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tables/table1.xml" ContentType="application/vnd.openxmlformats-officedocument.spreadsheetml.table+xml"/>
  <Override PartName="/xl/comments8.xml" ContentType="application/vnd.openxmlformats-officedocument.spreadsheetml.comments+xml"/>
  <Override PartName="/xl/drawings/drawing2.xml" ContentType="application/vnd.openxmlformats-officedocument.drawing+xml"/>
  <Override PartName="/xl/comments9.xml" ContentType="application/vnd.openxmlformats-officedocument.spreadsheetml.comments+xml"/>
  <Override PartName="/xl/drawings/drawing3.xml" ContentType="application/vnd.openxmlformats-officedocument.drawing+xml"/>
  <Override PartName="/xl/comments10.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Forestry\Masters\Certification Records\CURRENT LICENSEES\005879 Fountains Forestry TRANSFER 1.10.17\2022 S1\"/>
    </mc:Choice>
  </mc:AlternateContent>
  <xr:revisionPtr revIDLastSave="0" documentId="13_ncr:1_{673B2029-8238-47EE-8AEA-35824ACC02DE}" xr6:coauthVersionLast="47" xr6:coauthVersionMax="47" xr10:uidLastSave="{00000000-0000-0000-0000-000000000000}"/>
  <bookViews>
    <workbookView xWindow="-110" yWindow="-110" windowWidth="19420" windowHeight="10420" tabRatio="927" xr2:uid="{00000000-000D-0000-FFFF-FFFF00000000}"/>
  </bookViews>
  <sheets>
    <sheet name="Cover" sheetId="79" r:id="rId1"/>
    <sheet name="1 Basic Info" sheetId="65" r:id="rId2"/>
    <sheet name="2 Findings" sheetId="4" r:id="rId3"/>
    <sheet name="3 RA Cert process" sheetId="3" r:id="rId4"/>
    <sheet name="5 Org Struture &amp; Management " sheetId="82" r:id="rId5"/>
    <sheet name="6 S1" sheetId="19" r:id="rId6"/>
    <sheet name="A1 FM checklist" sheetId="77" r:id="rId7"/>
    <sheet name="7 S2" sheetId="50" state="hidden" r:id="rId8"/>
    <sheet name="8 S3" sheetId="51" state="hidden" r:id="rId9"/>
    <sheet name="9 S4" sheetId="49" state="hidden" r:id="rId10"/>
    <sheet name="A2 Consultation" sheetId="23" r:id="rId11"/>
    <sheet name="A3 Species list" sheetId="16" r:id="rId12"/>
    <sheet name="A6 FSC&amp;PEFC UK Group checklist" sheetId="78" r:id="rId13"/>
    <sheet name="A7 Members &amp; FMUs" sheetId="34" r:id="rId14"/>
    <sheet name="PEFC UK sampling" sheetId="80" r:id="rId15"/>
    <sheet name="A9 NTFP checklist" sheetId="47" state="hidden" r:id="rId16"/>
    <sheet name="A10 Glossary" sheetId="41" r:id="rId17"/>
    <sheet name="A11 Cert decsn" sheetId="42" r:id="rId18"/>
    <sheet name="A12a Product schedule" sheetId="53" r:id="rId19"/>
    <sheet name="A13 ILO conventions" sheetId="55" r:id="rId20"/>
    <sheet name="A14 Product codes" sheetId="58" r:id="rId21"/>
    <sheet name="A18 Opening &amp; Closing" sheetId="71" r:id="rId22"/>
  </sheets>
  <externalReferences>
    <externalReference r:id="rId23"/>
    <externalReference r:id="rId24"/>
  </externalReferences>
  <definedNames>
    <definedName name="_xlnm._FilterDatabase" localSheetId="2" hidden="1">'2 Findings'!$B$5:$L$12</definedName>
    <definedName name="_xlnm._FilterDatabase" localSheetId="6" hidden="1">'A1 FM checklist'!$C$2:$C$1400</definedName>
    <definedName name="_xlnm._FilterDatabase" localSheetId="12" hidden="1">'A6 FSC&amp;PEFC UK Group checklist'!$A$1:$A$502</definedName>
    <definedName name="_xlnm._FilterDatabase" localSheetId="13" hidden="1">'A7 Members &amp; FMUs'!$A$10:$X$54</definedName>
    <definedName name="A">#REF!</definedName>
    <definedName name="b">#REF!</definedName>
    <definedName name="Excel_BuiltIn__FilterDatabase_20_1">#REF!</definedName>
    <definedName name="_xlnm.Print_Area" localSheetId="1">'1 Basic Info'!$A$1:$D$70</definedName>
    <definedName name="_xlnm.Print_Area" localSheetId="2">'2 Findings'!$A$2:$M$19</definedName>
    <definedName name="_xlnm.Print_Area" localSheetId="3">'3 RA Cert process'!$A$1:$C$86</definedName>
    <definedName name="_xlnm.Print_Area" localSheetId="4">'5 Org Struture &amp; Management '!$A$1:$C$31</definedName>
    <definedName name="_xlnm.Print_Area" localSheetId="5">'6 S1'!$A$1:$C$137</definedName>
    <definedName name="_xlnm.Print_Area" localSheetId="7">'7 S2'!$A$1:$C$105</definedName>
    <definedName name="_xlnm.Print_Area" localSheetId="8">'8 S3'!$A$1:$C$104</definedName>
    <definedName name="_xlnm.Print_Area" localSheetId="9">'9 S4'!$A$1:$C$104</definedName>
    <definedName name="_xlnm.Print_Area" localSheetId="6">'A1 FM checklist'!#REF!</definedName>
    <definedName name="_xlnm.Print_Area" localSheetId="17">'A11 Cert decsn'!$A$1:$B$44</definedName>
    <definedName name="_xlnm.Print_Area" localSheetId="18">'A12a Product schedule'!$A$1:$D$30</definedName>
    <definedName name="_xlnm.Print_Area" localSheetId="20">'A14 Product codes'!$A$1:$L$573</definedName>
    <definedName name="_xlnm.Print_Area" localSheetId="10">'A2 Consultation'!$A$1:$J$33</definedName>
    <definedName name="_xlnm.Print_Area" localSheetId="11">'A3 Species list'!$A$1:$C$45</definedName>
    <definedName name="_xlnm.Print_Area" localSheetId="12">'A6 FSC&amp;PEFC UK Group checklist'!$E$3:$I$288</definedName>
    <definedName name="_xlnm.Print_Area" localSheetId="13">'A7 Members &amp; FMUs'!$A$2:$V$76</definedName>
    <definedName name="_xlnm.Print_Area" localSheetId="15">'A9 NTFP checklist'!$A$1:$D$39</definedName>
    <definedName name="_xlnm.Print_Area" localSheetId="0" xml:space="preserve">            Cover!$A$1:$F$32,Cover!$G:$G</definedName>
    <definedName name="Process">"process, label, store"</definedName>
    <definedName name="Z_3706E74F_0140_4696_98D5_EDB096F43C65_.wvu.Cols" localSheetId="1" hidden="1">'1 Basic Info'!$G:$G</definedName>
    <definedName name="Z_8DAFF21F_ADBF_41CD_B0A2_F71A10ABC617_.wvu.Cols" localSheetId="1" hidden="1">'1 Basic Info'!$G:$G</definedName>
    <definedName name="Z_CA2A2251_5957_4477_A155_BBD534BC1F1D_.wvu.Cols" localSheetId="1" hidden="1">'1 Basic Info'!$G:$G</definedName>
    <definedName name="Z_F39CF2CF_CD59_4B71_B8D1_EF837D88DB2E_.wvu.Cols" localSheetId="1" hidden="1">'1 Basic Info'!$G:$G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4" i="42" l="1"/>
  <c r="H312" i="78"/>
  <c r="G312" i="78"/>
  <c r="F312" i="78"/>
  <c r="H311" i="78"/>
  <c r="G311" i="78"/>
  <c r="F311" i="78"/>
  <c r="H310" i="78"/>
  <c r="G310" i="78"/>
  <c r="F310" i="78"/>
  <c r="H309" i="78"/>
  <c r="G309" i="78"/>
  <c r="F309" i="78"/>
  <c r="H308" i="78"/>
  <c r="G308" i="78"/>
  <c r="F308" i="78"/>
  <c r="H304" i="78"/>
  <c r="G304" i="78"/>
  <c r="F304" i="78"/>
  <c r="H303" i="78"/>
  <c r="G303" i="78"/>
  <c r="F303" i="78"/>
  <c r="H302" i="78"/>
  <c r="G302" i="78"/>
  <c r="F302" i="78"/>
  <c r="H301" i="78"/>
  <c r="H297" i="78"/>
  <c r="G297" i="78"/>
  <c r="F297" i="78"/>
  <c r="H296" i="78"/>
  <c r="G296" i="78"/>
  <c r="F296" i="78"/>
  <c r="H295" i="78"/>
  <c r="G295" i="78"/>
  <c r="F295" i="78"/>
  <c r="H294" i="78"/>
  <c r="G294" i="78"/>
  <c r="F294" i="78"/>
  <c r="H293" i="78"/>
  <c r="G293" i="78"/>
  <c r="F293" i="78"/>
  <c r="H290" i="78"/>
  <c r="G290" i="78"/>
  <c r="F290" i="78"/>
  <c r="H289" i="78"/>
  <c r="G289" i="78"/>
  <c r="F289" i="78"/>
  <c r="H288" i="78"/>
  <c r="G288" i="78"/>
  <c r="F288" i="78"/>
  <c r="H287" i="78"/>
  <c r="G287" i="78"/>
  <c r="F287" i="78"/>
  <c r="H286" i="78"/>
  <c r="G286" i="78"/>
  <c r="F286" i="78"/>
  <c r="H282" i="78"/>
  <c r="G282" i="78"/>
  <c r="F282" i="78"/>
  <c r="H281" i="78"/>
  <c r="G281" i="78"/>
  <c r="F281" i="78"/>
  <c r="H280" i="78"/>
  <c r="G280" i="78"/>
  <c r="F280" i="78"/>
  <c r="H279" i="78"/>
  <c r="G279" i="78"/>
  <c r="F279" i="78"/>
  <c r="H278" i="78"/>
  <c r="G278" i="78"/>
  <c r="F278" i="78"/>
  <c r="H274" i="78"/>
  <c r="G274" i="78"/>
  <c r="F274" i="78"/>
  <c r="H273" i="78"/>
  <c r="G273" i="78"/>
  <c r="F273" i="78"/>
  <c r="H272" i="78"/>
  <c r="G272" i="78"/>
  <c r="F272" i="78"/>
  <c r="H271" i="78"/>
  <c r="G271" i="78"/>
  <c r="F271" i="78"/>
  <c r="H270" i="78"/>
  <c r="G270" i="78"/>
  <c r="F270" i="78"/>
  <c r="H267" i="78"/>
  <c r="G267" i="78"/>
  <c r="F267" i="78"/>
  <c r="H266" i="78"/>
  <c r="G266" i="78"/>
  <c r="F266" i="78"/>
  <c r="H265" i="78"/>
  <c r="G265" i="78"/>
  <c r="F265" i="78"/>
  <c r="H264" i="78"/>
  <c r="G264" i="78"/>
  <c r="F264" i="78"/>
  <c r="H263" i="78"/>
  <c r="G263" i="78"/>
  <c r="F263" i="78"/>
  <c r="H260" i="78"/>
  <c r="G260" i="78"/>
  <c r="F260" i="78"/>
  <c r="H259" i="78"/>
  <c r="G259" i="78"/>
  <c r="F259" i="78"/>
  <c r="H258" i="78"/>
  <c r="G258" i="78"/>
  <c r="F258" i="78"/>
  <c r="H257" i="78"/>
  <c r="G257" i="78"/>
  <c r="F257" i="78"/>
  <c r="H256" i="78"/>
  <c r="G256" i="78"/>
  <c r="F256" i="78"/>
  <c r="H253" i="78"/>
  <c r="G253" i="78"/>
  <c r="F253" i="78"/>
  <c r="H252" i="78"/>
  <c r="G252" i="78"/>
  <c r="F252" i="78"/>
  <c r="H251" i="78"/>
  <c r="G251" i="78"/>
  <c r="F251" i="78"/>
  <c r="H250" i="78"/>
  <c r="G250" i="78"/>
  <c r="F250" i="78"/>
  <c r="H249" i="78"/>
  <c r="G249" i="78"/>
  <c r="F249" i="78"/>
  <c r="H246" i="78"/>
  <c r="G246" i="78"/>
  <c r="F246" i="78"/>
  <c r="H245" i="78"/>
  <c r="G245" i="78"/>
  <c r="F245" i="78"/>
  <c r="H244" i="78"/>
  <c r="G244" i="78"/>
  <c r="F244" i="78"/>
  <c r="H243" i="78"/>
  <c r="G243" i="78"/>
  <c r="F243" i="78"/>
  <c r="H242" i="78"/>
  <c r="G242" i="78"/>
  <c r="F242" i="78"/>
  <c r="D240" i="78"/>
  <c r="D239" i="78"/>
  <c r="D238" i="78"/>
  <c r="H233" i="78"/>
  <c r="G233" i="78"/>
  <c r="F233" i="78"/>
  <c r="H232" i="78"/>
  <c r="G232" i="78"/>
  <c r="F232" i="78"/>
  <c r="H231" i="78"/>
  <c r="G231" i="78"/>
  <c r="F231" i="78"/>
  <c r="H230" i="78"/>
  <c r="G230" i="78"/>
  <c r="F230" i="78"/>
  <c r="H229" i="78"/>
  <c r="G229" i="78"/>
  <c r="F229" i="78"/>
  <c r="H226" i="78"/>
  <c r="G226" i="78"/>
  <c r="F226" i="78"/>
  <c r="H225" i="78"/>
  <c r="G225" i="78"/>
  <c r="F225" i="78"/>
  <c r="H224" i="78"/>
  <c r="G224" i="78"/>
  <c r="F224" i="78"/>
  <c r="H223" i="78"/>
  <c r="G223" i="78"/>
  <c r="F223" i="78"/>
  <c r="H222" i="78"/>
  <c r="G222" i="78"/>
  <c r="F222" i="78"/>
  <c r="H218" i="78"/>
  <c r="G218" i="78"/>
  <c r="F218" i="78"/>
  <c r="H217" i="78"/>
  <c r="G217" i="78"/>
  <c r="F217" i="78"/>
  <c r="H216" i="78"/>
  <c r="G216" i="78"/>
  <c r="F216" i="78"/>
  <c r="H215" i="78"/>
  <c r="G215" i="78"/>
  <c r="F215" i="78"/>
  <c r="H214" i="78"/>
  <c r="G214" i="78"/>
  <c r="F214" i="78"/>
  <c r="H202" i="78"/>
  <c r="G202" i="78"/>
  <c r="F202" i="78"/>
  <c r="H201" i="78"/>
  <c r="G201" i="78"/>
  <c r="F201" i="78"/>
  <c r="H200" i="78"/>
  <c r="G200" i="78"/>
  <c r="F200" i="78"/>
  <c r="H199" i="78"/>
  <c r="G199" i="78"/>
  <c r="F199" i="78"/>
  <c r="H198" i="78"/>
  <c r="G198" i="78"/>
  <c r="F198" i="78"/>
  <c r="H195" i="78"/>
  <c r="G195" i="78"/>
  <c r="F195" i="78"/>
  <c r="H194" i="78"/>
  <c r="G194" i="78"/>
  <c r="F194" i="78"/>
  <c r="H193" i="78"/>
  <c r="G193" i="78"/>
  <c r="F193" i="78"/>
  <c r="H192" i="78"/>
  <c r="G192" i="78"/>
  <c r="F192" i="78"/>
  <c r="H191" i="78"/>
  <c r="G191" i="78"/>
  <c r="F191" i="78"/>
  <c r="H183" i="78"/>
  <c r="G183" i="78"/>
  <c r="F183" i="78"/>
  <c r="H182" i="78"/>
  <c r="G182" i="78"/>
  <c r="F182" i="78"/>
  <c r="H181" i="78"/>
  <c r="G181" i="78"/>
  <c r="F181" i="78"/>
  <c r="H180" i="78"/>
  <c r="G180" i="78"/>
  <c r="F180" i="78"/>
  <c r="H179" i="78"/>
  <c r="G179" i="78"/>
  <c r="F179" i="78"/>
  <c r="H174" i="78"/>
  <c r="G174" i="78"/>
  <c r="F174" i="78"/>
  <c r="H173" i="78"/>
  <c r="G173" i="78"/>
  <c r="F173" i="78"/>
  <c r="H172" i="78"/>
  <c r="G172" i="78"/>
  <c r="F172" i="78"/>
  <c r="H171" i="78"/>
  <c r="G171" i="78"/>
  <c r="F171" i="78"/>
  <c r="H170" i="78"/>
  <c r="G170" i="78"/>
  <c r="F170" i="78"/>
  <c r="H164" i="78"/>
  <c r="G164" i="78"/>
  <c r="F164" i="78"/>
  <c r="H163" i="78"/>
  <c r="G163" i="78"/>
  <c r="F163" i="78"/>
  <c r="H162" i="78"/>
  <c r="G162" i="78"/>
  <c r="F162" i="78"/>
  <c r="H161" i="78"/>
  <c r="G161" i="78"/>
  <c r="F161" i="78"/>
  <c r="H160" i="78"/>
  <c r="G160" i="78"/>
  <c r="F160" i="78"/>
  <c r="H158" i="78"/>
  <c r="G158" i="78"/>
  <c r="F158" i="78"/>
  <c r="H157" i="78"/>
  <c r="G157" i="78"/>
  <c r="F157" i="78"/>
  <c r="H156" i="78"/>
  <c r="G156" i="78"/>
  <c r="F156" i="78"/>
  <c r="H155" i="78"/>
  <c r="G155" i="78"/>
  <c r="F155" i="78"/>
  <c r="H154" i="78"/>
  <c r="G154" i="78"/>
  <c r="F154" i="78"/>
  <c r="H152" i="78"/>
  <c r="G152" i="78"/>
  <c r="F152" i="78"/>
  <c r="H151" i="78"/>
  <c r="G151" i="78"/>
  <c r="F151" i="78"/>
  <c r="H150" i="78"/>
  <c r="G150" i="78"/>
  <c r="F150" i="78"/>
  <c r="H149" i="78"/>
  <c r="G149" i="78"/>
  <c r="F149" i="78"/>
  <c r="H148" i="78"/>
  <c r="G148" i="78"/>
  <c r="F148" i="78"/>
  <c r="H128" i="78"/>
  <c r="G128" i="78"/>
  <c r="F128" i="78"/>
  <c r="H127" i="78"/>
  <c r="G127" i="78"/>
  <c r="F127" i="78"/>
  <c r="H126" i="78"/>
  <c r="G126" i="78"/>
  <c r="F126" i="78"/>
  <c r="H125" i="78"/>
  <c r="G125" i="78"/>
  <c r="F125" i="78"/>
  <c r="H124" i="78"/>
  <c r="G124" i="78"/>
  <c r="F124" i="78"/>
  <c r="H121" i="78"/>
  <c r="G121" i="78"/>
  <c r="F121" i="78"/>
  <c r="H120" i="78"/>
  <c r="G120" i="78"/>
  <c r="F120" i="78"/>
  <c r="H119" i="78"/>
  <c r="G119" i="78"/>
  <c r="F119" i="78"/>
  <c r="H118" i="78"/>
  <c r="G118" i="78"/>
  <c r="F118" i="78"/>
  <c r="H117" i="78"/>
  <c r="G117" i="78"/>
  <c r="F117" i="78"/>
  <c r="H99" i="78"/>
  <c r="G99" i="78"/>
  <c r="F99" i="78"/>
  <c r="H98" i="78"/>
  <c r="G98" i="78"/>
  <c r="F98" i="78"/>
  <c r="H97" i="78"/>
  <c r="G97" i="78"/>
  <c r="F97" i="78"/>
  <c r="H96" i="78"/>
  <c r="G96" i="78"/>
  <c r="F96" i="78"/>
  <c r="H95" i="78"/>
  <c r="G95" i="78"/>
  <c r="F95" i="78"/>
  <c r="H91" i="78"/>
  <c r="G91" i="78"/>
  <c r="F91" i="78"/>
  <c r="H90" i="78"/>
  <c r="G90" i="78"/>
  <c r="F90" i="78"/>
  <c r="H89" i="78"/>
  <c r="G89" i="78"/>
  <c r="F89" i="78"/>
  <c r="H88" i="78"/>
  <c r="G88" i="78"/>
  <c r="F88" i="78"/>
  <c r="H87" i="78"/>
  <c r="G87" i="78"/>
  <c r="F87" i="78"/>
  <c r="H81" i="78"/>
  <c r="G81" i="78"/>
  <c r="F81" i="78"/>
  <c r="H80" i="78"/>
  <c r="G80" i="78"/>
  <c r="F80" i="78"/>
  <c r="H79" i="78"/>
  <c r="G79" i="78"/>
  <c r="F79" i="78"/>
  <c r="H78" i="78"/>
  <c r="G78" i="78"/>
  <c r="F78" i="78"/>
  <c r="H77" i="78"/>
  <c r="G77" i="78"/>
  <c r="F77" i="78"/>
  <c r="H74" i="78"/>
  <c r="G74" i="78"/>
  <c r="F74" i="78"/>
  <c r="H73" i="78"/>
  <c r="G73" i="78"/>
  <c r="F73" i="78"/>
  <c r="H72" i="78"/>
  <c r="G72" i="78"/>
  <c r="F72" i="78"/>
  <c r="H71" i="78"/>
  <c r="G71" i="78"/>
  <c r="F71" i="78"/>
  <c r="H70" i="78"/>
  <c r="G70" i="78"/>
  <c r="F70" i="78"/>
  <c r="H65" i="78"/>
  <c r="G65" i="78"/>
  <c r="F65" i="78"/>
  <c r="H64" i="78"/>
  <c r="G64" i="78"/>
  <c r="F64" i="78"/>
  <c r="H63" i="78"/>
  <c r="G63" i="78"/>
  <c r="F63" i="78"/>
  <c r="H62" i="78"/>
  <c r="G62" i="78"/>
  <c r="F62" i="78"/>
  <c r="H61" i="78"/>
  <c r="G61" i="78"/>
  <c r="F61" i="78"/>
  <c r="H58" i="78"/>
  <c r="G58" i="78"/>
  <c r="F58" i="78"/>
  <c r="H57" i="78"/>
  <c r="G57" i="78"/>
  <c r="F57" i="78"/>
  <c r="H56" i="78"/>
  <c r="G56" i="78"/>
  <c r="F56" i="78"/>
  <c r="H55" i="78"/>
  <c r="G55" i="78"/>
  <c r="F55" i="78"/>
  <c r="H54" i="78"/>
  <c r="G54" i="78"/>
  <c r="F54" i="78"/>
  <c r="H52" i="78"/>
  <c r="G52" i="78"/>
  <c r="F52" i="78"/>
  <c r="H51" i="78"/>
  <c r="G51" i="78"/>
  <c r="F51" i="78"/>
  <c r="H50" i="78"/>
  <c r="G50" i="78"/>
  <c r="F50" i="78"/>
  <c r="H49" i="78"/>
  <c r="G49" i="78"/>
  <c r="F49" i="78"/>
  <c r="H48" i="78"/>
  <c r="G48" i="78"/>
  <c r="F48" i="78"/>
  <c r="H43" i="78"/>
  <c r="G43" i="78"/>
  <c r="F43" i="78"/>
  <c r="H42" i="78"/>
  <c r="G42" i="78"/>
  <c r="F42" i="78"/>
  <c r="H41" i="78"/>
  <c r="G41" i="78"/>
  <c r="F41" i="78"/>
  <c r="H40" i="78"/>
  <c r="G40" i="78"/>
  <c r="F40" i="78"/>
  <c r="H39" i="78"/>
  <c r="G39" i="78"/>
  <c r="F39" i="78"/>
  <c r="H36" i="78"/>
  <c r="G36" i="78"/>
  <c r="F36" i="78"/>
  <c r="H35" i="78"/>
  <c r="G35" i="78"/>
  <c r="F35" i="78"/>
  <c r="H34" i="78"/>
  <c r="G34" i="78"/>
  <c r="F34" i="78"/>
  <c r="H33" i="78"/>
  <c r="G33" i="78"/>
  <c r="F33" i="78"/>
  <c r="H32" i="78"/>
  <c r="G32" i="78"/>
  <c r="F32" i="78"/>
  <c r="H29" i="78"/>
  <c r="G29" i="78"/>
  <c r="F29" i="78"/>
  <c r="H28" i="78"/>
  <c r="G28" i="78"/>
  <c r="F28" i="78"/>
  <c r="H27" i="78"/>
  <c r="G27" i="78"/>
  <c r="F27" i="78"/>
  <c r="H26" i="78"/>
  <c r="G26" i="78"/>
  <c r="F26" i="78"/>
  <c r="H25" i="78"/>
  <c r="G25" i="78"/>
  <c r="F25" i="78"/>
  <c r="H21" i="78"/>
  <c r="G21" i="78"/>
  <c r="F21" i="78"/>
  <c r="H20" i="78"/>
  <c r="G20" i="78"/>
  <c r="F20" i="78"/>
  <c r="H19" i="78"/>
  <c r="G19" i="78"/>
  <c r="F19" i="78"/>
  <c r="H18" i="78"/>
  <c r="G18" i="78"/>
  <c r="F18" i="78"/>
  <c r="H17" i="78"/>
  <c r="G17" i="78"/>
  <c r="F17" i="78"/>
  <c r="H14" i="78"/>
  <c r="G14" i="78"/>
  <c r="F14" i="78"/>
  <c r="H13" i="78"/>
  <c r="G13" i="78"/>
  <c r="F13" i="78"/>
  <c r="H12" i="78"/>
  <c r="G12" i="78"/>
  <c r="F12" i="78"/>
  <c r="H11" i="78"/>
  <c r="G11" i="78"/>
  <c r="F11" i="78"/>
  <c r="H10" i="78"/>
  <c r="G10" i="78"/>
  <c r="F10" i="78"/>
  <c r="O57" i="34"/>
  <c r="O56" i="34"/>
  <c r="D69" i="65"/>
  <c r="C69" i="65"/>
  <c r="D12" i="53" l="1"/>
  <c r="B12" i="53"/>
  <c r="E44" i="80"/>
  <c r="D44" i="80"/>
  <c r="C44" i="80"/>
  <c r="E43" i="80"/>
  <c r="D43" i="80"/>
  <c r="C43" i="80"/>
  <c r="E42" i="80"/>
  <c r="D42" i="80"/>
  <c r="C42" i="80"/>
  <c r="C3" i="65"/>
  <c r="C7" i="65"/>
  <c r="B10" i="53"/>
  <c r="B9" i="53"/>
  <c r="B8" i="53"/>
  <c r="B7" i="53"/>
  <c r="B6" i="42"/>
  <c r="B5" i="42"/>
  <c r="B4" i="42"/>
  <c r="B3" i="42"/>
  <c r="C45" i="80" l="1"/>
  <c r="E45" i="80"/>
  <c r="D45" i="80"/>
  <c r="C46" i="65" l="1"/>
  <c r="J4" i="4"/>
  <c r="E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tc={38B0BFF2-001A-4E9B-BA67-AED27DEB8FB6}</author>
  </authors>
  <commentList>
    <comment ref="C10" authorId="0" shapeId="0" xr:uid="{00000000-0006-0000-0200-000001000000}">
      <text>
        <t>[Threaded comment]
Your version of Excel allows you to read this threaded comment; however, any edits to it will get removed if the file is opened in a newer version of Excel. Learn more: https://go.microsoft.com/fwlink/?linkid=870924
Comment:
    For audit plan please contact Andrew Clark, Complaince Manager, M: 07876 556516
T: 01786 406361
andrew.clark@fountainsforestry.co.uk</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00000000-0006-0000-1400-000001000000}">
      <text/>
    </comment>
    <comment ref="B15" authorId="0" shapeId="0" xr:uid="{00000000-0006-0000-1400-000002000000}">
      <text>
        <r>
          <rPr>
            <b/>
            <sz val="8"/>
            <color indexed="81"/>
            <rFont val="Tahoma"/>
            <family val="2"/>
          </rPr>
          <t xml:space="preserve">SA: </t>
        </r>
        <r>
          <rPr>
            <sz val="8"/>
            <color indexed="81"/>
            <rFont val="Tahoma"/>
            <family val="2"/>
          </rPr>
          <t>See Tab A14 for Product Type categories</t>
        </r>
      </text>
    </comment>
    <comment ref="C15" authorId="1" shapeId="0" xr:uid="{00000000-0006-0000-1400-000003000000}">
      <text>
        <r>
          <rPr>
            <b/>
            <sz val="8"/>
            <color indexed="81"/>
            <rFont val="Tahoma"/>
            <family val="2"/>
          </rPr>
          <t xml:space="preserve">SA: </t>
        </r>
        <r>
          <rPr>
            <sz val="8"/>
            <color indexed="81"/>
            <rFont val="Tahoma"/>
            <family val="2"/>
          </rPr>
          <t>See Tab A14 for Product Codes</t>
        </r>
      </text>
    </comment>
    <comment ref="D15" authorId="1" shapeId="0" xr:uid="{00000000-0006-0000-1400-000004000000}">
      <text>
        <r>
          <rPr>
            <b/>
            <sz val="8"/>
            <color indexed="81"/>
            <rFont val="Tahoma"/>
            <family val="2"/>
          </rPr>
          <t xml:space="preserve">SA: </t>
        </r>
        <r>
          <rPr>
            <sz val="8"/>
            <color indexed="81"/>
            <rFont val="Tahoma"/>
            <family val="2"/>
          </rPr>
          <t>Use full species name. See Tab A3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Meriel Robson</author>
    <author>Alison Pilling</author>
    <author>Emily Blackwell</author>
  </authors>
  <commentList>
    <comment ref="A5" authorId="0" shapeId="0" xr:uid="{00000000-0006-0000-0300-000001000000}">
      <text>
        <r>
          <rPr>
            <b/>
            <sz val="9"/>
            <color indexed="81"/>
            <rFont val="Tahoma"/>
            <family val="2"/>
          </rPr>
          <t xml:space="preserve">Justification for grading as Minor / Major/Obs. </t>
        </r>
        <r>
          <rPr>
            <sz val="9"/>
            <color indexed="81"/>
            <rFont val="Tahoma"/>
            <family val="2"/>
          </rPr>
          <t xml:space="preserve">
</t>
        </r>
      </text>
    </comment>
    <comment ref="C5" authorId="1" shapeId="0" xr:uid="{00000000-0006-0000-0300-000002000000}">
      <text>
        <r>
          <rPr>
            <b/>
            <sz val="9"/>
            <color indexed="81"/>
            <rFont val="Tahoma"/>
            <family val="2"/>
          </rPr>
          <t>Alison Pilling:</t>
        </r>
        <r>
          <rPr>
            <sz val="9"/>
            <color indexed="81"/>
            <rFont val="Tahoma"/>
            <family val="2"/>
          </rPr>
          <t xml:space="preserve">
drop down data in rows 1-3 column J.</t>
        </r>
      </text>
    </comment>
    <comment ref="D5" authorId="2" shapeId="0" xr:uid="{00000000-0006-0000-0300-000003000000}">
      <text>
        <r>
          <rPr>
            <sz val="9"/>
            <color indexed="81"/>
            <rFont val="Tahoma"/>
            <family val="2"/>
          </rPr>
          <t xml:space="preserve">NOTE: member failures may each contribute to a group failure: many minor failures or few major failures may both suggest a breakdown in the group system for quality control, and may be considered sufficient reason to withdraw a group certificate.
</t>
        </r>
      </text>
    </comment>
    <comment ref="K5" authorId="1" shapeId="0" xr:uid="{00000000-0006-0000-0300-000004000000}">
      <text>
        <r>
          <rPr>
            <b/>
            <sz val="9"/>
            <color indexed="81"/>
            <rFont val="Tahoma"/>
            <family val="2"/>
          </rPr>
          <t>Alison Pilling:</t>
        </r>
        <r>
          <rPr>
            <sz val="9"/>
            <color indexed="81"/>
            <rFont val="Tahoma"/>
            <family val="2"/>
          </rPr>
          <t xml:space="preserve">
Use Open or Closed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Gus Hellier</author>
    <author>KAKI - Karina S. Kitnæs</author>
  </authors>
  <commentList>
    <comment ref="B24" authorId="0" shapeId="0" xr:uid="{00000000-0006-0000-0400-000001000000}">
      <text>
        <r>
          <rPr>
            <sz val="8"/>
            <color indexed="81"/>
            <rFont val="Tahoma"/>
            <family val="2"/>
          </rPr>
          <t>Name, 3 line description of key qualifications and experience</t>
        </r>
      </text>
    </comment>
    <comment ref="B32" authorId="0" shapeId="0" xr:uid="{00000000-0006-0000-0400-000002000000}">
      <text>
        <r>
          <rPr>
            <sz val="8"/>
            <color indexed="81"/>
            <rFont val="Tahoma"/>
            <family val="2"/>
          </rPr>
          <t>Name, 3 line description of key qualifications and experience</t>
        </r>
      </text>
    </comment>
    <comment ref="B42" authorId="0" shapeId="0" xr:uid="{00000000-0006-0000-0400-000003000000}">
      <text>
        <r>
          <rPr>
            <sz val="8"/>
            <color indexed="81"/>
            <rFont val="Tahoma"/>
            <family val="2"/>
          </rPr>
          <t>include name of site visited, items seen and issues discussed</t>
        </r>
      </text>
    </comment>
    <comment ref="B49" authorId="0" shapeId="0" xr:uid="{00000000-0006-0000-0400-000004000000}">
      <text>
        <r>
          <rPr>
            <sz val="8"/>
            <color indexed="81"/>
            <rFont val="Tahoma"/>
            <family val="2"/>
          </rPr>
          <t xml:space="preserve">Edit this section to name standard used, version of standard (e.g. draft number), date standard finalised. </t>
        </r>
      </text>
    </comment>
    <comment ref="B54" authorId="0" shapeId="0" xr:uid="{00000000-0006-0000-0400-000005000000}">
      <text>
        <r>
          <rPr>
            <sz val="8"/>
            <color indexed="81"/>
            <rFont val="Tahoma"/>
            <family val="2"/>
          </rPr>
          <t>Describe process of adaptation</t>
        </r>
      </text>
    </comment>
    <comment ref="B65" authorId="1" shapeId="0" xr:uid="{00000000-0006-0000-0400-000006000000}">
      <text>
        <r>
          <rPr>
            <b/>
            <sz val="9"/>
            <color indexed="81"/>
            <rFont val="Tahoma"/>
            <family val="2"/>
          </rPr>
          <t>Specific PEFC requirement for Norway and Sweden</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50" authorId="0" shapeId="0" xr:uid="{00000000-0006-0000-0700-000002000000}">
      <text>
        <r>
          <rPr>
            <sz val="8"/>
            <color indexed="81"/>
            <rFont val="Tahoma"/>
            <family val="2"/>
          </rPr>
          <t>include name of site visited, items seen and issues discussed</t>
        </r>
      </text>
    </comment>
    <comment ref="B109" authorId="0" shapeId="0" xr:uid="{00000000-0006-0000-0700-000003000000}">
      <text>
        <r>
          <rPr>
            <sz val="8"/>
            <color indexed="81"/>
            <rFont val="Tahoma"/>
            <family val="2"/>
          </rPr>
          <t>Describe key risks, control systems, identification of certified products and point at which scope of COC ends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800-000001000000}">
      <text>
        <r>
          <rPr>
            <sz val="8"/>
            <color indexed="81"/>
            <rFont val="Tahoma"/>
            <family val="2"/>
          </rPr>
          <t>Name, 3 line description of key qualifications and experience</t>
        </r>
      </text>
    </comment>
    <comment ref="B51" authorId="0" shapeId="0" xr:uid="{00000000-0006-0000-0800-000002000000}">
      <text>
        <r>
          <rPr>
            <sz val="8"/>
            <color indexed="81"/>
            <rFont val="Tahoma"/>
            <family val="2"/>
          </rPr>
          <t>include name of site visited, items seen and issues discussed</t>
        </r>
      </text>
    </comment>
    <comment ref="B77" authorId="0" shapeId="0" xr:uid="{00000000-0006-0000-0800-000003000000}">
      <text>
        <r>
          <rPr>
            <sz val="8"/>
            <color indexed="81"/>
            <rFont val="Tahoma"/>
            <family val="2"/>
          </rPr>
          <t>Describe key risks, control systems, identification of certified products and point at which scope of COC ends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900-000001000000}">
      <text>
        <r>
          <rPr>
            <sz val="8"/>
            <color indexed="81"/>
            <rFont val="Tahoma"/>
            <family val="2"/>
          </rPr>
          <t>Name, 3 line description of key qualifications and experience</t>
        </r>
      </text>
    </comment>
    <comment ref="B51" authorId="0" shapeId="0" xr:uid="{00000000-0006-0000-0900-000002000000}">
      <text>
        <r>
          <rPr>
            <sz val="8"/>
            <color indexed="81"/>
            <rFont val="Tahoma"/>
            <family val="2"/>
          </rPr>
          <t>include name of site visited, items seen and issues discussed</t>
        </r>
      </text>
    </comment>
    <comment ref="B77" authorId="0" shapeId="0" xr:uid="{00000000-0006-0000-0900-000003000000}">
      <text>
        <r>
          <rPr>
            <sz val="8"/>
            <color indexed="81"/>
            <rFont val="Tahoma"/>
            <family val="2"/>
          </rPr>
          <t>Describe key risks, control systems, identification of certified products and point at which scope of COC ends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A00-000001000000}">
      <text>
        <r>
          <rPr>
            <sz val="8"/>
            <color indexed="81"/>
            <rFont val="Tahoma"/>
            <family val="2"/>
          </rPr>
          <t>Name, 3 line description of key qualifications and experience</t>
        </r>
      </text>
    </comment>
    <comment ref="B51" authorId="0" shapeId="0" xr:uid="{00000000-0006-0000-0A00-000002000000}">
      <text>
        <r>
          <rPr>
            <sz val="8"/>
            <color indexed="81"/>
            <rFont val="Tahoma"/>
            <family val="2"/>
          </rPr>
          <t>include name of site visited, items seen and issues discussed</t>
        </r>
      </text>
    </comment>
    <comment ref="B77" authorId="0" shapeId="0" xr:uid="{00000000-0006-0000-0A00-000003000000}">
      <text>
        <r>
          <rPr>
            <sz val="8"/>
            <color indexed="81"/>
            <rFont val="Tahoma"/>
            <family val="2"/>
          </rPr>
          <t>Describe key risks, control systems, identification of certified products and point at which scope of COC ends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Meriel Robson</author>
    <author>Emily Blackwell</author>
    <author>Nicola Brennan</author>
  </authors>
  <commentList>
    <comment ref="E10" authorId="0" shapeId="0" xr:uid="{3F1F4192-86F4-4725-BE5A-E87DB263BD02}">
      <text>
        <r>
          <rPr>
            <b/>
            <sz val="9"/>
            <color indexed="81"/>
            <rFont val="Tahoma"/>
            <family val="2"/>
          </rPr>
          <t>date member left group (where applicable). Please also grey out member line.</t>
        </r>
        <r>
          <rPr>
            <sz val="9"/>
            <color indexed="81"/>
            <rFont val="Tahoma"/>
            <family val="2"/>
          </rPr>
          <t xml:space="preserve">
</t>
        </r>
      </text>
    </comment>
    <comment ref="R10" authorId="1" shapeId="0" xr:uid="{4C9C6352-035F-449D-BE45-79A7A5021A4A}">
      <text>
        <r>
          <rPr>
            <b/>
            <sz val="9"/>
            <color indexed="81"/>
            <rFont val="Tahoma"/>
            <family val="2"/>
          </rPr>
          <t>Private, State or Community</t>
        </r>
        <r>
          <rPr>
            <sz val="9"/>
            <color indexed="81"/>
            <rFont val="Tahoma"/>
            <family val="2"/>
          </rPr>
          <t xml:space="preserve">
</t>
        </r>
      </text>
    </comment>
    <comment ref="T10" authorId="0" shapeId="0" xr:uid="{1FE4AF70-5BEE-4A01-B039-51E128A6989F}">
      <text>
        <r>
          <rPr>
            <b/>
            <sz val="9"/>
            <color indexed="81"/>
            <rFont val="Tahoma"/>
            <family val="2"/>
          </rPr>
          <t>guidance list types, eg. HCV1 &amp; HCV2
as per definition on page A10</t>
        </r>
        <r>
          <rPr>
            <sz val="9"/>
            <color indexed="81"/>
            <rFont val="Tahoma"/>
            <family val="2"/>
          </rPr>
          <t xml:space="preserve">
</t>
        </r>
      </text>
    </comment>
    <comment ref="T40" authorId="2" shapeId="0" xr:uid="{FEDE0B5C-48FB-42DB-9139-BA620A15EBFB}">
      <text>
        <r>
          <rPr>
            <b/>
            <sz val="9"/>
            <color indexed="81"/>
            <rFont val="Tahoma"/>
            <family val="2"/>
          </rPr>
          <t>Nicola Brennan:</t>
        </r>
        <r>
          <rPr>
            <sz val="9"/>
            <color indexed="81"/>
            <rFont val="Tahoma"/>
            <family val="2"/>
          </rPr>
          <t xml:space="preserve">
HCV confirmed 28.10.21</t>
        </r>
      </text>
    </comment>
    <comment ref="T51" authorId="2" shapeId="0" xr:uid="{4842613B-51AC-4711-9A7B-7DA243548186}">
      <text>
        <r>
          <rPr>
            <b/>
            <sz val="9"/>
            <color indexed="81"/>
            <rFont val="Tahoma"/>
            <family val="2"/>
          </rPr>
          <t>Nicola Brennan:</t>
        </r>
        <r>
          <rPr>
            <sz val="9"/>
            <color indexed="81"/>
            <rFont val="Tahoma"/>
            <family val="2"/>
          </rPr>
          <t xml:space="preserve">
HCV confirmed 28.10.21</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A11" authorId="0" shapeId="0" xr:uid="{00000000-0006-0000-1300-000001000000}">
      <text>
        <r>
          <rPr>
            <b/>
            <sz val="8"/>
            <color indexed="81"/>
            <rFont val="Tahoma"/>
            <family val="2"/>
          </rPr>
          <t>MA/S1/S2/S3/S4/RA</t>
        </r>
      </text>
    </comment>
  </commentList>
</comments>
</file>

<file path=xl/sharedStrings.xml><?xml version="1.0" encoding="utf-8"?>
<sst xmlns="http://schemas.openxmlformats.org/spreadsheetml/2006/main" count="5252" uniqueCount="2323">
  <si>
    <t xml:space="preserve">Standard: </t>
  </si>
  <si>
    <t>Assessment date</t>
  </si>
  <si>
    <t>Checked by</t>
  </si>
  <si>
    <t>Approved by</t>
  </si>
  <si>
    <t>MA</t>
  </si>
  <si>
    <t>S1</t>
  </si>
  <si>
    <t>S2</t>
  </si>
  <si>
    <t>S3</t>
  </si>
  <si>
    <t>S4</t>
  </si>
  <si>
    <t>Please note that the main text of this report is publicly available on request</t>
  </si>
  <si>
    <t>Soil Association Certification •  United Kingdom</t>
  </si>
  <si>
    <t xml:space="preserve">Telephone (+44) (0) 117 914 2435 </t>
  </si>
  <si>
    <t>Email forestry@soilassociation.org • www.soilassociation.org/forestry</t>
  </si>
  <si>
    <t>Soil Association Certification Ltd • Company Registration No. 726903</t>
  </si>
  <si>
    <t>A wholly-owned subsidiary of the Soil Association Charity No. 20686</t>
  </si>
  <si>
    <t xml:space="preserve">BASIC INFORMATION </t>
  </si>
  <si>
    <t>note to applicant - please complete this column</t>
  </si>
  <si>
    <t>Note: cells highlighted in green include information requested on the FSC database. Please check carefully at each audit and highlight changes in yellow</t>
  </si>
  <si>
    <t>Certification Body</t>
  </si>
  <si>
    <t>Soil Association Certification Ltd</t>
  </si>
  <si>
    <t>Guidance</t>
  </si>
  <si>
    <t>1.1.1</t>
  </si>
  <si>
    <t>Certificate registration code</t>
  </si>
  <si>
    <t>To be completed by SA Certification on issue of certificate</t>
  </si>
  <si>
    <t>1.1.2</t>
  </si>
  <si>
    <t>Type of certification</t>
  </si>
  <si>
    <t>1.1.3</t>
  </si>
  <si>
    <r>
      <t>Details of forest manager/owner/</t>
    </r>
    <r>
      <rPr>
        <b/>
        <sz val="11"/>
        <rFont val="Cambria"/>
        <family val="1"/>
      </rPr>
      <t>contractor/wood procurement organisation (Certificate holder)</t>
    </r>
  </si>
  <si>
    <t>1.2.1</t>
  </si>
  <si>
    <t>Company name and legal entity</t>
  </si>
  <si>
    <t>1.2.2</t>
  </si>
  <si>
    <t>Company name and legal entity in local language</t>
  </si>
  <si>
    <t>1.2.3</t>
  </si>
  <si>
    <t>Company registration number</t>
  </si>
  <si>
    <t>1.2.4</t>
  </si>
  <si>
    <t>Contact person</t>
  </si>
  <si>
    <t>1.2.5</t>
  </si>
  <si>
    <t>Business address</t>
  </si>
  <si>
    <t>Street/Town(City)/State(County)/Zip(Postal code)</t>
  </si>
  <si>
    <t xml:space="preserve">Forest owner(s), or </t>
  </si>
  <si>
    <t>1.2.6</t>
  </si>
  <si>
    <t>Country</t>
  </si>
  <si>
    <t>Wood procurement organisation(s), or</t>
  </si>
  <si>
    <t>1.2.7</t>
  </si>
  <si>
    <t>Tel</t>
  </si>
  <si>
    <t>Forest contractor(s):</t>
  </si>
  <si>
    <t>1.2.8</t>
  </si>
  <si>
    <t>Fax</t>
  </si>
  <si>
    <t>Felling operations contractor</t>
  </si>
  <si>
    <t>1.2.9</t>
  </si>
  <si>
    <t>e-mail</t>
  </si>
  <si>
    <t>Silvicultural contractor, or</t>
  </si>
  <si>
    <t>1.2.10</t>
  </si>
  <si>
    <t>web page address</t>
  </si>
  <si>
    <t>Forest management planning contractor</t>
  </si>
  <si>
    <t>1.2.11</t>
  </si>
  <si>
    <t>Application information completed by duly authorised representative</t>
  </si>
  <si>
    <t>Insert electronic signature or name as equivalent here</t>
  </si>
  <si>
    <t>1.2.12</t>
  </si>
  <si>
    <t>Any particular logistics for travel arrangements to the site or between the sites?</t>
  </si>
  <si>
    <t>Scope of certificate</t>
  </si>
  <si>
    <t>1.3.1</t>
  </si>
  <si>
    <t>Type of certificate</t>
  </si>
  <si>
    <t xml:space="preserve">Single / Group </t>
  </si>
  <si>
    <t>Single</t>
  </si>
  <si>
    <t>1.3.1.a</t>
  </si>
  <si>
    <t>Type of operation</t>
  </si>
  <si>
    <t xml:space="preserve">Forest owner(s), or 
Wood procurement organisation(s), or
Forest contractor(s):
- Felling operations contractor
- Silvicultural contractor, or
- Forest management planning contractor.
</t>
  </si>
  <si>
    <t>Group</t>
  </si>
  <si>
    <t>1.3.2a</t>
  </si>
  <si>
    <r>
      <t>Name(s) of the forest</t>
    </r>
    <r>
      <rPr>
        <sz val="11"/>
        <rFont val="Cambria"/>
        <family val="1"/>
      </rPr>
      <t>/organisations covered by the certificate</t>
    </r>
  </si>
  <si>
    <t>For groups see Annex 7</t>
  </si>
  <si>
    <t>1.3.2b</t>
  </si>
  <si>
    <t>Number of group members</t>
  </si>
  <si>
    <t>Applicable for groups only</t>
  </si>
  <si>
    <t>1.3.3</t>
  </si>
  <si>
    <t>Number of Forest Management Units (FMUs)</t>
  </si>
  <si>
    <t xml:space="preserve">FMU = Area covered by Forest Management Plan </t>
  </si>
  <si>
    <t>1.3.4</t>
  </si>
  <si>
    <t>1.3.5</t>
  </si>
  <si>
    <t>Region</t>
  </si>
  <si>
    <t>1.3.6</t>
  </si>
  <si>
    <t>Latitude</t>
  </si>
  <si>
    <t>x deg, x min E or W - Coordinates should refer to the center of the FMU.
For Groups/Multiple FMUs write: "refer to A7".</t>
  </si>
  <si>
    <t>1.3.7</t>
  </si>
  <si>
    <t>Longitude</t>
  </si>
  <si>
    <t>x deg, x min, N or S -  Coordinates should refer to the center of the FMU.
For Groups/Multiple FMUs write "refer to A7"</t>
  </si>
  <si>
    <t>North</t>
  </si>
  <si>
    <t>1.3.8</t>
  </si>
  <si>
    <t>Hemisphere</t>
  </si>
  <si>
    <t>North/ South</t>
  </si>
  <si>
    <t>South</t>
  </si>
  <si>
    <t>1.3.9</t>
  </si>
  <si>
    <t>Forest Zone or Biome</t>
  </si>
  <si>
    <t>Boreal/ Temperate/Subtropical/Tropical</t>
  </si>
  <si>
    <t>Boreal</t>
  </si>
  <si>
    <t>Temperate</t>
  </si>
  <si>
    <t>1.3.10</t>
  </si>
  <si>
    <t>Subtropical</t>
  </si>
  <si>
    <t>Natural Forest - Community Forestry</t>
  </si>
  <si>
    <t>Tropical</t>
  </si>
  <si>
    <t>Natural Forest- Conservation purposes</t>
  </si>
  <si>
    <t>Natural Forest - Tropical</t>
  </si>
  <si>
    <t>Natural Forest - Boreal</t>
  </si>
  <si>
    <t>Natural Forest Temperate</t>
  </si>
  <si>
    <t>Plantation</t>
  </si>
  <si>
    <t>Forest management</t>
  </si>
  <si>
    <t>Choose from:</t>
  </si>
  <si>
    <t>1.4.1</t>
  </si>
  <si>
    <t>Type of enterprise</t>
  </si>
  <si>
    <t>Industrial/Non Industrial/Government/
Private/Communal/Group/Resource Manager</t>
  </si>
  <si>
    <t>Tenure management</t>
  </si>
  <si>
    <t xml:space="preserve">Public/State/Community/Private (please give total # ha for each type)
</t>
  </si>
  <si>
    <t>Indigenous/Concession/Low intensity/Small producer</t>
  </si>
  <si>
    <t>Ownership</t>
  </si>
  <si>
    <t xml:space="preserve">Public/State/Community/Private
</t>
  </si>
  <si>
    <t>Indigenous</t>
  </si>
  <si>
    <t>1.4.2</t>
  </si>
  <si>
    <t>Total area (hectares)</t>
  </si>
  <si>
    <t>1.4.2a</t>
  </si>
  <si>
    <t>Area of production forest</t>
  </si>
  <si>
    <t>include forest from which timber may be harvested</t>
  </si>
  <si>
    <t>1.4.2b</t>
  </si>
  <si>
    <t>Area of production forest classified as 'plantation'</t>
  </si>
  <si>
    <t>1.4.2c</t>
  </si>
  <si>
    <t>Area of production forest regenerated primarily by replanting or by a combination of replanting and coppicing of the planted stems</t>
  </si>
  <si>
    <t>1.4.2d</t>
  </si>
  <si>
    <t>Area of production forest regenerated primarily by natural regeneration, or by a combination of natural regeneration and coppicing of the naturally regenerated stems</t>
  </si>
  <si>
    <t>1.4.3</t>
  </si>
  <si>
    <t>Forest Type</t>
  </si>
  <si>
    <t>Natural/Plantation/Semi-Natural &amp; Mixed Plantation &amp; Natural Forest</t>
  </si>
  <si>
    <t>Natural</t>
  </si>
  <si>
    <t>1.4.4</t>
  </si>
  <si>
    <t>Forest Composition</t>
  </si>
  <si>
    <t>Broad-leaved/Coniferous/Broad-leaved dominant/Coniferous dominant</t>
  </si>
  <si>
    <t>1.4.5a</t>
  </si>
  <si>
    <t xml:space="preserve">Delete as appropriate
See applicable National/Regional/Interim Forest Stewardship Standard for guidance.  </t>
  </si>
  <si>
    <t>Semi-Natural &amp; Mixed Plantation &amp; Natural Forest</t>
  </si>
  <si>
    <t>Drop down list Y/N</t>
  </si>
  <si>
    <t>1.4.6</t>
  </si>
  <si>
    <t>Plantation species category</t>
  </si>
  <si>
    <t>Not applicable/Indigenous/Exotic/
Mixed Indigenous and exotic</t>
  </si>
  <si>
    <t>1.4.7</t>
  </si>
  <si>
    <t>Principal Species</t>
  </si>
  <si>
    <t>Tree species – list or see Annex 3</t>
  </si>
  <si>
    <t>1.4.8</t>
  </si>
  <si>
    <t>Annual allowable cut (cu.m.yr)</t>
  </si>
  <si>
    <t>Actual Annual Cut (cu.m.yr)</t>
  </si>
  <si>
    <t>1.4.8a</t>
  </si>
  <si>
    <t>Approximate annual commercial production of non-timber forest products included in the scope of the certificate, by product type.</t>
  </si>
  <si>
    <t>1.4.9</t>
  </si>
  <si>
    <t>Product categories</t>
  </si>
  <si>
    <t>Round wood / Treated roundwood / Firewood / Sawn timber/ Charcoal / Non timber products – specify / Other - specify</t>
  </si>
  <si>
    <t>1.4.10</t>
  </si>
  <si>
    <t xml:space="preserve">Point of sale </t>
  </si>
  <si>
    <t xml:space="preserve">Standing / Roadside / Delivered </t>
  </si>
  <si>
    <t>1.4.11</t>
  </si>
  <si>
    <t>Number of workers – Employees</t>
  </si>
  <si>
    <t>Number male/female</t>
  </si>
  <si>
    <t>Total:</t>
  </si>
  <si>
    <t>1.4.12</t>
  </si>
  <si>
    <t>Contractors/Community/other workers</t>
  </si>
  <si>
    <t>1.4.13</t>
  </si>
  <si>
    <t>Pilot Project</t>
  </si>
  <si>
    <t>1.4.16</t>
  </si>
  <si>
    <t xml:space="preserve">Division of FMUs </t>
  </si>
  <si>
    <t>Number</t>
  </si>
  <si>
    <t>Area</t>
  </si>
  <si>
    <t>1000 ha – 10,000 ha</t>
  </si>
  <si>
    <t xml:space="preserve">More than 10,000 ha </t>
  </si>
  <si>
    <t>Total</t>
  </si>
  <si>
    <t>YES</t>
  </si>
  <si>
    <t>NO</t>
  </si>
  <si>
    <t>DO NOT DELETE - contains drop down data</t>
  </si>
  <si>
    <t>Obs</t>
  </si>
  <si>
    <t>Minor</t>
  </si>
  <si>
    <t>Major</t>
  </si>
  <si>
    <t>CORRECTIVE ACTION REGISTER</t>
  </si>
  <si>
    <t>Justification for grading (DROP DOWN LIST)</t>
  </si>
  <si>
    <t>No.</t>
  </si>
  <si>
    <t>Grade</t>
  </si>
  <si>
    <r>
      <t xml:space="preserve">Non-compliance (or potential non-compliance for an Observation)
</t>
    </r>
    <r>
      <rPr>
        <sz val="10"/>
        <rFont val="Cambria"/>
        <family val="1"/>
        <scheme val="major"/>
      </rPr>
      <t>(Groups: specify Group or Member level)</t>
    </r>
  </si>
  <si>
    <t>Std ref</t>
  </si>
  <si>
    <t>Corrective Action Request</t>
  </si>
  <si>
    <t>Deadline</t>
  </si>
  <si>
    <r>
      <t xml:space="preserve">Date &amp; Evidence
</t>
    </r>
    <r>
      <rPr>
        <sz val="10"/>
        <rFont val="Cambria"/>
        <family val="1"/>
        <scheme val="major"/>
      </rPr>
      <t>(Record date &amp; name if closing between surveillance audits.)</t>
    </r>
  </si>
  <si>
    <t>Status</t>
  </si>
  <si>
    <t>Date Closed</t>
  </si>
  <si>
    <t>OBS - complies with the STD requirements but potential NC in future</t>
  </si>
  <si>
    <t>200X.1</t>
  </si>
  <si>
    <t xml:space="preserve">Obs </t>
  </si>
  <si>
    <r>
      <rPr>
        <b/>
        <sz val="11"/>
        <color indexed="12"/>
        <rFont val="Cambria"/>
        <family val="1"/>
      </rPr>
      <t xml:space="preserve">8.3.3: </t>
    </r>
    <r>
      <rPr>
        <sz val="11"/>
        <color indexed="12"/>
        <rFont val="Cambria"/>
        <family val="1"/>
      </rPr>
      <t xml:space="preserve">Immediately on certification the group must include their FSC COC code and FSC status of material (e.g. FSC 100%), on all delivery notes and sales invoices issued for certified product. This will be checked at S1 audit. </t>
    </r>
  </si>
  <si>
    <t>FSC 8.3.3</t>
  </si>
  <si>
    <t xml:space="preserve">The company should include their FSC COC code and FSC status of material (e.g. FSC 100%), as appropriate on all delivery notes &amp; sales invoices issued for certified product.    </t>
  </si>
  <si>
    <t>From first sale of FSC material, to be checked within 12 months of the finalisation date of this report, and no later than next annual audit</t>
  </si>
  <si>
    <r>
      <rPr>
        <b/>
        <u/>
        <sz val="11"/>
        <color indexed="12"/>
        <rFont val="Cambria"/>
        <family val="1"/>
      </rPr>
      <t>2018 S1:</t>
    </r>
    <r>
      <rPr>
        <sz val="11"/>
        <color indexed="12"/>
        <rFont val="Cambria"/>
        <family val="1"/>
      </rPr>
      <t xml:space="preserve"> No FSC sales yet therefore Obs to remain open for review at S2.</t>
    </r>
  </si>
  <si>
    <t>Open</t>
  </si>
  <si>
    <t>Major - absence or a total breakdown of a system,</t>
  </si>
  <si>
    <t>Closed</t>
  </si>
  <si>
    <t>Minor - unusual/non-systematic</t>
  </si>
  <si>
    <t>10.12.2</t>
  </si>
  <si>
    <t>Within 12 months of certificate issue, and no later than next annual audit</t>
  </si>
  <si>
    <t>n/a</t>
  </si>
  <si>
    <t>Choose one option from the drop downs</t>
  </si>
  <si>
    <t>Major - repeated/systematic</t>
  </si>
  <si>
    <t>Major - not corrected or adequately responded to by the client once identified.</t>
  </si>
  <si>
    <t>Minor - Temporary lapse</t>
  </si>
  <si>
    <t>Within 12 months of the finalisation date of this report, and no later than next annual audit</t>
  </si>
  <si>
    <t>.</t>
  </si>
  <si>
    <t>Minor - impact limited temporal and spatial scale</t>
  </si>
  <si>
    <t>Major - continung over a long time period</t>
  </si>
  <si>
    <t>Major - affects a wide area and/or causes significant damage,</t>
  </si>
  <si>
    <t>Assessment dates</t>
  </si>
  <si>
    <t>Itinerary</t>
  </si>
  <si>
    <t>(Date) Opening meeting</t>
  </si>
  <si>
    <t>(Date) Audit: Review of documentation [&amp; Group systems], staff interviews</t>
  </si>
  <si>
    <t>(Date) Stakeholder meetings</t>
  </si>
  <si>
    <t>(Date) Site visit [Group member (Name);] FMU (Name)</t>
  </si>
  <si>
    <t>(Date) Document review</t>
  </si>
  <si>
    <t>(Date) Auditors meeting</t>
  </si>
  <si>
    <t>(Date) Closing meeting</t>
  </si>
  <si>
    <t>Estimate of person days to implement assessment</t>
  </si>
  <si>
    <t>Justification for increasing and decreasing factors</t>
  </si>
  <si>
    <t xml:space="preserve">Factors increasing auditing time: Infrastructure, Difficult stakeholder context, Significant # of stakeholder concerns, New complaints, New country/region, # of open CARs, Indigenous Peoples present, HCVs present. </t>
  </si>
  <si>
    <t xml:space="preserve">Factors decreasing auditing time: Plantations, Limited forestry activities, Group and multiple MU certificates. </t>
  </si>
  <si>
    <t>Assessment team</t>
  </si>
  <si>
    <t>The assessment team consisted of:</t>
  </si>
  <si>
    <r>
      <t xml:space="preserve">1) </t>
    </r>
    <r>
      <rPr>
        <sz val="11"/>
        <color indexed="12"/>
        <rFont val="Cambria"/>
        <family val="1"/>
      </rPr>
      <t>name (Audit Team Leader) summary of relevant expertise</t>
    </r>
  </si>
  <si>
    <r>
      <t>2)</t>
    </r>
    <r>
      <rPr>
        <sz val="11"/>
        <color indexed="12"/>
        <rFont val="Cambria"/>
        <family val="1"/>
      </rPr>
      <t xml:space="preserve"> name (Auditor) summary of relevant expertise</t>
    </r>
  </si>
  <si>
    <r>
      <t xml:space="preserve">3) </t>
    </r>
    <r>
      <rPr>
        <sz val="11"/>
        <color indexed="12"/>
        <rFont val="Cambria"/>
        <family val="1"/>
      </rPr>
      <t>name (Technical Expert) summary of relevant expertise</t>
    </r>
  </si>
  <si>
    <r>
      <t xml:space="preserve">4) </t>
    </r>
    <r>
      <rPr>
        <sz val="11"/>
        <color indexed="12"/>
        <rFont val="Cambria"/>
        <family val="1"/>
      </rPr>
      <t>name (Translator) summary of relevant expertise</t>
    </r>
  </si>
  <si>
    <t>Team members’ c.v.’s are held on file at the SA Cert office.</t>
  </si>
  <si>
    <t>3.2.1</t>
  </si>
  <si>
    <t>Report author</t>
  </si>
  <si>
    <t>Report Peer review</t>
  </si>
  <si>
    <t>The Inspection report and draft SA Cert decision was reviewed by a Peer Review Panel consisting of:</t>
  </si>
  <si>
    <t>1)  name &amp; summary of relevant expertise</t>
  </si>
  <si>
    <t>2)  name &amp; summary of relevant expertise</t>
  </si>
  <si>
    <t>The Inspection report and draft SA Cert decision was also sent to the client for comment.</t>
  </si>
  <si>
    <t>Certification decision</t>
  </si>
  <si>
    <t>See annex 11</t>
  </si>
  <si>
    <t>Rationale for approach to assessment</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</si>
  <si>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 </t>
  </si>
  <si>
    <t>Justification for selection of items and places inspected</t>
  </si>
  <si>
    <t>E.g. 12.5.18 Document review at site office - management planning documentation and records reviewed in office with managers.</t>
  </si>
  <si>
    <t>E.g. 13.5.18 compartment 15 visited at FMU 1, harvesting in progress observed, contractors interviewed, yield control discussed with manager.</t>
  </si>
  <si>
    <t>etc.</t>
  </si>
  <si>
    <t>Standards used (inc version and date approved)</t>
  </si>
  <si>
    <t>OR</t>
  </si>
  <si>
    <t>AND for groups</t>
  </si>
  <si>
    <t>The group system was evaluated against the SA Cert Group Certification Standard and Checklist.</t>
  </si>
  <si>
    <t>3.7.1</t>
  </si>
  <si>
    <t>Adaptations/Modifications to standard</t>
  </si>
  <si>
    <t xml:space="preserve">Stakeholder consultation process </t>
  </si>
  <si>
    <t>3.8.1</t>
  </si>
  <si>
    <t>Summary of stakeholder process</t>
  </si>
  <si>
    <t>x consultees were contacted</t>
  </si>
  <si>
    <t>x responses were received</t>
  </si>
  <si>
    <t>Consultation was carried out on day/month/200x</t>
  </si>
  <si>
    <t>See A2 for summary of issues raised by stakeholders and SA Cert response</t>
  </si>
  <si>
    <t>Observations</t>
  </si>
  <si>
    <t>Each non-compliance 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</si>
  <si>
    <t>ISSUES</t>
  </si>
  <si>
    <t>Where an issue was difficult to assess or contradictory evidence was identified this is discussed in the section below and the conclusions drawn given.</t>
  </si>
  <si>
    <t>Ref</t>
  </si>
  <si>
    <t>Issue</t>
  </si>
  <si>
    <t>WGCS x.x</t>
  </si>
  <si>
    <t>FSC x.x</t>
  </si>
  <si>
    <t>UKWAS x.x, FSC x.x</t>
  </si>
  <si>
    <t>etc</t>
  </si>
  <si>
    <t>Results, Conclusions and Recommendations</t>
  </si>
  <si>
    <t xml:space="preserve">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t>
  </si>
  <si>
    <t>A certificate has been issued for the period given on the cover page and will be maintained  subject to successful performance at surveillance assessments.</t>
  </si>
  <si>
    <t>5.1.1</t>
  </si>
  <si>
    <t>5.2.1</t>
  </si>
  <si>
    <t>5.2.2</t>
  </si>
  <si>
    <t>5.2.3</t>
  </si>
  <si>
    <t>5.3.1</t>
  </si>
  <si>
    <t>5.3.2</t>
  </si>
  <si>
    <t>Description of Management System</t>
  </si>
  <si>
    <t>Management objectives</t>
  </si>
  <si>
    <t>5.4.1</t>
  </si>
  <si>
    <t>5.4.2</t>
  </si>
  <si>
    <t>5.5.1</t>
  </si>
  <si>
    <t>5.5.2</t>
  </si>
  <si>
    <t>Secondary Processing by Forest Manager</t>
  </si>
  <si>
    <t>None/Subject of separate Chain of Custody report</t>
  </si>
  <si>
    <t>5.2.4</t>
  </si>
  <si>
    <t>General</t>
  </si>
  <si>
    <r>
      <t xml:space="preserve">FIRST SURVEILLANCE - </t>
    </r>
    <r>
      <rPr>
        <b/>
        <i/>
        <sz val="11"/>
        <color indexed="12"/>
        <rFont val="Cambria"/>
        <family val="1"/>
      </rPr>
      <t>edit text in blue as appropriate and change to black text before submitting report for review</t>
    </r>
  </si>
  <si>
    <t>Surveillance Assessment dates</t>
  </si>
  <si>
    <t>Estimate of person days to complete surveillance assessment</t>
  </si>
  <si>
    <t>Summary of person days including time spent on preparatory work, actual audit days, consultation and report writing (excluding travel to the region)</t>
  </si>
  <si>
    <t>Surveillance Assessment team</t>
  </si>
  <si>
    <t>Team members’ c.v.’s are held on file.</t>
  </si>
  <si>
    <t>6.3.1</t>
  </si>
  <si>
    <t>Assessment process</t>
  </si>
  <si>
    <t>6.4.1</t>
  </si>
  <si>
    <t>Criteria assessed at audit</t>
  </si>
  <si>
    <t>All FSC principles and criteria were assessed</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</si>
  <si>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  where there is a high risk of non-compliance to a new standard. AND any significant changes to a standard.
</t>
  </si>
  <si>
    <t>The following criteria were assessed:</t>
  </si>
  <si>
    <t>Stakeholder consultation</t>
  </si>
  <si>
    <t>x visits/interviews were held by phone/in person during audit…</t>
  </si>
  <si>
    <t>Review of corrective actions</t>
  </si>
  <si>
    <t xml:space="preserve">Action taken in relation to previously issued conditions is reviewed given in Section 2 of this report. </t>
  </si>
  <si>
    <t xml:space="preserve">Main sites visited in each FMU </t>
  </si>
  <si>
    <t>6.7.1</t>
  </si>
  <si>
    <t>Records reviewed:</t>
  </si>
  <si>
    <t>a)</t>
  </si>
  <si>
    <t>Complaints received</t>
  </si>
  <si>
    <t>None OR describe any complaints received by forest manager/owner and how dealt with</t>
  </si>
  <si>
    <t>b)</t>
  </si>
  <si>
    <t>Number of accidents in forest work (serious / fatal) since last audit:</t>
  </si>
  <si>
    <t>Whole group:</t>
  </si>
  <si>
    <t>c)</t>
  </si>
  <si>
    <t>List of chemical pesticides used within the forest area since the last audit, summarised quantitative data on their use (amount and area) and reason for use;</t>
  </si>
  <si>
    <t>Record the quantitative data in A1.1 Pesticides.</t>
  </si>
  <si>
    <t>d)</t>
  </si>
  <si>
    <t>Training records:</t>
  </si>
  <si>
    <t>describe results of review of training records</t>
  </si>
  <si>
    <t>e)</t>
  </si>
  <si>
    <t>Operational plan(s) for next 12 months:</t>
  </si>
  <si>
    <t>f)</t>
  </si>
  <si>
    <t>Inventory records:</t>
  </si>
  <si>
    <t>g)</t>
  </si>
  <si>
    <t>Harvesting records:</t>
  </si>
  <si>
    <t>h)</t>
  </si>
  <si>
    <t>Records of sales of FSC certified products:</t>
  </si>
  <si>
    <t>describe copies of invoices, shipping documents seen</t>
  </si>
  <si>
    <t>i)</t>
  </si>
  <si>
    <t>Groups only: Formal communication/written documents sent to group members by group manager in last year:</t>
  </si>
  <si>
    <t>Tracking, tracing and identification of products</t>
  </si>
  <si>
    <t>Excision/Partial certification - Description of the controls that are in place to prevent confusion being generated as to which activities or products are certified, and which are not:</t>
  </si>
  <si>
    <t>Adaptations/Modifications to Standard(s)</t>
  </si>
  <si>
    <t>There were no changes to the standard used in the previous assessment</t>
  </si>
  <si>
    <r>
      <t xml:space="preserve">The forest was assessed against the new National Forest Stewardship Standard (NFSS) which was published for </t>
    </r>
    <r>
      <rPr>
        <i/>
        <sz val="11"/>
        <color indexed="10"/>
        <rFont val="Cambria"/>
        <family val="1"/>
      </rPr>
      <t xml:space="preserve">Country: FSC-STD-name and version, Approved; Date. </t>
    </r>
    <r>
      <rPr>
        <sz val="11"/>
        <color indexed="12"/>
        <rFont val="Cambria"/>
        <family val="1"/>
      </rPr>
      <t xml:space="preserve"> Available at https://fsc.org/en/document-center</t>
    </r>
  </si>
  <si>
    <r>
      <t xml:space="preserve">The forest was assessed againtst a new Interim National Standard (INS) which was published for </t>
    </r>
    <r>
      <rPr>
        <i/>
        <sz val="11"/>
        <color indexed="10"/>
        <rFont val="Cambria"/>
        <family val="1"/>
      </rPr>
      <t xml:space="preserve">Country: FSC-STD-name and version, Approved; Date. </t>
    </r>
    <r>
      <rPr>
        <i/>
        <sz val="11"/>
        <color indexed="12"/>
        <rFont val="Cambria"/>
        <family val="1"/>
      </rPr>
      <t xml:space="preserve"> </t>
    </r>
    <r>
      <rPr>
        <sz val="11"/>
        <color indexed="12"/>
        <rFont val="Cambria"/>
        <family val="1"/>
      </rPr>
      <t>Available at https://fsc.org/en/document-center</t>
    </r>
  </si>
  <si>
    <t>Confirmation of scope</t>
  </si>
  <si>
    <t>The assessment team reviewed the current scope of the certificate in terms of FSC certified forest area and products being produced. There was no change since the previous evaluation.</t>
  </si>
  <si>
    <t xml:space="preserve">New areas have been excised according to FSC-POL-20-003 The excision of areas from the scope of the certificate. See 1.4.17 description and reasons, 6.8 for controls &amp; 6.14 issues for compliance with the policy. </t>
  </si>
  <si>
    <t>Changes to management situation</t>
  </si>
  <si>
    <t>The assessment team reviewed the management situation. No material changes to the management situation were noted.</t>
  </si>
  <si>
    <t xml:space="preserve">New FMU's are under the responsibility (owner - share or partial/manager/consultant/other) of the certificate holder and the FSC-POL-20-002 partial certification of large ownerships  policy has been followed - see 1.4.7 description and reason, 6.8 for controls and A1 FM checklist criteria 1.6  and for compliance with the policy. </t>
  </si>
  <si>
    <t>Results of surveillance assessment</t>
  </si>
  <si>
    <t>Results of the surveillance assessment are recorded in the standard and checklist Annex 1 and any Non-compliances identified are given in Section 2 of this report. See also Issues arising below.</t>
  </si>
  <si>
    <t>Issues arising</t>
  </si>
  <si>
    <t>Where an issue was difficult to assess or contradictory evidence was identified this is discussed in the section below as an Issue and the conclusions drawn given.</t>
  </si>
  <si>
    <r>
      <t xml:space="preserve">SECOND SURVEILLANCE - </t>
    </r>
    <r>
      <rPr>
        <b/>
        <i/>
        <sz val="11"/>
        <color indexed="12"/>
        <rFont val="Cambria"/>
        <family val="1"/>
      </rPr>
      <t>edit text in blue as appropriate and change to black text before submitting report for review</t>
    </r>
  </si>
  <si>
    <t>7.3.1</t>
  </si>
  <si>
    <t>7.4.1</t>
  </si>
  <si>
    <t>7.7.1</t>
  </si>
  <si>
    <r>
      <t xml:space="preserve">THIRD SURVEILLANCE - </t>
    </r>
    <r>
      <rPr>
        <b/>
        <i/>
        <sz val="11"/>
        <color indexed="12"/>
        <rFont val="Cambria"/>
        <family val="1"/>
      </rPr>
      <t>edit text in blue as appropriate and change to black text before submitting report for review</t>
    </r>
  </si>
  <si>
    <t>8.3.1</t>
  </si>
  <si>
    <t>8.4.1</t>
  </si>
  <si>
    <t>8.7.1</t>
  </si>
  <si>
    <r>
      <t xml:space="preserve">FOURTH SURVEILLANCE - </t>
    </r>
    <r>
      <rPr>
        <b/>
        <i/>
        <sz val="11"/>
        <color indexed="12"/>
        <rFont val="Cambria"/>
        <family val="1"/>
      </rPr>
      <t>edit text in blue as appropriate and change to black text before submitting report for review</t>
    </r>
  </si>
  <si>
    <t>9.3.1</t>
  </si>
  <si>
    <t>9.4.1</t>
  </si>
  <si>
    <t>9.7.1</t>
  </si>
  <si>
    <t>Region/Country:</t>
  </si>
  <si>
    <t>Requirement</t>
  </si>
  <si>
    <t>CAR</t>
  </si>
  <si>
    <t>ANNEX 2 - STAKEHOLDER SUMMARY REPORT (note: similar issues may be grouped together)</t>
  </si>
  <si>
    <t>Audit (MA, S1 etc..)</t>
  </si>
  <si>
    <t>Relation / stakeholder type - eg. neighbour, NGO etc</t>
  </si>
  <si>
    <t>Stakeholder ref number</t>
  </si>
  <si>
    <t>Site name (if group multi-site)</t>
  </si>
  <si>
    <t>Issue category</t>
  </si>
  <si>
    <t>Positive / 
Negative/ Other</t>
  </si>
  <si>
    <t>Issue summary</t>
  </si>
  <si>
    <t>Soil Association response</t>
  </si>
  <si>
    <t>ANNEX 3 Species list</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</si>
  <si>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</si>
  <si>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</si>
  <si>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Common Name</t>
  </si>
  <si>
    <t>Latin Name</t>
  </si>
  <si>
    <t>Tick if within scope</t>
  </si>
  <si>
    <t>Conifer</t>
  </si>
  <si>
    <t>Grand fir</t>
  </si>
  <si>
    <t>Abies grandis</t>
  </si>
  <si>
    <t>Noble fir</t>
  </si>
  <si>
    <t>Abies procera</t>
  </si>
  <si>
    <t>Lawson cypress</t>
  </si>
  <si>
    <t>Chamaecyparis lawsoniana</t>
  </si>
  <si>
    <t>Japanese larch</t>
  </si>
  <si>
    <t>Larix kaempferi</t>
  </si>
  <si>
    <t>Hybrid larch</t>
  </si>
  <si>
    <t>Larix x eurolepis</t>
  </si>
  <si>
    <t>Norway spruce</t>
  </si>
  <si>
    <t>Picea abies</t>
  </si>
  <si>
    <t>Sitka spruce</t>
  </si>
  <si>
    <t>Picea sitchensis</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</si>
  <si>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</si>
  <si>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</si>
  <si>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</si>
  <si>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</si>
  <si>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</si>
  <si>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</si>
  <si>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</si>
  <si>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</si>
  <si>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</si>
  <si>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</si>
  <si>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</si>
  <si>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</si>
  <si>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</si>
  <si>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</si>
  <si>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Other (specify)</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</si>
  <si>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</si>
  <si>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</si>
  <si>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</si>
  <si>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</si>
  <si>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</si>
  <si>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</si>
  <si>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</si>
  <si>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</si>
  <si>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</si>
  <si>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</si>
  <si>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</si>
  <si>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</si>
  <si>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</si>
  <si>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</si>
  <si>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</si>
  <si>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</si>
  <si>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</si>
  <si>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</si>
  <si>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</si>
  <si>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</si>
  <si>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</si>
  <si>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</si>
  <si>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</si>
  <si>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</si>
  <si>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</si>
  <si>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Quercus robur</t>
  </si>
  <si>
    <t>Sessile oak (and hybrids)</t>
  </si>
  <si>
    <t>Quercus petraea</t>
  </si>
  <si>
    <t>Willow</t>
  </si>
  <si>
    <t>Salix spp.</t>
  </si>
  <si>
    <t>Elm spp.</t>
  </si>
  <si>
    <t>Ulmus spp.</t>
  </si>
  <si>
    <t>NB - this checklist should be used in conjunction with the verifiers and guidance in the SA Cert Group Certification Standard</t>
  </si>
  <si>
    <t>Std Ref/
Audit</t>
  </si>
  <si>
    <t>Y/N</t>
  </si>
  <si>
    <t>ANNEX 6 FOREST MANAGEMENT GROUPS CHECKLIST (based on FSC-STD-30-005 V2-0)</t>
  </si>
  <si>
    <t>PART I Establishment of forest management groups</t>
  </si>
  <si>
    <t xml:space="preserve"> Requirements for Group Entities </t>
  </si>
  <si>
    <t xml:space="preserve">The Group Entity shall be a person or group of persons registered as one independent legal entity. </t>
  </si>
  <si>
    <t xml:space="preserve">The Group Entity shall comply with the applicable legal obligations, such as registration and payment of relevant fees and taxes. </t>
  </si>
  <si>
    <t xml:space="preserve">When a Group Entity manages more than one group, it shall have enough capacity and resources to manage more than one certificate. </t>
  </si>
  <si>
    <t xml:space="preserve">NOTE: Each group will result in one certificate. In any one group, either all members are FSC FM/CoC, or all members are CW/FM; if some members are certified according to FM standards and others according to CW standards, then these would be two different groups. </t>
  </si>
  <si>
    <t xml:space="preserve">The Group Entity shall be responsible for conformance with this standard. </t>
  </si>
  <si>
    <t xml:space="preserve">The Group Entity shall make sure that all actors in the group demonstrate sufficient knowledge to fulfil their corresponding responsibilities within the group. </t>
  </si>
  <si>
    <t xml:space="preserve">Requirements for group members </t>
  </si>
  <si>
    <t xml:space="preserve">NOTE: The declaration of consent does not have to be an individual document. It can be part of a contract or any other document (e.g. meeting minutes) that specifies the relationship agreed between the member and the Group Entity. 
NOTE 2: For Communities, the declaration may also be some other form of agreement such as assembly minutes, forest management contracts, tribal agreements for Indigenous communities, recordings of interviews in case of oral agreements, etc. </t>
  </si>
  <si>
    <t xml:space="preserve">2.1.1 The declaration shall be signed either by the group member or by their representative (e.g. Resource Manager or consultant). </t>
  </si>
  <si>
    <t xml:space="preserve">2.1.2 When the member is represented by another party (e.g. Resource Manager or consultant), the declaration shall also include a verifiable agreement (legal or otherwise) between the member and their representative. </t>
  </si>
  <si>
    <t xml:space="preserve">NOTE: The requirement for the agreement to be verifiable means that the representatives must be able to prove that they have been authorised by the member to act on their behalf. </t>
  </si>
  <si>
    <t xml:space="preserve">Division of responsibilities </t>
  </si>
  <si>
    <t xml:space="preserve">The Group Entity can divide the responsibilities among the different actors in the group (e.g. Group Entity, members, contractors, etc.). </t>
  </si>
  <si>
    <t xml:space="preserve">NOTE: The Group Entity is free to determine at what level implementation of requirements is carried out as long as conformance is demonstrated for each management unit (as per Clause 4.1). </t>
  </si>
  <si>
    <t xml:space="preserve">The Group Entity shall define and document the division of key responsibilities within the group, as described in Clause 3.1. </t>
  </si>
  <si>
    <t xml:space="preserve">Resource Manager and Resource Management Unit </t>
  </si>
  <si>
    <t xml:space="preserve">Some or all members of a group may choose to transfer the responsibility to ensure conformance with the applicable Forest Stewardship Standard in their management unit(s) to one Resource Manager, and may be grouped into one Resource Management Unit (RMU). </t>
  </si>
  <si>
    <t xml:space="preserve">3.3.1 The Resource Manager of an RMU shall assume the responsibility to conform with the applicable Forest Stewardship Standard and to follow the Group Rules on behalf of all members within their RMU. </t>
  </si>
  <si>
    <t xml:space="preserve">NOTE: An RMU can include all members of a group or a sub-set of members within a group. There may be more than one RMU within one group. 
NOTE 2: Members of an RMU may implement some management activities in their management units, as long as the responsibility to ensure that there is conformance with the applicable Forest Stewardship Standard remains with the Resource Manager. </t>
  </si>
  <si>
    <t xml:space="preserve">Conformance across management units </t>
  </si>
  <si>
    <t xml:space="preserve">Conformance with all requirements of the applicable Forest Stewardship Standard shall be demonstrated for each management unit within the scope of the FSC FM/CoC or CW/FM group certificate, except as provided for in Clause 4.2. </t>
  </si>
  <si>
    <t xml:space="preserve">Conformance with area thresholds in the applicable Forest Stewardship Standard with regards to Criterion 6.5, can be demonstrated across management units rather than at the level of the individual management unit for FM/CoC SLIMF management units. </t>
  </si>
  <si>
    <t xml:space="preserve">4.2.1 In groups with SLIMF and non-SLIMF management units, the non-SLIMF management units may support SLIMF management units to conform with such requirement, partially or fully. </t>
  </si>
  <si>
    <t xml:space="preserve">NOTE: Non-SLIMF management units always need to conform with Criterion 6.5 in each management unit. </t>
  </si>
  <si>
    <t xml:space="preserve">Group size </t>
  </si>
  <si>
    <t xml:space="preserve">The Group Entity shall determine, based on its human and technical capacities, the maximum group size that it can manage, in terms of: 
a) number of group members; 
b) individual management unit size; and/or 
c) total forest area and distribution.
</t>
  </si>
  <si>
    <t xml:space="preserve">The Group Entity shall develop a group management system (as per Part II of this standard) that allows the continuous and effective management of all members of the group. </t>
  </si>
  <si>
    <t xml:space="preserve">Multinational groups </t>
  </si>
  <si>
    <t xml:space="preserve">FM/CoC and CW/FM groups shall only be established at a national level, except in the cases described in clause 6.2. </t>
  </si>
  <si>
    <t xml:space="preserve">In cases where homogeneous conditions between countries allow for an effective and credible multinational implementation of the group management system, the Group Entity shall request formal approval from FSC International through their certification body to allow certification of such a group. </t>
  </si>
  <si>
    <t xml:space="preserve">PART II Group management system </t>
  </si>
  <si>
    <t xml:space="preserve">Adding new members to the group </t>
  </si>
  <si>
    <t xml:space="preserve">The Group Entity shall evaluate every applicant who wishes to join the group and ensure that there are no major non-conformities with the applicable Forest Stewardship Standard, nor with membership requirements, before adding the new member to the group. </t>
  </si>
  <si>
    <t xml:space="preserve">7.1.1 The Group Entity shall conduct a field evaluation to conform with Clause 7.1, except for applicants meeting the SLIMF eligibility criteria or the definition of Communities in this standard, whose evaluation may be done through a desk audit. </t>
  </si>
  <si>
    <t xml:space="preserve">7.1.2 When a member wants to move from one group to another group managed by the same Group Entity, the Group Entity shall implement this evaluation to allow for the move. </t>
  </si>
  <si>
    <t xml:space="preserve">The Group Entity shall provide each member with information, or access to information, about how the group works. The information shall include: 
a) The Group Rules and the applicable Forest Stewardship Standard, and an explanation of how to conform with them. The Group Entity shall provide access to other applicable normative documents upon request; 
b) An explanation of the certification body’s evaluation process; 
c) An explanation that the certification body, FSC and ASI have the right to access the members' management unit(s) and documentation; 
d) An explanation that the certification body will publish a public summary of their evaluation report; ASI may publish a public summary of their evaluation; and FSC will include information about the group in its database; 
e) Explanation of any costs associated with joining the group. </t>
  </si>
  <si>
    <t xml:space="preserve">8.1.1 When the Group Entity provides members with a summary of these items, it shall make available the full documentation upon request from the members. </t>
  </si>
  <si>
    <t xml:space="preserve">8.1.2 The information shall be presented in a way that is understandable for members. </t>
  </si>
  <si>
    <t>Group Rules</t>
  </si>
  <si>
    <t xml:space="preserve">The Group shall develop, implement and keep updated written rules to manage the group covering all applicable requirements of this standard, according to the scale and complexity of the group, including: 
a) Rules setting out who can become a member of the group; 
b) Rules setting out how new members are included in the group; 
C) Rules setting out when members can be suspended or removed from the group; 
d) An internal monitoring system for the group; 
e) A process to resolve corrective action requests issued internally and by the certification body, including timelines and implications if any of the corrective actions are not solved; 
f) A procedure to solve complaints from stakeholders to group members; 
g) A system for tracking and tracing the FSC-certified forest products produced by the group members up to the defined ‘forest gate’, in conformance with Criterion 8.5 of the applicable Forest Stewardship Standard; 
h) Requirements related to marketing or sales of products; 
i) Rules setting out how to use the FSC trademarks and the trademark license code. </t>
  </si>
  <si>
    <t>NOTE: The reference to the scale and complexity of the group refers to the fact that larger and more complex groups, with higher associated risk, might require more comprehensive procedures to ensure the protection of environmental and social values, such as High Conservation Values, Indigenous Peoples, Rare and Threatened Species, etc. Smaller groups, with less associated risk, may develop simpler procedures, but still need to develop all the mentioned Group Rules.</t>
  </si>
  <si>
    <t>Group records</t>
  </si>
  <si>
    <t xml:space="preserve">The Group Entity shall maintain up-to-date records covering all applicable requirements of this standard and the applicable Forest Stewardship Standard. These shall include: </t>
  </si>
  <si>
    <t xml:space="preserve">a) A list of the members of the group, including for each member: 
i. name and contact details; 
ii. the date of entering the group and, where relevant, the date of leaving the group, and the reason for leaving; 
iii. number and area of management units included in the group; 
iv. geographical location (e.g. coordinates) of each management unit included in the group, supported by a map or documentation; 
v. type of forest ownership per member (e.g. privately owned; state managed; communal management; etc.); 
vi. main products; 
vii. the sub-certificate codes where these have been issued. </t>
  </si>
  <si>
    <t xml:space="preserve">NOTE: The Group Entity must fulfil data protection responsibilities when gathering this information. </t>
  </si>
  <si>
    <t xml:space="preserve">b) Any records of training provided to staff and/or group members; 
c) Declaration of consent from all group members, as per Clause 2.2; 
d) Documentation and records regarding recommended practices for forest management (e.g. silvicultural systems); 
e) Records demonstrating the implementation of the group management system. These shall include records of internal monitoring, non-conformities identified in such monitoring, actions taken to correct any identified non-conformity, etc.; 
f) Records of the actual or estimated annual harvesting volume of the group and actual annual FSC sales volume of the group. </t>
  </si>
  <si>
    <t xml:space="preserve">NOTE: The amount of records maintained centrally by the Group Entity may vary from case to case. In order to reduce costs and increase the efficiency of evaluations by the certification body, and subsequent monitoring by FSC and/or ASI, records should be stored centrally or be accessible digitally whenever possible. </t>
  </si>
  <si>
    <t>The Group Entity shall retain group records for at least five (5) years.</t>
  </si>
  <si>
    <t xml:space="preserve">In countries where FSC International has determined that there is a high risk of false claims involving material harvested from groups, the Group Entity shall maintain up-to-date records of the harvesting and FSC sales volumes of each management unit in the group. </t>
  </si>
  <si>
    <t xml:space="preserve">NOTE: For management units in the group where the harvesting and sales are carried out by a contractor, the Group Entity should verify that the volumes sold by the contractor correspond to the estimated volumes bought from its group. For this purpose, the contract between the forest owner and the contractor should include a requirement for the contractor to communicate to the forest owner and the Group Entity the actual (measured) volume harvested and sold. </t>
  </si>
  <si>
    <t>Internal monitoring</t>
  </si>
  <si>
    <t xml:space="preserve">The Group Entity shall implement a documented internal monitoring system that includes at least the following: 
a)A description of the internal monitoring system, sufficient to: 
b)make sure there is continued conformance with the applicable Forest Stewardship Standard in the management units in the group; 
c) check the adequacy of the group management system and the Group Entity´s overall performance. 
d) Regular (at least annual) monitoring visits to a sample of management units within the group; 
e) Regular (at least annual) analysis of the results of the internal monitoring to improve the group management system. </t>
  </si>
  <si>
    <t xml:space="preserve">The Group Entity shall select the requirements from the applicable Forest Stewardship Standard to be monitored at each internal evaluation according to the scale, intensity and risk. </t>
  </si>
  <si>
    <t xml:space="preserve">NOTE: The Group Entity may focus their monitoring during a particular internal evaluation on specific elements of the applicable Forest Stewardship Standard, with the provision that all aspects of the Forest Stewardship Standard are evaluated for the group, through the sampled management units, during the period of validity of the certificate. </t>
  </si>
  <si>
    <t xml:space="preserve">The Group Entity shall specify what constitutes an active management unit for the group and justify the classification of activities as active or inactive management. </t>
  </si>
  <si>
    <t>11.4, 11.5, 17.1</t>
  </si>
  <si>
    <t xml:space="preserve">The minimum sample of management units to be visited annually for internal monitoring shall be calculated according to requirements 11.4, 11.5, 17.1 of the standard. 
Use the table below completing column C </t>
  </si>
  <si>
    <t>Size class</t>
  </si>
  <si>
    <t># of MUs</t>
  </si>
  <si>
    <t>Internal monitoring (at minimum)</t>
  </si>
  <si>
    <t>Active management units &gt; 1,000 ha</t>
  </si>
  <si>
    <t>Inactive management units</t>
  </si>
  <si>
    <t>Management units in Resource Management Units</t>
  </si>
  <si>
    <t>At the discretion of the
Group Entity</t>
  </si>
  <si>
    <t xml:space="preserve">Inactive management units may be monitored remotely if the necessary information is available (e.g. remote sensing, digital imagery, phone interviews, documents proving payments/sales/provision of material and training). </t>
  </si>
  <si>
    <t xml:space="preserve">The Group Entity may lower the minimum sample defined in Clause 11.4 based on the regular analysis of the results of the monitoring as per Clause 11.1 c). </t>
  </si>
  <si>
    <t xml:space="preserve">The Group Entity shall increase the calculated minimum sample when high risks are identified (e.g. unresolved substantiated land tenure or use rights disputes, High Conservation Values (HCVs) are threatened, substantiated stakeholder complaints, etc.). </t>
  </si>
  <si>
    <t xml:space="preserve">The Group Entity should visit different management units during the internal monitoring from the ones previously visited by the certification body, unless there are pending corrective actions, complaints or risk factors that require a revisit of the same units. </t>
  </si>
  <si>
    <t>11.10</t>
  </si>
  <si>
    <t xml:space="preserve">The Group Entity shall issue corrective action requests to address non-conformities identified during the internal monitoring and follow up their implementation. </t>
  </si>
  <si>
    <t xml:space="preserve">NOTE: Non-conformities identified at the level of a group member may result in non-conformities at the Group Entity level when the non-conformities are determined to be the result of the Group Entity’s performance. </t>
  </si>
  <si>
    <t>Chain of custody</t>
  </si>
  <si>
    <t xml:space="preserve">The Group Entity shall implement a tracking and tracing system for FSC-certified products, to ensure that they are not mixed with non-certified material. </t>
  </si>
  <si>
    <t xml:space="preserve">The Group Entity shall ensure that all invoices for sales of FSC-certified material include the required information (as per the applicable Forest Stewardship Standard). </t>
  </si>
  <si>
    <t>The Group Entity shall ensure that all uses of the FSC trademarks are approved by their certification body in advance.</t>
  </si>
  <si>
    <t xml:space="preserve">The Group Entity shall not issue any kind of certificates to their members that could be confused with FSC certificates. </t>
  </si>
  <si>
    <t>NOTE: To prove that certain management units are covered by the group certificate, the member can use the list of the members of the group or a member certificate issued by the certification body. It is important that none of these documents are confused with the FSC certificate of the group held by the Group Entity.</t>
  </si>
  <si>
    <t>PART III Optional Inclusion of Forestry Contractors in Groups</t>
  </si>
  <si>
    <t>Part III</t>
  </si>
  <si>
    <t>Requirements for forestry contractors</t>
  </si>
  <si>
    <t xml:space="preserve">Forestry contractors may only join an FSC FM/CoC group. </t>
  </si>
  <si>
    <t xml:space="preserve">NOTE: Forestry contractors can join more than one group, and operate under the FSC group certificate(s) but only in the management units of the group(s) that they have joined.  
NOTE 2: Forestry contractors can have a separate CoC certificate to operate in management units outside the group. 
NOTE 3: Upon completion of the ongoing revision of standard FSC-STD-30-010 V2-0 FSC Controlled Wood Standard for Forest Management Enterprises, this clause will be reviewed to consider the possibility for forestry contractors to also join CW/FM groups. </t>
  </si>
  <si>
    <t xml:space="preserve">The Group Entity may allocate responsibilities to conform with the applicable Forest Stewardship Standard to forestry contractors in the group, as per Clause 3.1. </t>
  </si>
  <si>
    <t xml:space="preserve">A contract, including a declaration of consent, shall be signed by each forestry contractor wishing to join a group. In the contract, the forestry contractor shall: 
a) commit to follow the applicable Forest Stewardship Standard and the Group Rules, and to ensure that any sub-contractors will follow them as well; 
b) agree to allow the Group Entity, the certification body, FSC and ASI to fulfil their responsibilities; 
c) agree that the Group Entity will be the main contact for certification; 
d) include the agreed terms between the forestry contractor and the Group Entity. 
</t>
  </si>
  <si>
    <t>Group rules for contractors</t>
  </si>
  <si>
    <t xml:space="preserve">The Group Entity shall adapt the Group Rules to include forestry contractors. </t>
  </si>
  <si>
    <t xml:space="preserve">The Group Entity shall define the process for forestry contractors to report to the Group Entity the type (e.g. harvesting, planting, management plan development), location (management units of the group) and outcomes (e.g. volume harvested, number of plants planted, documents developed) of their operations. </t>
  </si>
  <si>
    <t>Evaluation of new forestry contractors</t>
  </si>
  <si>
    <t xml:space="preserve">The Group Entity shall evaluate each forestry contractor applying to join the group, prior to approving the application, through: </t>
  </si>
  <si>
    <t xml:space="preserve">15.1.1 An on-site evaluation of an operation in a sample management unit; and/or </t>
  </si>
  <si>
    <t xml:space="preserve">15.1.2 A verification that the contractor has sufficient qualifications or knowledge to operate according to the applicable Forest Stewardship Standard and fulfil their responsibilities within the group. </t>
  </si>
  <si>
    <t xml:space="preserve">When a forestry contractor wants to move from one group to another group managed by the same Group Entity, the Group Entity shall implement this evaluation to allow for the move. </t>
  </si>
  <si>
    <t>Records regarding contractors</t>
  </si>
  <si>
    <t xml:space="preserve">When forestry contractors are included in the group, the Group Entity shall maintain up-to-date records, including: 
a) Name and contact details; 
b) The date of entering the group and, where relevant, the date of leaving the group, and the reason for leaving; 
c) Any records of training provided by the Group Entity; 
d) The results of the forestry contractors´ monitoring through the sampled management units (Clause 17.1) and the targeted internal evaluation (Clause 18.1); 
e) Records of the harvesting and sales volumes, at least annually, if applicable, resulting from operations carried out by contractors within the group certificate. </t>
  </si>
  <si>
    <t>Internal monitoring of contractors</t>
  </si>
  <si>
    <t xml:space="preserve">The Group Entity shall implement a targeted internal evaluation of all forestry contractors included in the group at least once during the validity of the certificate. </t>
  </si>
  <si>
    <t xml:space="preserve">NOTE: This targeted internal evaluation is additional to the internal monitoring of the contractors´ performance through the management units sampled annually (as per Clause 17.1). The objective of this evaluation is to ensure that contractors are adequately fulfilling the responsibilities that the Group Entity has allocated to them (e.g. planning, evaluation of new members, internal monitoring, development of documents). </t>
  </si>
  <si>
    <t xml:space="preserve">18.1.1 The Group Entity shall increase this internal evaluation intensity when high risks are identified (e.g. recurrent non-conformities by the contractor, substantiated stakeholder complaints about the contractor´s performance). </t>
  </si>
  <si>
    <t>Contractors' chain of custody</t>
  </si>
  <si>
    <t xml:space="preserve">Forestry contractors shall have records of the annual harvesting volume and annual FSC sales volume of their harvesting and sales activities covered by the certificate of the group. </t>
  </si>
  <si>
    <t xml:space="preserve">Such volume records shall be provided to the Group Entity. </t>
  </si>
  <si>
    <t xml:space="preserve">Forestry contractors shall ensure that all invoices for sales of FSC-certified material include the required information (as per the applicable Forest Stewardship Standard) and provide a copy of these invoices to the Group Entity. </t>
  </si>
  <si>
    <t xml:space="preserve">When selling FSC-certified material, the contractor shall use in the invoices the certificate code of the group from which the material comes from. </t>
  </si>
  <si>
    <t>DO NOT DELETE</t>
  </si>
  <si>
    <t>Data/Validation/list/select</t>
  </si>
  <si>
    <r>
      <t>FSC</t>
    </r>
    <r>
      <rPr>
        <vertAlign val="superscript"/>
        <sz val="10"/>
        <rFont val="Cambria"/>
        <family val="1"/>
      </rPr>
      <t>®</t>
    </r>
    <r>
      <rPr>
        <sz val="10"/>
        <rFont val="Cambria"/>
        <family val="1"/>
      </rPr>
      <t xml:space="preserve"> AAF category/ies</t>
    </r>
  </si>
  <si>
    <t>mostly plantation</t>
  </si>
  <si>
    <t>&gt;10000ha</t>
  </si>
  <si>
    <t>mostly natural/semi-natural</t>
  </si>
  <si>
    <t>&gt;1000-10000ha</t>
  </si>
  <si>
    <t>intimate mix</t>
  </si>
  <si>
    <t>100-1000ha</t>
  </si>
  <si>
    <t>SLIMF</t>
  </si>
  <si>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</si>
  <si>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</si>
  <si>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</si>
  <si>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</si>
  <si>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</si>
  <si>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</si>
  <si>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Sub-code/ref</t>
  </si>
  <si>
    <t>Group member Name (+ local /trading names if applicable)</t>
  </si>
  <si>
    <t>Entry Date</t>
  </si>
  <si>
    <t xml:space="preserve">Exit date </t>
  </si>
  <si>
    <t>Street name</t>
  </si>
  <si>
    <t>nearest city/town</t>
  </si>
  <si>
    <t>State/County</t>
  </si>
  <si>
    <t>Post code</t>
  </si>
  <si>
    <t>Number of FMUs</t>
  </si>
  <si>
    <t>FMU Names (create new line for each FMU)</t>
  </si>
  <si>
    <t xml:space="preserve">Geog. coordinates (non-SLIMFs) </t>
  </si>
  <si>
    <t>Area (ha)</t>
  </si>
  <si>
    <t>Managed by</t>
  </si>
  <si>
    <t>Management category</t>
  </si>
  <si>
    <t>Main products</t>
  </si>
  <si>
    <t>HCV present?</t>
  </si>
  <si>
    <t>Year visited by SA</t>
  </si>
  <si>
    <t>Private</t>
  </si>
  <si>
    <t xml:space="preserve">Approved </t>
  </si>
  <si>
    <t>IMPORTANT:</t>
  </si>
  <si>
    <t>No FMUs</t>
  </si>
  <si>
    <t>Total FMUs to sample</t>
  </si>
  <si>
    <t>RA</t>
  </si>
  <si>
    <t>Surv</t>
  </si>
  <si>
    <t>A</t>
  </si>
  <si>
    <t>no. FMUs</t>
  </si>
  <si>
    <t>ANNEX 9: NTFP Checklist (insert appropriate adapted standard for specific NTFP and region)</t>
  </si>
  <si>
    <t xml:space="preserve">ANNEX 10 GLOSSARY </t>
  </si>
  <si>
    <t>Abbreviations</t>
  </si>
  <si>
    <t>ASNW</t>
  </si>
  <si>
    <t>Ancient Semi-Natural Woodland</t>
  </si>
  <si>
    <t>AWS</t>
  </si>
  <si>
    <t>Ancient Woodland Site</t>
  </si>
  <si>
    <t>BL</t>
  </si>
  <si>
    <t>Broadleaves</t>
  </si>
  <si>
    <t>Cmpt</t>
  </si>
  <si>
    <t>Compartment</t>
  </si>
  <si>
    <t>COC</t>
  </si>
  <si>
    <t>Chain of Custody</t>
  </si>
  <si>
    <t>EIA</t>
  </si>
  <si>
    <t>Environmental impact assessment</t>
  </si>
  <si>
    <t>FC</t>
  </si>
  <si>
    <t>UK Forestry Commission</t>
  </si>
  <si>
    <t>FM</t>
  </si>
  <si>
    <t>Forest Management</t>
  </si>
  <si>
    <t>FMU</t>
  </si>
  <si>
    <t>Forest Management Unit</t>
  </si>
  <si>
    <r>
      <t>FSC</t>
    </r>
    <r>
      <rPr>
        <vertAlign val="superscript"/>
        <sz val="11"/>
        <rFont val="Cambria"/>
        <family val="1"/>
      </rPr>
      <t>®</t>
    </r>
  </si>
  <si>
    <r>
      <t>Forest Stewardship Council</t>
    </r>
    <r>
      <rPr>
        <vertAlign val="superscript"/>
        <sz val="11"/>
        <rFont val="Cambria"/>
        <family val="1"/>
      </rPr>
      <t>®</t>
    </r>
  </si>
  <si>
    <t>H&amp;S</t>
  </si>
  <si>
    <t>Health and Safety</t>
  </si>
  <si>
    <t xml:space="preserve">HCV </t>
  </si>
  <si>
    <t>High Conservation Value</t>
  </si>
  <si>
    <t>HCVF</t>
  </si>
  <si>
    <t>High Conservation Value Forest</t>
  </si>
  <si>
    <t>ILO</t>
  </si>
  <si>
    <t>International Labour Organisation</t>
  </si>
  <si>
    <t>LTR</t>
  </si>
  <si>
    <t>Long Term Retention</t>
  </si>
  <si>
    <t>NR</t>
  </si>
  <si>
    <t>Natural Reserve</t>
  </si>
  <si>
    <t>NTFP</t>
  </si>
  <si>
    <t>Non Timber Forest Product</t>
  </si>
  <si>
    <t>PAWS</t>
  </si>
  <si>
    <t>Plantation on Ancient Woodland Site</t>
  </si>
  <si>
    <t>SNW</t>
  </si>
  <si>
    <t>Semi-natural woodland</t>
  </si>
  <si>
    <t>UKWAS</t>
  </si>
  <si>
    <t>UK Woodland Assurance Scheme/Standard</t>
  </si>
  <si>
    <t>Definitions</t>
  </si>
  <si>
    <t>Active management unit:</t>
  </si>
  <si>
    <t>A management unit where site-disturbing activities have taken place since the last evaluation implemented by certification bodies, or in the previous 12 months if there was no previous evaluation.</t>
  </si>
  <si>
    <t xml:space="preserve">Biological diversity:  </t>
  </si>
  <si>
    <t xml:space="preserve">The variability among living organisms from all sources including, inter alia, terrestrial, marine and other aquatic ecosystems and the ecological complexes of which they are a part; this includes diversity within species, between species and of ecosystems. (see Convention on Biological Diversity, 1992) </t>
  </si>
  <si>
    <t xml:space="preserve">Biological diversity values:  </t>
  </si>
  <si>
    <t xml:space="preserve">The intrinsic, ecological, genetic, social, economic, scientific, educational, cultural, recreational and aesthetic values of biological diversity and its components. (see Convention on Biological Diversity, 1992) </t>
  </si>
  <si>
    <t>Biological control agents:</t>
  </si>
  <si>
    <t xml:space="preserve">Living organisms used to eliminate or regulate the population of other living organisms. </t>
  </si>
  <si>
    <t xml:space="preserve">Chain of custody:  </t>
  </si>
  <si>
    <t xml:space="preserve">The channel through which products are distributed from their origin in the forest to their end-use. </t>
  </si>
  <si>
    <t xml:space="preserve"> </t>
  </si>
  <si>
    <t>Chemicals:</t>
  </si>
  <si>
    <t xml:space="preserve"> The range of fertilizers, insecticides, fungicides, and hormones which are used in forest management. </t>
  </si>
  <si>
    <t>Criterion (pl. Criteria):</t>
  </si>
  <si>
    <t xml:space="preserve"> A means of judging whether or not a Principle (of forest stewardship) has been fulfilled. </t>
  </si>
  <si>
    <t>Customary rights:</t>
  </si>
  <si>
    <t xml:space="preserve">Rights which result from a long series of habitual or customary actions, constantly repeated, which have, by such repetition and by uninterrupted acquiescence, acquired the force of a law within a geographical or sociological unit. </t>
  </si>
  <si>
    <t>Ecosystem:</t>
  </si>
  <si>
    <t xml:space="preserve">A community of all plants and animals and their physical environment, functioning together as an interdependent unit. </t>
  </si>
  <si>
    <t>Endangered species:</t>
  </si>
  <si>
    <t xml:space="preserve">Any species which is in danger of extinction throughout all or a significant portion of its range. </t>
  </si>
  <si>
    <t xml:space="preserve">Exotic species: </t>
  </si>
  <si>
    <t xml:space="preserve">An introduced species not native or endemic to the area in question. </t>
  </si>
  <si>
    <t xml:space="preserve">Forest integrity:  </t>
  </si>
  <si>
    <t xml:space="preserve">The composition, dynamics, functions and structural attributes of a natural forest. </t>
  </si>
  <si>
    <t>Forest management/manager:</t>
  </si>
  <si>
    <t xml:space="preserve">The people responsible for the operational management of the forest resource and of the enterprise, as well as the management system and structure, and the planning and field operations.  </t>
  </si>
  <si>
    <t xml:space="preserve">Forestry contractor: </t>
  </si>
  <si>
    <t>A person or group of persons legally registered (e.g. consultant, company) that takes responsibility for providing forest logging, silvicultural or other management activities on the ground on the basis of a contractual agreement with a Group Entity, Resource Manager(s) orgroup member(s). The forestry contractor may provide these services directly or through subcontractors (outsourcing).</t>
  </si>
  <si>
    <t>Genetically modified organisms:</t>
  </si>
  <si>
    <t xml:space="preserve">Biological organisms which have been induced by various means to consist of genetic structural changes. </t>
  </si>
  <si>
    <t>High Conservation Value Forests:</t>
  </si>
  <si>
    <t xml:space="preserve">High Conservation Value Forests are those that possess one or more of the following attributes: </t>
  </si>
  <si>
    <t>NB - "High Conservation Values" can include non-forest habitats.</t>
  </si>
  <si>
    <t>e) forest areas containing globally, regionally or nationally significant :</t>
  </si>
  <si>
    <t>HCV 1</t>
  </si>
  <si>
    <t>- concentrations of biodiversity values (e.g. endemism, endangered species, refugia); and/or</t>
  </si>
  <si>
    <t>- large landscape level forests, contained within, or containing the management unit, where viable populations of most if not all naturally occurring species exist in natural patterns of distribution and abundance</t>
  </si>
  <si>
    <t>HCV 2</t>
  </si>
  <si>
    <t>f) forest areas that are in or contain rare, threatened or endangered ecosystems</t>
  </si>
  <si>
    <t>HCV 3</t>
  </si>
  <si>
    <t>g) forest areas that provide basic services of nature in critical situations (e.g. watershed protection, erosion control)</t>
  </si>
  <si>
    <t>HCV 4</t>
  </si>
  <si>
    <t>h) forest areas fundamental to meeting basic needs of local communities (e.g. subsistence, health) and/or critical to local communities’ traditional cultural  identity (areas of cultural, ecological, economic or religious significance identified in cooperation with such local communities).</t>
  </si>
  <si>
    <t>Indigenous lands and territories:</t>
  </si>
  <si>
    <t xml:space="preserve">The total environment of the lands, air, water, sea, sea-ice, flora and fauna, and other resources which indigenous peoples have traditionally owned or otherwise occupied or used. (Draft Declaration of the Rights of Indigenous Peoples: Part VI) </t>
  </si>
  <si>
    <t>Indigenous peoples:</t>
  </si>
  <si>
    <t xml:space="preserve">"The existing descendants of the peoples who inhabited the present territory of a country wholly or partially at the time when persons of a different culture or ethnic origin arrived there from other parts of the world, overcame them and, by conquest, settlement, or other means reduced them to a non-dominant or colonial situation; who today live more in conformity with their particular social, economic and cultural customs and traditions than with the institutions of the country of which they now form a part, under State structure which incorporates mainly the national, social and cultural characteristics of other segments of the population which  are predominant." (Working definition adopted by the UN Working Group on Indigenous Peoples). </t>
  </si>
  <si>
    <t>Landscape:</t>
  </si>
  <si>
    <t xml:space="preserve">A geographical mosaic composed of interacting ecosystems resulting from the influence of geological, topographical, soil, climatic, biotic and human interactions in a given area. </t>
  </si>
  <si>
    <t xml:space="preserve">Local laws: </t>
  </si>
  <si>
    <t xml:space="preserve">Includes all legal norms given by organisms of government whose jurisdiction is less than the national level, such as departmental, municipal and customary norms. </t>
  </si>
  <si>
    <t xml:space="preserve">Long term: </t>
  </si>
  <si>
    <t xml:space="preserve"> The time-scale of the forest owner or manager as manifested by the objectives of the management plan, the rate of harvesting, and the commitment to maintain permanent forest cover.  The length of time involved will vary according to the context and ecological conditions, and will be a function of how long it takes a given ecosystem to recover its natural structure and composition following harvesting or disturbance, or to produce mature or primary conditions. </t>
  </si>
  <si>
    <t xml:space="preserve">Native species: </t>
  </si>
  <si>
    <t xml:space="preserve">A species that occurs naturally in the region; endemic to the area. </t>
  </si>
  <si>
    <t>Natural cycles:</t>
  </si>
  <si>
    <t xml:space="preserve">Nutrient and mineral cycling as a result of interactions between soils, water, plants, and animals in forest environments that affect the ecological productivity of a given site.  </t>
  </si>
  <si>
    <t>Natural Forest:</t>
  </si>
  <si>
    <t>Forest areas where many of the principal characteristics and key elements of native ecosystems such as complexity, structure and diversity are present, as defined by FSC approved national and regional standards of forest management.</t>
  </si>
  <si>
    <t xml:space="preserve">Non-timber forest products: </t>
  </si>
  <si>
    <t xml:space="preserve">All forest products except timber, including other materials obtained from trees such as resins and leaves, as well as any other plant and animal products. </t>
  </si>
  <si>
    <t xml:space="preserve">Other forest types: </t>
  </si>
  <si>
    <t xml:space="preserve">Forest areas that do not fit the criteria for plantation or natural forests and which are defined more specifically by FSC-approved national and regional standards of forest stewardship. </t>
  </si>
  <si>
    <t xml:space="preserve">Plantation: </t>
  </si>
  <si>
    <t xml:space="preserve">Forest areas lacking most of the principal characteristics and key elements of native ecosystems as defined by FSC-approved national and regional standards of forest stewardship, which result from the human activities of either planting, sowing or intensive silvicultural treatments. </t>
  </si>
  <si>
    <t>Principle:</t>
  </si>
  <si>
    <t xml:space="preserve">An essential rule or element; in FSC's case, of forest stewardship. </t>
  </si>
  <si>
    <t>Silviculture:</t>
  </si>
  <si>
    <t xml:space="preserve">The art of producing and tending a forest by manipulating its establishment, composition and growth to best fulfil the objectives of the owner.  This may, or may not, include timber production.  </t>
  </si>
  <si>
    <t>Site-disturbing activities:</t>
  </si>
  <si>
    <t>Forest management activities with a risk of adversely impacting any value of the forest, including economic, environmental and/or social values.</t>
  </si>
  <si>
    <t>Succession:</t>
  </si>
  <si>
    <t xml:space="preserve">Progressive changes in species composition and forest community structure caused by natural processes (nonhuman) over time. </t>
  </si>
  <si>
    <t>Tenure:</t>
  </si>
  <si>
    <t xml:space="preserve">Socially defined agreements held by individuals or groups, recognized by legal statutes or customary practice, regarding the "bundle of rights and duties" of ownership, holding, access and/or usage of a particular land unit or the associated resources there within (such as individual trees, plant species, water, minerals, etc). </t>
  </si>
  <si>
    <t xml:space="preserve">Threatened species: </t>
  </si>
  <si>
    <t xml:space="preserve">Any species which is likely to become endangered within the foreseeable future throughout all or a significant portion of its range.  </t>
  </si>
  <si>
    <t xml:space="preserve">Use rights: </t>
  </si>
  <si>
    <t>Rights for the use of forest resources that can be defined by local custom, mutual agreements, or prescribed by other entities holding access rights. These rights may restrict the use of particular resources to specific levels of consumption or particular harvesting techniques.</t>
  </si>
  <si>
    <t>Description of client / certificate holder</t>
  </si>
  <si>
    <t>Name:</t>
  </si>
  <si>
    <t>Code:</t>
  </si>
  <si>
    <t>Address:</t>
  </si>
  <si>
    <t>Presence of indigenous people:</t>
  </si>
  <si>
    <t>Summary of audit</t>
  </si>
  <si>
    <t>Type</t>
  </si>
  <si>
    <t>Names of auditors:</t>
  </si>
  <si>
    <t>Report Reviewer</t>
  </si>
  <si>
    <t>Report summary</t>
  </si>
  <si>
    <t>Describe any potentially contentious issues.</t>
  </si>
  <si>
    <t>Location of report</t>
  </si>
  <si>
    <t>Filed under: Forestry/Certification records</t>
  </si>
  <si>
    <t>Certification decision:</t>
  </si>
  <si>
    <t>Email forestry@soilassociation.org ● www.soilassociation.org/forestry</t>
  </si>
  <si>
    <t>Date of issue:</t>
  </si>
  <si>
    <t>Date of expiry:</t>
  </si>
  <si>
    <t>Product Groups available from this certificate holder include:</t>
  </si>
  <si>
    <t>Product code</t>
  </si>
  <si>
    <t xml:space="preserve">ANNEX 13.  ILO Conventions </t>
  </si>
  <si>
    <t>NB: ADD list of ratified conventions below (from row 33)</t>
  </si>
  <si>
    <t>FSC Policy on ILO conventions taken from FSC-POL-30-401 FSC certification and ILO conventions]</t>
  </si>
  <si>
    <r>
      <t>Following the FSC policy document “FSC and the ILO Conventions” endorsed at the 24</t>
    </r>
    <r>
      <rPr>
        <vertAlign val="superscript"/>
        <sz val="11"/>
        <rFont val="Cambria"/>
        <family val="1"/>
      </rPr>
      <t>th</t>
    </r>
    <r>
      <rPr>
        <sz val="11"/>
        <rFont val="Cambria"/>
        <family val="1"/>
      </rPr>
      <t xml:space="preserve"> Board Meeting of March 2002, compliance with all ILO Conventions relevant for forestry is a requirement for FSC forest management certification.  The relevant ILO Labour Conventions are as follows.  ILO Convention 87 and 98 are printed in full. Conventions number 29, 87, 98, 100, 105, 111, 138, and 182 are Core Standards covered by the 1998 ILO Declaration on Fundamental Principles and Rights at Work and its follow-up. </t>
    </r>
  </si>
  <si>
    <t>1. Forest managers are legally obliged to comply with all ILO conventions that are ratified in that country.</t>
  </si>
  <si>
    <t>2. Forest mangers are expected to comply with the eight core (fundamental) ILO conventions in all ILO member countries, by virtue of their country’s ILO membership, even if not all the conventions have been ratified.</t>
  </si>
  <si>
    <t>3. FSC’s policy for voluntary certification expects managers to comply with all conventions listed in Annex 2 [of FSC-POL-30-401 FSC certification and ILO conventions], in all countries (including countries which are not ILO members, and have not ratified the conventions).</t>
  </si>
  <si>
    <r>
      <t xml:space="preserve">The following conventions represent consensus among the 170 member countries of ILO, and have been adopted/endosed by the International Labour conference or the Governing body of ILO: (Core conventions highlighted in </t>
    </r>
    <r>
      <rPr>
        <b/>
        <sz val="11"/>
        <rFont val="Cambria"/>
        <family val="1"/>
      </rPr>
      <t>bold</t>
    </r>
    <r>
      <rPr>
        <sz val="11"/>
        <rFont val="Cambria"/>
        <family val="1"/>
      </rPr>
      <t>)</t>
    </r>
  </si>
  <si>
    <t>Forced Labour Convention, 1930</t>
  </si>
  <si>
    <t>Freedom of association and protection of the right to organize conventions, 1948.</t>
  </si>
  <si>
    <t>Migration for employment (revised) convention, 1949.</t>
  </si>
  <si>
    <t>Right to organize and collective bargaining convention, 1949.</t>
  </si>
  <si>
    <t>Equal remuneration convention, 1951.</t>
  </si>
  <si>
    <t>Abolition of forced labour convention, 1957.</t>
  </si>
  <si>
    <t>Discrimination (occupation and employment) convention, 1958.</t>
  </si>
  <si>
    <t>Minimum Wage fixing convention, 1970.</t>
  </si>
  <si>
    <t>Minimum age convention, 1973.</t>
  </si>
  <si>
    <t>Rural workers organizations convention, 1975.</t>
  </si>
  <si>
    <t>Human Resources Development Convention, 1975</t>
  </si>
  <si>
    <t>Migrant Workers (Supplementary Provisions) Convention, 1975</t>
  </si>
  <si>
    <t>Occupational Safety and Health Convention, 1981</t>
  </si>
  <si>
    <t>Indigenous and Tribal Peoples Convention, 1989</t>
  </si>
  <si>
    <t>Worst Forms of Child Labour Convention, 199</t>
  </si>
  <si>
    <t>ILO Code of Practice on Safety and Health in Forestry Work.</t>
  </si>
  <si>
    <t>Recommendation 135 Minimum Wage Fixing Recommendation, 1970</t>
  </si>
  <si>
    <r>
      <t>ILO Conventions ratified in [name of country]</t>
    </r>
    <r>
      <rPr>
        <sz val="11"/>
        <rFont val="Cambria"/>
        <family val="1"/>
      </rPr>
      <t xml:space="preserve">
(see http://www.ilo.org/ilolex/english/index.htm for information)
</t>
    </r>
  </si>
  <si>
    <t>[add list of ratified conventions below]</t>
  </si>
  <si>
    <t>Plywood</t>
  </si>
  <si>
    <t>Fibreboard</t>
  </si>
  <si>
    <t>Softboard</t>
  </si>
  <si>
    <t>Engineered wood products</t>
  </si>
  <si>
    <t>Garden furniture</t>
  </si>
  <si>
    <t>Musical instruments</t>
  </si>
  <si>
    <t>Playground equipment</t>
  </si>
  <si>
    <t>Pulp</t>
  </si>
  <si>
    <t>Newsprint</t>
  </si>
  <si>
    <t>1.5.1</t>
  </si>
  <si>
    <t>1.5.2</t>
  </si>
  <si>
    <t>2.3.1</t>
  </si>
  <si>
    <t>2.3.2</t>
  </si>
  <si>
    <t>2.3.3</t>
  </si>
  <si>
    <t>3.1.1</t>
  </si>
  <si>
    <t>3.1.2</t>
  </si>
  <si>
    <t>3.1.3</t>
  </si>
  <si>
    <t>3.1.4</t>
  </si>
  <si>
    <t>3.7.2</t>
  </si>
  <si>
    <t>6.3.2</t>
  </si>
  <si>
    <t>6.3.3</t>
  </si>
  <si>
    <t>8.1.1</t>
  </si>
  <si>
    <t>8.1.2</t>
  </si>
  <si>
    <t>Agenda for Opening Meeting</t>
  </si>
  <si>
    <t>Introductions and confirmation of roles</t>
  </si>
  <si>
    <t>Confirmation of matters relating to confidentiality.</t>
  </si>
  <si>
    <t xml:space="preserve">Discussion on proposed agenda, timetable and audit objectives, including standards to be used.  </t>
  </si>
  <si>
    <t>Methods and procedures used to conduct the audit, including sampling process.</t>
  </si>
  <si>
    <t>Any changes of Audit Scope / Product Groups</t>
  </si>
  <si>
    <t>Changes to AAF or PEFC Band</t>
  </si>
  <si>
    <t>Method of reporting audit findings:- grading of CARs.</t>
  </si>
  <si>
    <t>Review of issues/CARs raised during previous audits.</t>
  </si>
  <si>
    <t>Confirming relevant work safety, emergency and security procedures for the audit team.</t>
  </si>
  <si>
    <t>Note: there will be a need to interview workers / stakeholders without managers present as this is part of the process.</t>
  </si>
  <si>
    <t>Confirmation of resources/facilities required by the audit team.</t>
  </si>
  <si>
    <t>Records of any complaints received by the certificate holder and/or by Soil Association - record in issues section</t>
  </si>
  <si>
    <t>SA Certification Complaints/Appeals system on the conduct or conclusions of an Audit (IP-GEN-004 available on website).</t>
  </si>
  <si>
    <t xml:space="preserve">Formal communication channels between the audit team and auditee </t>
  </si>
  <si>
    <r>
      <t xml:space="preserve">Conditions under which audit may be terminated </t>
    </r>
    <r>
      <rPr>
        <i/>
        <sz val="8"/>
        <rFont val="Arial"/>
        <family val="2"/>
      </rPr>
      <t>(Auditor unable to perform auditing role; lack of cooperation, concern regarding health &amp; safety, etc).</t>
    </r>
  </si>
  <si>
    <t>Client questions.</t>
  </si>
  <si>
    <t>Agenda for Closing Meeting</t>
  </si>
  <si>
    <t xml:space="preserve">Audit review and advising that audit evidence is based on sampling process. </t>
  </si>
  <si>
    <t>Discussion on CARs; their grading, normative reference, timeframe for closure and consequences of not meeting closure deadlines.</t>
  </si>
  <si>
    <t>Audit follow up:- Report Review and final audit/certification decision.</t>
  </si>
  <si>
    <t>Recording of any divergent opinions where they could not be resolved.</t>
  </si>
  <si>
    <t>Review requirements re Trademark use (Once certified, apply for trademark approval: forestrytrademark@soilassociation.org and keep a record of proposals submitted which will be checked at subsequent audits)</t>
  </si>
  <si>
    <t>Thank you</t>
  </si>
  <si>
    <t>YES CONTRACTORS ARE INCLUDED COMPLETE REST OF QUESTIONS</t>
  </si>
  <si>
    <t>NO CONTRACTORS ARE NOT INCLUDED, STOP HERE</t>
  </si>
  <si>
    <t>CHOOSE FROM DROP DOWN LIST</t>
  </si>
  <si>
    <t>Does the group include any Forestry contractor? If YES, then complete the section below; if NO, stop here. Please, confirm at every audit, by choosing from the Drop Down Lists in Column B</t>
  </si>
  <si>
    <t>Fountains Forestry</t>
  </si>
  <si>
    <t>United Kingdom</t>
  </si>
  <si>
    <t>Douglas Murray</t>
  </si>
  <si>
    <t xml:space="preserve">Fountains Forestry  
Bogallan 
North Kessock 
Inverness 
IV1 3XE </t>
  </si>
  <si>
    <t>douglas.murray@fountainsforestry.co.uk</t>
  </si>
  <si>
    <t>UK</t>
  </si>
  <si>
    <t>refer to members list</t>
  </si>
  <si>
    <t>private</t>
  </si>
  <si>
    <t>coniferous/broadleaves</t>
  </si>
  <si>
    <t>Designated sites include SACs, SSSIs, SPAs and also ASNWs.  The main HCV species which are present include Capercaille, black grouse, red squirrel, pine marten, Scottish wild cat, freshwater pearl mussel
Further information is available in the report and checklist</t>
  </si>
  <si>
    <t>exotic/indigenous</t>
  </si>
  <si>
    <t>Spruce and Pine</t>
  </si>
  <si>
    <t>Round wood / Standing timber</t>
  </si>
  <si>
    <t xml:space="preserve">m: 50
f: </t>
  </si>
  <si>
    <t>CARs from S4</t>
  </si>
  <si>
    <t>The forest manager shall ensure that there is: 
• Compliance with health and safety legislation
• Conformance with associated codes of practice
• Conformance with FISA guidance.</t>
  </si>
  <si>
    <t xml:space="preserve">Tree shelter disposal at Bught Shank was undertaken by a contractor who stored and then skipped the material once a full load was collected, however the said contractor did not hold a waste transfer licence in contravention of waste managment legislation. </t>
  </si>
  <si>
    <t>3.6.1</t>
  </si>
  <si>
    <t>The forest shall ensure that waste disposal is in accordance with current waste management legislation and regulations.</t>
  </si>
  <si>
    <t>CARs from RA</t>
  </si>
  <si>
    <t xml:space="preserve">Ukwas v4.0 ref </t>
  </si>
  <si>
    <t>FSC ref</t>
  </si>
  <si>
    <t>Legal compliance and UKWAS conformance</t>
  </si>
  <si>
    <t xml:space="preserve">Compliance and conformance
</t>
  </si>
  <si>
    <t xml:space="preserve">1.1.1 There shall be compliance with the law. There shall be no substantiated outstanding claims of non-compliance related to woodland management.
Verifiers:
• No evidence of non-compliance from audit
• Evidence of correction of any previous non-compliance
• A system to be aware of and implement requirements of new legislation.
</t>
  </si>
  <si>
    <t>PA</t>
  </si>
  <si>
    <t xml:space="preserve">1.1.2 There shall be conformance to the spirit of any relevant codes of practice or good practice guidelines.
Verifiers: 
• No evidence of non-conformance from audit
• Evidence of correction of any previous non-conformance
• A system to be aware of and conform to new codes of practice and good practice guidelines.
</t>
  </si>
  <si>
    <t>1.1.3 a)</t>
  </si>
  <si>
    <t xml:space="preserve">1.1.3 a) The legal identity of the owner/manager shall be documented. 
Verifiers: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
</t>
  </si>
  <si>
    <t>1.13 b)</t>
  </si>
  <si>
    <t>1.1.3 b) The boundaries of the owner’s/manager’s legal ownership or tenure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</si>
  <si>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1.1.3 c)</t>
  </si>
  <si>
    <t>1.1.3 c) The scope of the owner’s/manager’s legal rights to manage the WMU and to harvest products and/or supply services from within the WMU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</si>
  <si>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1.1.3 d)</t>
  </si>
  <si>
    <t>1.1.3 d) Legal authority to carry out specific operations, where required by the relevant authorities,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</si>
  <si>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 xml:space="preserve">1.1.3 e) </t>
  </si>
  <si>
    <t>1.3.2</t>
  </si>
  <si>
    <t>1.1.3 e) Payment shall be made in a timely manner of all applicable legally prescribed charges connected with forest management.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</si>
  <si>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1.1.4 a)</t>
  </si>
  <si>
    <t>1.6.1</t>
  </si>
  <si>
    <t>1.1.4 a) Mechanisms shall be employed to identify, prevent and resolve disputes over tenure claims and use rights through appropriate consultation with interested parties. 
Verifiers: 
Use of dispute resolution mechanism.</t>
  </si>
  <si>
    <t>1.1.4 b)</t>
  </si>
  <si>
    <t>1.6.2</t>
  </si>
  <si>
    <t>1.1.4 b) Where possible, the owner/manager shall seek to resolve disputes out of court and in a timely manner. 
Verifiers: 
Use of dispute resolution mechanism.</t>
  </si>
  <si>
    <t>1.1.5 a)</t>
  </si>
  <si>
    <t>1.8.1</t>
  </si>
  <si>
    <t xml:space="preserve">1.1.5 a) The owner/manager shall:
• Commit to conformance to this certification standard, and
• Have declared an intention to protect and maintain the woodland management unit and its ecological integrity in the long term.
Verifiers: 
Signed declaration of commitment; Dissemination of the requirements of this certification standard to workers, licensees and leaseholders; Public statement of policy
 </t>
  </si>
  <si>
    <t>1.1.5 b)</t>
  </si>
  <si>
    <t>1.8.2</t>
  </si>
  <si>
    <t xml:space="preserve">1.1.5 b) A statement of these commitments shall be made publicly available upon request. 
Verifiers: 
Signed declaration of commitment; Dissemination of the requirements of this certification standard to workers, licensees and leaseholders; Public statement of policy
 </t>
  </si>
  <si>
    <t>1.1.6 a)</t>
  </si>
  <si>
    <t>1.7.1</t>
  </si>
  <si>
    <t>1.1.6 a) There shall be conformance to guidance on anti-corruption legislation. 
Verifiers: 
• Discussion with the owner/manager
• Written procedures
• Public statement of policy.</t>
  </si>
  <si>
    <t>1.1.6 b)</t>
  </si>
  <si>
    <t>1.7.2</t>
  </si>
  <si>
    <t xml:space="preserve">1.1.6 b) Large enterprises shall have and implement a publicly available anti-corruption policy which meets or exceeds the requirements of legislation. 
Verifiers: 
• Discussion with the owner/manager
• Written procedures
• Public statement of policy.
</t>
  </si>
  <si>
    <t xml:space="preserve">1.1.7 </t>
  </si>
  <si>
    <t>1.1.7 There shall be compliance with legislation relating to the transportation and trade of forest products, including, where relevant, the EU Timber Regulation (EUTR) and phytosanitary requirements.
Verifiers: 
• Relevant procedures and records.</t>
  </si>
  <si>
    <t>Protection from illegal activities</t>
  </si>
  <si>
    <t xml:space="preserve">1.2.1 The owner/manager shall take all reasonable measures, including engagement with the police and statutory bodies, to prevent or stop illegal or unauthorised uses of the woodland that could jeopardise fulfilment of the objectives of management.
Verifiers: 
• The owner/manager is aware of potential and actual problems
• Evidence of response to actual current problems
• Evidence of a pro-active approach to potential and actual problems including follow-up action
• Engagement with statutory bodies.
</t>
  </si>
  <si>
    <t>Genetically modified organisms</t>
  </si>
  <si>
    <t>10.4.1</t>
  </si>
  <si>
    <t xml:space="preserve">1.3.1 Genetically modified organisms (GMOs) shall not be used.
Verifiers: 
• Plant supply records
• Discussion with the owner/manager.
</t>
  </si>
  <si>
    <t>Management planning</t>
  </si>
  <si>
    <t xml:space="preserve">Long term policy and objectives
</t>
  </si>
  <si>
    <t>2.1.1 a)</t>
  </si>
  <si>
    <t>7.1.1</t>
  </si>
  <si>
    <t>2.1.1 a) The owner/manager shall have a long term policy and management objectives which are environmentally sound, socially beneficial and economically viable. 
Verifiers: 
• Discussion with the owner/manager and workers
• Management planning documentation
• Toolbox talks</t>
  </si>
  <si>
    <t>2.1.1 b)</t>
  </si>
  <si>
    <t>7.1.2</t>
  </si>
  <si>
    <t>2.1.1 b) The policy and objectives, or summaries thereof, shall be proactively communicated to workers consistent with their roles and responsibilities. 
Verifiers: 
• Discussion with the owner/manager and workers
• Management planning documentation
• Toolbox talks</t>
  </si>
  <si>
    <t>2.1.2</t>
  </si>
  <si>
    <t xml:space="preserve">2.1.2 Woodland management planning shall take fully into account the long-term positive and negative economic, environmental and social impacts of proposed operations, including potential impacts outside the WMU.
Verifiers: 
• Discussion with the owner/manager
• Management planning documentation.
</t>
  </si>
  <si>
    <t>2.1.3 a)</t>
  </si>
  <si>
    <t xml:space="preserve">2.1.3 a) Woodland management planning shall demonstrate a commitment to long-term economic viability. 
Verifiers: 
• Discussion with the owner/manager
• Management planning documentation
• Financial records relating to the woodland resource
• Budget forecasting, expenditure and potential sources of funding.
</t>
  </si>
  <si>
    <t>2.1.3 b)</t>
  </si>
  <si>
    <t xml:space="preserve">2.1.3 b) The owner/manager shall aim to secure the necessary investment to implement the management plan in order to meet this standard and to ensure long-term economic viability.
Verifiers: 
• Discussion with the owner/manager
• Management planning documentation
• Financial records relating to the woodland resource
• Budget forecasting, expenditure and potential sources of funding. </t>
  </si>
  <si>
    <t xml:space="preserve">Documentation
</t>
  </si>
  <si>
    <t>2.2.1 a)</t>
  </si>
  <si>
    <t>7.1.3.1</t>
  </si>
  <si>
    <t xml:space="preserve">2.2.1 All areas in the WMU shall be covered by management planning documentation which shall be retained for at least ten years and shall incorporate:
2.2.1  a) A long-term policy for the woodland.
Verifiers: 
• Management planning documentation 
• Appropriate maps and records.
</t>
  </si>
  <si>
    <t>2.2.1 b)</t>
  </si>
  <si>
    <t xml:space="preserve">2.2.1  b) Assessment of relevant components of the woodland resource, including potential products and services which are consistent with the management objectives. 
Verifiers: 
• Management planning documentation 
• Appropriate maps and records.
</t>
  </si>
  <si>
    <t xml:space="preserve">2.2.1  c) </t>
  </si>
  <si>
    <t>6.1.1</t>
  </si>
  <si>
    <t>2.2.1  c) Assessment of environmental values, including those outside the WMU potentially affected by management, sufficient to determine appropriate conservation measures and to provide a baseline for detecting possible negative impacts.
Verifiers: 
• Management planning documentation 
• Appropriate maps and records.</t>
  </si>
  <si>
    <t>2.2.1  d)</t>
  </si>
  <si>
    <t>7.2.1.4</t>
  </si>
  <si>
    <t>2.2.1  d) Identification of special characteristics and sensitivities of the woodland and appropriate treatments. 
Verifiers: 
• Management planning documentation 
• Appropriate maps and records.</t>
  </si>
  <si>
    <t>2.2.1  e)</t>
  </si>
  <si>
    <t>7.2.1.5</t>
  </si>
  <si>
    <t>2.2.1  e) Specific measures to maintain and where possible enhance those areas identified under sections 4.1-4.5 and 4.8, considering areas where either the extent of these areas or their sensitivity to operations may be unknown
Verifiers: 
• Management planning documentation 
• Appropriate maps and records.</t>
  </si>
  <si>
    <t>2.2.1  f)</t>
  </si>
  <si>
    <t>7.2.1.6</t>
  </si>
  <si>
    <t>2.2.1  f) Identification of community and social needs and sensitivities. 
Verifiers: 
• Management planning documentation 
• Appropriate maps and records.</t>
  </si>
  <si>
    <t xml:space="preserve">2.2.1  g) </t>
  </si>
  <si>
    <t>7.1.3.2 (objectives) and 7.3.1 (targets)</t>
  </si>
  <si>
    <t>2.2.1  g) Prioritised objectives, with verifiable targets to measure progress. 
Verifiers: 
• Management planning documentation 
• Appropriate maps and records.</t>
  </si>
  <si>
    <t>2.2.1  h)</t>
  </si>
  <si>
    <t>7.2.1.8</t>
  </si>
  <si>
    <t>2.2.1  h) Rationale for management prescriptions
Verifiers: 
• Management planning documentation 
• Appropriate maps and records.</t>
  </si>
  <si>
    <t>2.2.1  i)</t>
  </si>
  <si>
    <t>7.2.1.9</t>
  </si>
  <si>
    <t>2.2.1  i) Outline planned felling and regeneration over the next 20 years. 
Verifiers: 
• Management planning documentation 
• Appropriate maps and records.</t>
  </si>
  <si>
    <t>2.2.1  j)</t>
  </si>
  <si>
    <t>7.2.1.10</t>
  </si>
  <si>
    <t>2.2.1  j) Where applicable annual allowable harvest of non-timber woodland products (NTWPs). 
Verifiers: 
• Management planning documentation 
• Appropriate maps and records.</t>
  </si>
  <si>
    <t xml:space="preserve">2.2.1  k) </t>
  </si>
  <si>
    <t>7.2.1.11</t>
  </si>
  <si>
    <t>2.2.1  k) Rationale for the operational techniques to be used. 
Verifiers: 
• Management planning documentation 
• Appropriate maps and records.</t>
  </si>
  <si>
    <t>2.2.1  l)</t>
  </si>
  <si>
    <t>7.2.1.12</t>
  </si>
  <si>
    <t>2.2.1  l) Plans for implementation, first five years in detail.  
Verifiers: 
• Management planning documentation 
• Appropriate maps and records.</t>
  </si>
  <si>
    <t xml:space="preserve">2.2.1  m) </t>
  </si>
  <si>
    <t>7.2.1.13</t>
  </si>
  <si>
    <t>2.2.1  m) Appropriate maps.  
Verifiers: 
• Management planning documentation 
• Appropriate maps and records.</t>
  </si>
  <si>
    <t>2.2.1  n)</t>
  </si>
  <si>
    <t>7.2.1.14</t>
  </si>
  <si>
    <t>2.2.1  n) Plans to monitor at least those elements identified under section 2.15.1 against the objectives. 
Verifiers: 
• Management planning documentation 
• Appropriate maps and records.</t>
  </si>
  <si>
    <t>2.2.2</t>
  </si>
  <si>
    <t>7.5.1</t>
  </si>
  <si>
    <t xml:space="preserve">2.2.2 While respecting the confidentiality of information, the owner/manager shall, upon request, make publicly available either:
• Management planning documentation, or 
• A summary of the management planning documentation.
Verifiers: 
• Evidence of fulfilling requests for management planning documentation or summaries
• A public contact point
• Summary management planning documentation.
</t>
  </si>
  <si>
    <t>2.2.3</t>
  </si>
  <si>
    <t xml:space="preserve">2.2.3 The management planning documentation shall be reviewed periodically (at least every ten years), taking into account:
• Monitoring results,
• Results of certification audits,
• Results of stakeholder engagement,
• New research and technical information, and
• Changed environmental, social, or economic circumstances.
Verifiers: 
• Management planning documentation.
</t>
  </si>
  <si>
    <t>Consultation and co-operation</t>
  </si>
  <si>
    <t>2.3.1 a)</t>
  </si>
  <si>
    <t>4.1.1</t>
  </si>
  <si>
    <t xml:space="preserve">2.3.1 a) a) Local people, relevant organisations and interested parties shall be identified and made aware that: 
• New or revised management planning documentation, as specified under section 2.2.1, is being produced
• High impact operations are planned 
• The woodland is being evaluated for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</si>
  <si>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2.3.1 b)</t>
  </si>
  <si>
    <t>4.1.2</t>
  </si>
  <si>
    <t xml:space="preserve">2.3.1 b)  The owner/manager shall ensure that there is full co-operation with the relevant forestry authority’s consultation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</si>
  <si>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2.3.1 c)</t>
  </si>
  <si>
    <t>7.6.1 (general engagement in planning and monitoring processes) and 9.4.2 (HCV monitoring)]</t>
  </si>
  <si>
    <t xml:space="preserve">2.3.1 c) The owner/manager shall consult appropriately with local people, relevant organisations and other interested parties, and provide opportunities for their engagement in planning and monitoring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</si>
  <si>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2.3.1 d)</t>
  </si>
  <si>
    <t xml:space="preserve">2.3.1 d) Methods of consultation and engagement shall be designed to ensure that local people, relevant organisations and other interested parties have reasonable opportunities to participate equitably and without discrimination.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</si>
  <si>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2.3.1 e)</t>
  </si>
  <si>
    <t>4.5.1</t>
  </si>
  <si>
    <t>2.3.1 e) The owner/manager shall respond to issues raised or requests for ongoing dialogue and engagement and shall demonstrate how the results of the consultation including community and social impacts have been taken into account in management planning and operations.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</si>
  <si>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t>2.3.1 f)</t>
  </si>
  <si>
    <t>4.1.3</t>
  </si>
  <si>
    <t>2.3.1 f) At least 30 days shall be allowed for people to respond to notices, letters or meetings before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</si>
  <si>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t>2.3.2 a)</t>
  </si>
  <si>
    <t>6.8.3</t>
  </si>
  <si>
    <t xml:space="preserve">2.3.2 a)  a) Where appropriate, contact shall be made with the owners of adjoining woodlands to try to ensure that restructuring of one woodland complements and does not unreasonably compromise the management of adjoining ones.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
</t>
  </si>
  <si>
    <t>2.3.2 b)</t>
  </si>
  <si>
    <t>10.3.4</t>
  </si>
  <si>
    <t>2.3.2 b) Management of invasive plants and of wild mammals shall be undertaken where relevant in co-operation with statutory bodies and where possible and practicable in co-ordination with neighbours (see also section 2.12.1 in relation to deer).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</si>
  <si>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t>2.3.2 c)</t>
  </si>
  <si>
    <t>6.6.6</t>
  </si>
  <si>
    <t>2.3.2 c) Where appropriate and possible, the owner/manager shall consider opportunities for cooperating with neighbours in landscape scale conservation initiatives.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</si>
  <si>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t>Productive potential of the WMU</t>
  </si>
  <si>
    <t>2.4.1</t>
  </si>
  <si>
    <t>2.4.1 The owner/manager shall plan and implement measures to maintain and/or enhance long-term soil and hydrological functions.
Verifiers: 
• Management planning documentation
• Field observation.</t>
  </si>
  <si>
    <t>2.4.2 a)</t>
  </si>
  <si>
    <t xml:space="preserve">2.4.2 a) Timber shall normally be harvested from the WMU at or below a level which can be permanently sustained. 
Verifiers: 
• Compartment records
• Growth and yield estimates
• Production records or appropriate standing sale volume assessments and reconciliation with estimates
• Demonstrated control of thinning intensity
• Discussion with the owner/manager
• Field observation.
</t>
  </si>
  <si>
    <t>2.4.2 b)</t>
  </si>
  <si>
    <t>2.4.2 b) Selective harvesting shall not be to the long-term detriment of the quality and value of stands. 
Verifiers: 
• Compartment records
• Growth and yield estimates
• Production records or appropriate standing sale volume assessments and reconciliation with estimates
• Demonstrated control of thinning intensity
• Discussion with the owner/manager
• Field observation.</t>
  </si>
  <si>
    <t>2.4.3</t>
  </si>
  <si>
    <t>2.4.3 Harvesting of non-timber woodland products or use of ecosystem services from the WMU shall be at or below a level which can be permanently sustained.
Verifiers: 
• Evidence from records and discussion with the owner/manager that quantities harvested are in line with sustainable growth rates and that there are no significant adverse environmental impacts.</t>
  </si>
  <si>
    <t>2.4.4</t>
  </si>
  <si>
    <t xml:space="preserve">2.4.4 Priority species shall not be harvested or controlled without the consent of the relevant statutory nature conservation and countryside agency.
Verifiers: 
• Discussion with the owner/manager
• Monitoring records
• Species inventories.
</t>
  </si>
  <si>
    <t>Assessment of environmental impacts</t>
  </si>
  <si>
    <t>2.5.1 a)</t>
  </si>
  <si>
    <t>6.2.1</t>
  </si>
  <si>
    <t>2.5.1 a) The impacts of new planting and other woodland plans on environmental values shall be assessed before operations are implemented, in a manner appropriate to the scale of the operations and the sensitivity of the site. 
Verifiers: 
• Management planning documentation
• Documented environmental impact assessment or Appropriate Assessment where such has been requested by the relevant forestry authority
• Documented environmental appraisals
• Discussion with the owner/manager
• Field observation.</t>
  </si>
  <si>
    <t>2.5.1 b)</t>
  </si>
  <si>
    <t>2.5.1 b) The results of the environmental assessments shall be incorporated into planning and implementation in order to avoid, minimise or repair adverse environmental impacts of management activities.  
Verifiers: 
• Management planning documentation
• Documented environmental impact assessment or Appropriate Assessment where such has been requested by the relevant forestry authority
• Documented environmental appraisals
• Discussion with the owner/manager
• Field observation.</t>
  </si>
  <si>
    <t>2.5.2</t>
  </si>
  <si>
    <t>6.7.2</t>
  </si>
  <si>
    <t xml:space="preserve">2.5.2 The impacts of woodland plans shall be considered at a landscape level, taking due account of the interaction with adjoining land and other nearby habitats.
Verifiers: 
• Management planning documentation
• Maps
• Discussion with the owner/manager.
</t>
  </si>
  <si>
    <t>2.5.3 a)</t>
  </si>
  <si>
    <t>10.9.1</t>
  </si>
  <si>
    <t>2.5.3 a) The owner/manager shall assess the potential negative impacts of natural hazards on the WMU, including drought, floods, wind, fire, invasive plant and animal species, and other pests and diseases. 
Verifiers: 
• Management planning documentation
• Discussion with the owner/manager.</t>
  </si>
  <si>
    <t>2.5.3 b)</t>
  </si>
  <si>
    <t>10.9.2</t>
  </si>
  <si>
    <t>2.5.3 b) Planting and restructuring plans shall be designed to mitigate the risk of damage from natural hazards. 
Verifiers: 
• Management planning documentation
• Discussion with the owner/manager.</t>
  </si>
  <si>
    <t>Woodland creation</t>
  </si>
  <si>
    <t>2.6.1</t>
  </si>
  <si>
    <t xml:space="preserve">
6.8.1</t>
  </si>
  <si>
    <t xml:space="preserve">2.6.1 New woodlands shall be located and designed in ways that will:
• Deliver economic goods and/or ecosystem services,
• Maintain or enhance the visual, cultural and ecological value and character of the wider landscape, and
• Ensure the creation of a diverse woodland over time.
Verifiers: 
• Management planning documentation
• Field surveys
• Discussion with the owner/manager
• Maps
• Field observation.
</t>
  </si>
  <si>
    <t>Woodland restructuring</t>
  </si>
  <si>
    <t>2.7.1</t>
  </si>
  <si>
    <t>6.8.2</t>
  </si>
  <si>
    <t xml:space="preserve">2.7.1 Even-aged woodlands shall be gradually restructured to achieve an appropriately diverse mosaic of species, sizes, ages, spatial scales, and regeneration cycles. This structural diversity shall be maintained or enhanced.
Verifiers: 
• Management planning documentation
• Discussion with the owner/manager
• Maps
• Field observation.
</t>
  </si>
  <si>
    <t>Tree species selection</t>
  </si>
  <si>
    <t>2.8.1 a)</t>
  </si>
  <si>
    <t>10.2.1</t>
  </si>
  <si>
    <t xml:space="preserve">2.8.1 a) The range of species selected for new woodlands, and natural or artificial regeneration of existing woodlands shall be suited to the site and shall take into consideration:
• Improvement of long-term forest resilience
• Management objectives
• Requirements for conservation and enhancement of biodiversity (see section 4)
• Requirements for enhancement and restoration of habitats (see section 4)
• Landscape character. 
Verifiers: 
• Discussion with the owner/manager demonstrates that consideration has been given to a range of species, including native species
• Evidence of Ecological Site Classification analysis
• Management planning documentation
• Field observation.
</t>
  </si>
  <si>
    <t>2.8.1 b)</t>
  </si>
  <si>
    <t>10.1.1</t>
  </si>
  <si>
    <t xml:space="preserve">2.8.1 b) Regeneration (natural or planted) shall restore stand composition in a timely manner to pre-harvesting or more natural conditions.
Verifiers: 
• Discussion with the owner/manager demonstrates that consideration has been given to a range of species, including native species
• Evidence of Ecological Site Classification analysis
• Management planning documentation
• Field observation. </t>
  </si>
  <si>
    <t>2.8.1 c)</t>
  </si>
  <si>
    <t>10.2.2</t>
  </si>
  <si>
    <t xml:space="preserve">2.8.1 c) Native species shall be preferred to non-native. If non-native species are used it shall be shown that they will clearly outperform native species in meeting the owner’s objectives or in achieving long-term forest resilience. </t>
  </si>
  <si>
    <t>Non-native species</t>
  </si>
  <si>
    <t>2.9.1 a)</t>
  </si>
  <si>
    <t>10.3.1</t>
  </si>
  <si>
    <t xml:space="preserve">2.9.1 a) Non-native tree species shall only be introduced to the WMU when evidence or experience shows that any invasive impacts can be controlled effectively. 
Verifiers: 
• Documented impact assessment of any introductions made after the first certification
• Discussion with the owner/manager
• Field observation.
</t>
  </si>
  <si>
    <t>2.9.1 b)</t>
  </si>
  <si>
    <t>10.3.2</t>
  </si>
  <si>
    <t>2.9.1 b) Other non-native plant and animal species shall only be introduced if they are non-invasive and bring environmental benefits. 
Verifiers: 
• Documented impact assessment of any introductions made after the first certification
• Discussion with the owner/manager
• Field observation.</t>
  </si>
  <si>
    <t>2.9.1 c)</t>
  </si>
  <si>
    <t>10.3.3</t>
  </si>
  <si>
    <t>2.9.1 c) All new introductions shall be carefully monitored, and effective mitigation measures shall be implemented to control negative impacts outside the area in which they are established. 
Verifiers: 
• Documented impact assessment of any introductions made after the first certification
• Discussion with the owner/manager
• Field observation.</t>
  </si>
  <si>
    <t>Silvicultural systems</t>
  </si>
  <si>
    <t>2.10.1 a)</t>
  </si>
  <si>
    <t>10.5.1</t>
  </si>
  <si>
    <t>2.10.1 a) Appropriate silvicultural systems shall be adopted which are suited to species, sites, wind risk, tree health risks and management objectives and which stipulate soundly-based planting, establishment, thinning, felling and regeneration plans. 
Verifiers: 
• Management planning documentation
• Discussion with the owner/manager
• Field observation.</t>
  </si>
  <si>
    <t>2.10.1 b)</t>
  </si>
  <si>
    <t>10.5.2</t>
  </si>
  <si>
    <t>2.10.1 b) Where species, sites, wind risk, tree health risk and management objectives allow, a range of silvicultural approaches, and in particular lower impact silvicultural systems, shall be adopted with the aim of diversifying ages, species and stand structures. 
Verifiers: 
• Management planning documentation
• Discussion with the owner/manager
• Field observation.</t>
  </si>
  <si>
    <t>2.10.2 a)</t>
  </si>
  <si>
    <t>10.5.3</t>
  </si>
  <si>
    <t>2.10.2 a) In semi-natural woodland lower impact silvicultural systems shall be adopted. All felling shall be in accordance with the specific guidance for that type of woodland in the relevant Forestry Commission Practice Guide. 
Verifiers: 
• Management planning documentation
• Discussion with the owner/manager
• Field observation.</t>
  </si>
  <si>
    <t>2.10.2 b)</t>
  </si>
  <si>
    <t>10.5.4</t>
  </si>
  <si>
    <t>2.10.2 b) In semi-natural woodlands over 10 ha, no more than 10% shall be felled in any five-year period unless justified in terms of biodiversity enhancement or lower impact. 
Verifiers: 
• Management planning documentation
• Discussion with the owner/manager
• Field observation.</t>
  </si>
  <si>
    <t>Conservation</t>
  </si>
  <si>
    <t>2.11.1 a)</t>
  </si>
  <si>
    <t>6.5.1</t>
  </si>
  <si>
    <t>2.11.1 a) Management planning shall identify a minimum of 15% of the WMU where management for conservation and enhancement of biodiversity is the primary objective. 
Verifiers: 
• Management planning documentation including maps
• Field observation.</t>
  </si>
  <si>
    <t>2.11.1 b)</t>
  </si>
  <si>
    <t>6.5.2</t>
  </si>
  <si>
    <t xml:space="preserve">2.11.1 b) This shall include conservation areas and features identified in the following sections:
• Statutory designated sites (section 4.1)
• Ancient semi-natural woodland (section 4.2)
• Plantations on ancient woodland sites (section 4.3)
• Other valuable semi-natural habitats (section 4.4) 
• Areas and features of critical importance for watershed management or erosion control (section 4.5)
• Natural reserves (section 4.6.1)
• Long-term retentions and/or areas managed under lower impact silvicultural systems (LISS) (section 4.6.2). 
Verifiers: 
• Management planning documentation including maps
• Field observation.
</t>
  </si>
  <si>
    <t>2.11.2 a)</t>
  </si>
  <si>
    <t>9.2.1</t>
  </si>
  <si>
    <t>2.11.2 a) Management strategies and actions shall be developed to maintain and, where possible, enhance the areas and features of high conservation value identified in the following sections:
• Statutory designated sites (section 4.1)
• Ancient semi-natural woodland (section 4.2)
• Plantations on ancient woodland sites (section 4.3)
• Areas and features of critical importance for watershed management or erosion control (section 4.5). 
Verifiers: 
• Management planning documentation
• Discussion with the owner/manager
• Specialist surveys.</t>
  </si>
  <si>
    <t>2.11.2 b)</t>
  </si>
  <si>
    <t>9.2.2</t>
  </si>
  <si>
    <t>2.11.2 b) Management strategies and actions shall be developed in consultation with statutory bodies, interested parties and experts. 
Verifiers: 
• Management planning documentation
• Discussion with the owner/manager
• Specialist surveys.</t>
  </si>
  <si>
    <t>Protection</t>
  </si>
  <si>
    <t>2.12.1</t>
  </si>
  <si>
    <t>10.9.4</t>
  </si>
  <si>
    <t xml:space="preserve">2.12.1 Management of wild deer shall be based on a strategy that identifies the management objectives, and aims to regulate the impact of deer.
Verifiers: 
• Awareness of potential problems
• Awareness of actual damage
• Description of appropriate action in the management planning documentation 
• Membership of a deer management group
• Evidence of cull targets and achievements
• Where there is a significant problem caused by deer, a documented plan for control; this may take the form of a contract or licence.
</t>
  </si>
  <si>
    <t>2.12.2</t>
  </si>
  <si>
    <t>10.9.3</t>
  </si>
  <si>
    <t xml:space="preserve">2.12.2 There shall be an emergency response plan appropriate to the level of risk.
Verifiers: 
• Discussion with the owner/manager 
• Emergency response plans
• In sites with high risk of fire, evidence of contact with the fire and rescue service and that their advice has been taken into consideration.
</t>
  </si>
  <si>
    <t>Conversion</t>
  </si>
  <si>
    <t>2.13.1 a)</t>
  </si>
  <si>
    <t>6.9.1</t>
  </si>
  <si>
    <t xml:space="preserve">2.13.1 a) Woodland identified in sections 4.1-4.3 shall not be converted to plantation or non-forested land. 
Verifiers: 
• No evidence of conversion
• Field observation
• Discussion with the owner/manager
• Management planning documentation.
</t>
  </si>
  <si>
    <t>2.13.1 b)</t>
  </si>
  <si>
    <t>6.10.1</t>
  </si>
  <si>
    <t xml:space="preserve">2.13.1 b) Areas converted from ancient and other semi-natural woodlands after 1994 shall not normally qualify for certification. </t>
  </si>
  <si>
    <t>2.13.2 a)</t>
  </si>
  <si>
    <t xml:space="preserve"> 6.9.2</t>
  </si>
  <si>
    <t>2.13.2 a) Conversion to non-forested land shall take place only in certain limited circumstances as set out in this requirement. 
Verifiers: 
• Transition plan
• Management planning documentation for the converted area after felling
• Records of planning process and discussions
• Consultation with interested parties
• Monitoring records
• Environmental impact assessment process documentation.</t>
  </si>
  <si>
    <t>2.13.2 b)</t>
  </si>
  <si>
    <t xml:space="preserve"> 6.9.3</t>
  </si>
  <si>
    <t>2.13.2 b) The new land use shall be more valuable than any type of practicably achievable woodland cover in terms of its biodiversity, landscape or historic environment benefits, and all of the following conditions shall be met:
• The woodland is not identified as of high conservation value in sections 4.1-4.3 and 4.5, nor identified as contributing to the cultural and historical values in section 4.8. 
• There is no evidence of unresolved substantial dispute.
• The conversion and subsequent site management protect and substantially enhance at least one of the following:
o The status and condition of priority species and habitats
o Important landscape features and character
o Important historic environment features and character
o Important carbon stores.
• The subsequent management of the converted area shall be integrated with the rest of the WMU. 
Verifiers: 
• Transition plan
• Management planning documentation for the converted area after felling
• Records of planning process and discussions
• Consultation with interested parties
• Monitoring records
• Environmental impact assessment process documentation.</t>
  </si>
  <si>
    <t>2.13.3 a)</t>
  </si>
  <si>
    <t>6.9.4</t>
  </si>
  <si>
    <t>2.13.3 a) Woodland areas shall be converted to areas used solely for Christmas tree production only where conversion is consistent with other requirements of this certification standard, including the need to leave open space, and in accordance with any approved management plan from the relevant forestry authority, or when clearance is required for non-forestry reasons such as a wayleave agreement. 
Verifiers: 
• Field observation
• Management records.</t>
  </si>
  <si>
    <t>2.13.3 b)</t>
  </si>
  <si>
    <t>10.5.5</t>
  </si>
  <si>
    <t xml:space="preserve">2.13.3 b) Christmas trees shall be grown using traditional, non-intensive techniques. </t>
  </si>
  <si>
    <t>Implementation, amendment and revision of the plan</t>
  </si>
  <si>
    <t>7.2.2</t>
  </si>
  <si>
    <t>2.14.1 The implementation of the work programme shall be in close agreement with the details included in the management planning documentation. Any deviation from prescription or planned rate of progress shall be justified, overall objectives shall still be achieved and the ecological integrity of the woodland maintained.
Verifiers: 
• Cross-correlation between the management planning documentation, annual work programmes and operations seen on the ground
• Owner’s/manager’s familiarity with the management planning documentation and woodland
• Documentation or owner’s/manager’s explanation of any deviation.</t>
  </si>
  <si>
    <t>Monitoring</t>
  </si>
  <si>
    <t>2.15.1 a)</t>
  </si>
  <si>
    <t>2.15.1 a) The owner/manager shall devise and implement a monitoring programme appropriate to the scale and intensity of management. 
Verifiers: 
• A monitoring programme as part of management planning documentation
• Evidence of a consistent approach to recording site visits
• Discussion with the owner/manager
• Monitoring records.</t>
  </si>
  <si>
    <t>2.15.1 b)</t>
  </si>
  <si>
    <t>2.15.1 b) The monitoring programme shall be:
• Part of the management planning documentation
• Consistent and replicable over time to allow comparison of results and assessment of change
• Kept in a form that ensures that results are of use over the long term. 
Verifiers: • A monitoring programme as part of management planning documentation
• Evidence of a consistent approach to recording site visits
• Discussion with the owner/manager
• Monitoring records.</t>
  </si>
  <si>
    <t>2.15.1 c)</t>
  </si>
  <si>
    <t xml:space="preserve">2.15.1 c) The owner/manager shall where applicable monitor and record:
• The implementation of policies and objectives and the achievement of verifiable targets
• Implementation of woodland operations
• Harvesting yields
• Social impacts
• Environmental impacts
• Changes in environmental condition
• Usage of pesticides, biological control agents and fertilisers and any adverse impacts
• Environmentally appropriate disposal of waste materials. 
Verifiers: 
• A monitoring programme as part of management planning documentation
• Evidence of a consistent approach to recording site visits
• Discussion with the owner/manager
• Monitoring records.
</t>
  </si>
  <si>
    <t>2.15.1 d)</t>
  </si>
  <si>
    <t>2.15.1 d) Monitoring targets shall fully consider any special features of the WMU. 
Verifiers: 
• A monitoring programme as part of management planning documentation
• Evidence of a consistent approach to recording site visits
• Discussion with the owner/manager
• Monitoring records.</t>
  </si>
  <si>
    <t xml:space="preserve">2.15.2 </t>
  </si>
  <si>
    <t xml:space="preserve">2.15.2 The owner/manager shall take monitoring findings into account, particularly during revision of the management planning documentation, and if necessary shall revise management objectives, verifiable targets and/or management activities.
Verifiers: 
• Monitoring records
• Management planning documentation
• Discussion with the owner/manager.
</t>
  </si>
  <si>
    <t>2.15.3</t>
  </si>
  <si>
    <t xml:space="preserve">
8.4.1</t>
  </si>
  <si>
    <t>2.15.3 Monitoring findings, or summaries thereof, shall be made publicly available upon request.
Verfiers: 
• Written or verbal evidence of responses to requests.</t>
  </si>
  <si>
    <t>Woodland operations</t>
  </si>
  <si>
    <t>10.10.1</t>
  </si>
  <si>
    <t>3.1.1 Woodland operations shall conform to forestry best practice guidance. 
Verifiers: 
• Field observation
• Discussion with the owner/manager and workers
• Monitoring and internal audit records.</t>
  </si>
  <si>
    <t>3.1.2 The planning of woodland operations shall include:
• Obtaining any relevant permission and giving any formal notification required.
• Assessing and taking into account on and off-site impacts.
• Taking measures to protect water resources and soils, and prevent disturbance of and damage to priority species, habitats, ecosystems and landscape values, including adapting standard prescriptions where required. Any disturbance or damage which does occur shall be mitigated and/or repaired, and steps shall be taken to avoid recurrence.
• Measures to maintain and, where appropriate, enhance the value of identified services and resources such as watersheds and fisheries.
Verifiers: 
• Documented permissions
• Contracts 
• Discussion with the owner/manager and workers
• Demonstration of awareness of impacts and measures taken
• Site-specific, documented assessment of impacts
• Operational site assessments.</t>
  </si>
  <si>
    <t>10.10.3</t>
  </si>
  <si>
    <t>3.1.3 Operational plans shall be clearly communicated to all workers so that they understand and implement safety precautions, environmental protection plans, biosecurity protocols, emergency procedures, and prescriptions for the management of features of high conservation value.
Verifiers: 
• Discussion with workers
• Records of pre-commencement meetings
• Field observation
• Biosecurity policy
• Relevant plans and procedures.</t>
  </si>
  <si>
    <t>9.3.10</t>
  </si>
  <si>
    <t xml:space="preserve">3.1.4 Operations shall cease or relocate immediately where:
• They damage sites or features of conservation value or of special cultural and historical significance identified in sections 4.1-4.5 and 4.8. Operations in the vicinity shall recommence only when action has been taken to repair damage and prevent any further damage, including establishing buffer areas where appropriate.
• They reveal previously unknown sites or features which may be of conservation value or of special cultural and historical significance. Operations in the vicinity shall recommence only when the sites or features have been investigated and appropriate management agreed, where relevant in discussion with statutory bodies and/or local people.
Verifiers: 
• Discussion with the owner/manager
• Site diaries
• Field observation.
</t>
  </si>
  <si>
    <t>Harvest operations</t>
  </si>
  <si>
    <t>3.2.1 a)</t>
  </si>
  <si>
    <t>10.11.1</t>
  </si>
  <si>
    <t>3.2.1 a) Timber and non-timber woodland products (NTWPs) shall be harvested efficiently and with minimum loss or damage to environmental values. 
Verifiers: • Field observation
• Discussion with the owner/manager.</t>
  </si>
  <si>
    <t>3.2.1 b)</t>
  </si>
  <si>
    <t>10.11.2</t>
  </si>
  <si>
    <t>3.2.1 b) Timber harvesting shall particularly seek to avoid:
• Damage to soil and water courses during felling, extraction and burning
• Damage to standing trees, especially veteran trees, during felling, extraction and burning
• Degrade in felled timber. 
Verifiers: 
• Field observation
• Discussion with the owner/manager.</t>
  </si>
  <si>
    <t>3.2.2</t>
  </si>
  <si>
    <t>3.2.2 Harvesting and sales documentation shall enable all timber and non-timber woodland products (NTWPs) that are to be supplied as certified to be traced back to the woodland of origin.
Verifiers: 
• Harvesting output records
• Contract documents
• Sales documentation.</t>
  </si>
  <si>
    <t>3.2.3</t>
  </si>
  <si>
    <t>10.11.3</t>
  </si>
  <si>
    <t xml:space="preserve">3.2.3 Whole tree harvesting or stump removal shall be practised only where there is demonstrable management benefit, and where a full consideration of impacts shows that there are not likely to be any significant negative effects.
Verfiers: 
• Discussion with the owner/manager demonstrates awareness that impacts have been considered
• Documented appraisal.
</t>
  </si>
  <si>
    <t>3.2.4</t>
  </si>
  <si>
    <t>10.11.4</t>
  </si>
  <si>
    <t xml:space="preserve">3.2.4 Lop and top shall be burnt only where there is demonstrable management benefit, and where a full consideration of impacts shows that there are not likely to be any significant negative effects.
Verfiers:
• Discussion with the owner/manager demonstrates awareness that impacts have been considered
• Evidence of registration of exempt activity
• Documented appraisal.
</t>
  </si>
  <si>
    <t>Forest roads and associated infrastructure</t>
  </si>
  <si>
    <t>3.3.1</t>
  </si>
  <si>
    <t>10.10.4</t>
  </si>
  <si>
    <t xml:space="preserve">3.3.1 All necessary consents shall be obtained for construction, extension and upgrades of:
• Forest roads
• Mineral extraction sites
• Other infrastructure.
Verifiers: 
• Records of consents
• Environmental assessment where required.
</t>
  </si>
  <si>
    <t>3.3.2</t>
  </si>
  <si>
    <t>10.10.5</t>
  </si>
  <si>
    <t xml:space="preserve">3.3.2 Roads and timber extraction tracks, visitor access infrastructure and associated drainage shall be designed, created, used and maintained in a manner that minimises their environmental impact.
Verfiers: 
• Documented plans for the design and creation of permanent roads and tracks
• Control systems for the creation and use of temporary tracks and extraction routes
• Field observation
• Documented maintenance plans.
</t>
  </si>
  <si>
    <t>Pesticides, biological control agents and fertilisers</t>
  </si>
  <si>
    <t>3.4.1 a)</t>
  </si>
  <si>
    <t xml:space="preserve">3.4.1 a) The use of pesticides and fertilisers shall be avoided where practicable. 
Verifiers: 
• Discussion with the owner/manager
• Pesticide policy or position statement.
</t>
  </si>
  <si>
    <t>3.4.1 b)</t>
  </si>
  <si>
    <t>3.4.1 b) The use of pesticides, biological control agents and fertilisers shall be minimised. 
Verifiers: 
• Discussion with the owner/manager
• Pesticide policy or position statement.</t>
  </si>
  <si>
    <t>3.4.1 c)</t>
  </si>
  <si>
    <t>3.4.1 c) Damage to environmental values from pesticide and biological control agent use shall be avoided, mitigated and/or repaired, and steps shall be taken to avoid recurrence. 
Verifiers: 
• Discussion with the owner/manager
• Pesticide policy or position statement.</t>
  </si>
  <si>
    <t>3.4.2 a)</t>
  </si>
  <si>
    <t xml:space="preserve">3.4.2 a) The owner/manager shall prepare and implement an effective integrated pest management strategy that:
• Is appropriate to the scale of the woodland and the intensity of management
• Adopts management systems that shall promote the development and application of non-chemical methods of pest and crop management by placing primary reliance on prevention and, where this is not practicable, biological control methods
• Takes account of the importance of safeguarding the value of sites and features with special biodiversity attributes when considering methods of control, and
• Demonstrates knowledge of the latest published advice and its appropriate application. 
Verifiers: 
• Discussion with the owner/manager
• Written policy and strategy or statement.
</t>
  </si>
  <si>
    <t>3.4.2 b)</t>
  </si>
  <si>
    <t>10.7.5</t>
  </si>
  <si>
    <t xml:space="preserve">3.4.2 b) The strategy shall specify aims for the minimisation or elimination of pesticide usage, taking into account considerations of cost (economic, social and environmental), and the cyclical nature of woodland management operations.  
Verifiers: 
• Discussion with the owner/manager
• Written policy and strategy or statement.
</t>
  </si>
  <si>
    <t>3.4.2 c)</t>
  </si>
  <si>
    <t xml:space="preserve">3.4.2 c) Where pesticides and biological control agents are to be used the strategy shall justify their use demonstrating that there is no practicable alternative, in terms of economic, social and environmental costs. 
Verifiers: 
• Discussion with the owner/manager
• Written policy and strategy or statement.
</t>
  </si>
  <si>
    <t>3.4.2 d)</t>
  </si>
  <si>
    <t xml:space="preserve">3.4.2 d) The strategy shall include a description of all known use over the previous five years, or the duration of the current woodland ownership if that is less than five years. 
Verifiers: 
• Discussion with the owner/manager
• Written policy and strategy or statement.
</t>
  </si>
  <si>
    <t>3.4.3</t>
  </si>
  <si>
    <t xml:space="preserve">3.4.3 Where pesticides and biological control agents are to be used:
• The owner/manager and workers shall be aware of and implement legal requirements and non-legislative guidance for use of pesticides and biological control agents in forestry
• The owner/manager shall keep records of pesticide usage and biological control agents as required by current legislation.
Verifiers: • COSHH assessments
• Risk assessments
• Record of reason for use and pesticide choice
• Personal protective equipment
• FEPA records
• Waste transfer notes
• Discussion with the owner/manager and workers
• Field observation, particularly in respect to storage, application sites, protective clothing, warning signs and availability of lockable boxes for transport of pesticides
• Operators are trained and competent, and hold pesticide operator certification
• Adequate written procedures, work instructions, and other documentation
• Availability of appropriate absorbent materials
• Emergency plan.
</t>
  </si>
  <si>
    <t>3.4.4 a)</t>
  </si>
  <si>
    <t xml:space="preserve">3.4.4 a) Pesticides and biological control agents shall only be used if:
• They are approved for forest use by the UK regulatory authorities, 
• They are not banned by international agreement, and
• Their use is permitted by the owner’s/manager’s certification scheme. 
Verifiers: 
• Records of chemicals purchased and used
• Field observation
• Discussion with the owner/manager and workers.
</t>
  </si>
  <si>
    <t>3.4.4 b)</t>
  </si>
  <si>
    <t>10.7.10</t>
  </si>
  <si>
    <t xml:space="preserve">3.4.4 b) Pesticides categorised as Type 1A and 1B by the World Health Organization or any other pesticides whose use is restricted by the owner’s/manager’s certification scheme shall not be used unless:
• No effective and practicable alternatives are available, 
• Their use is sanctioned using a mechanism endorsed by the owner’s/manager’s certification scheme, and
• Any such mechanism provides for their use to be justified and on the condition that usage shall be discontinued once effective and practicable alternatives are available. 
Verifiers: 
• Records of chemicals purchased and used
• Field observation
• Discussion with the owner/manager and workers.
</t>
  </si>
  <si>
    <t>3.4.5 a)</t>
  </si>
  <si>
    <t>10.6.3</t>
  </si>
  <si>
    <t xml:space="preserve">3.4.5 a) Fertilisers (inorganic and organic) shall only be used where they are necessary to secure establishment or to correct subsequent nutrient deficiencies.
Verifiers: 
• Discussion with the owner/manager and workers
• Field observation, particularly in respect to storage, application sites, protective clothing and warning signs
• Adequate written procedures, work instructions, and other documentation.
</t>
  </si>
  <si>
    <t>3.4.5 b)</t>
  </si>
  <si>
    <t>10.6.4</t>
  </si>
  <si>
    <t xml:space="preserve">3.4.5 b) Where fertilisers are to be used the owner/manager and workers shall be aware of and shall be implementing legal requirements and best practice guidance for their use in forestry. 
Verifiers: 
• Discussion with the owner/manager and workers
• Field observation, particularly in respect to storage, application sites, protective clothing and warning signs
• Adequate written procedures, work instructions, and other documentation.
</t>
  </si>
  <si>
    <t>3.4.5 c)</t>
  </si>
  <si>
    <t>10.6.5</t>
  </si>
  <si>
    <t xml:space="preserve">3.4.5 c) No fertilisers shall be applied:
• in priority habitats
• around priority plant species, or
• around veteran trees. 
Verifiers: 
• Discussion with the owner/manager and workers
• Field observation, particularly in respect to storage, application sites, protective clothing and warning signs
• Adequate written procedures, work instructions, and other documentation.
</t>
  </si>
  <si>
    <t>3.4.5 d)</t>
  </si>
  <si>
    <t>10.6.6</t>
  </si>
  <si>
    <t xml:space="preserve">3.4.5 d) In addition, bio-solids shall only be used following an assessment of environmental impacts in accordance with section 2.5. 
Verifiers: 
• Discussion with the owner/manager and workers
• Field observation, particularly in respect to storage, application sites, protective clothing and warning signs
• Adequate written procedures, work instructions, and other documentation.
</t>
  </si>
  <si>
    <t>3.4.5 e)</t>
  </si>
  <si>
    <t>10.6.7</t>
  </si>
  <si>
    <t xml:space="preserve">3.4.5 e) The owner/manager shall keep a record of fertiliser usage, including types, rates, frequencies and sites of application. 
Verifiers: 
• Discussion with the owner/manager and workers
• Field observation, particularly in respect to storage, application sites, protective clothing and warning signs
• Adequate written procedures, work instructions, and other documentation.
</t>
  </si>
  <si>
    <t>Fencing</t>
  </si>
  <si>
    <t xml:space="preserve">3.5.1 </t>
  </si>
  <si>
    <t>10.9.5</t>
  </si>
  <si>
    <t xml:space="preserve">3.5.1 Where appropriate, wildlife management and control shall be used in preference to fencing.
Verifiers: 
• Discussion with the owner/manager. 
</t>
  </si>
  <si>
    <t>3.5.2</t>
  </si>
  <si>
    <t>10.9.6</t>
  </si>
  <si>
    <t xml:space="preserve">3.5.2 Where fences are used, alignment shall be designed to minimise impacts on access (particularly public rights of way), landscape, wildlife and historic environment sites.
Verifiers: 
• Field visits to verify alignments chosen
• Discussion with the owner/manager demonstrates an awareness of impacts of fence alignments and of the alternatives
• Documented policy or guidelines regarding any specific significant impacts
• Expert advice sought for significant one-off fencing operations.
</t>
  </si>
  <si>
    <t>Waste</t>
  </si>
  <si>
    <t>10.12.1</t>
  </si>
  <si>
    <t xml:space="preserve">3.6.1 Waste disposal shall be in accordance with current waste management legislation and regulations.
Verifiers: 
• No evidence of significant impacts from waste disposal
• Documented policy or guidelines on waste disposal including segregation, storage, recycling, return to manufacturer.
</t>
  </si>
  <si>
    <t>3.6.2</t>
  </si>
  <si>
    <t xml:space="preserve">3.6.2 The owner/manager shall prepare and implement a prioritised plan to manage and progressively remove redundant materials.
Verfiers: 
• Field observation
• Removal plan
• Budget.
</t>
  </si>
  <si>
    <t>Pollution</t>
  </si>
  <si>
    <t xml:space="preserve">3.7.1 The owner/manager shall adopt management practices that minimise diffuse pollution arising from woodland operations.
Verifiers: 
• Records of consultation with statutory environment protection agencies
• Field observation
• Operational plans
• Incident response plans
• Diffuse pollution risk assessment in high risk situations
• Use of biodegradable lubricants.
 </t>
  </si>
  <si>
    <t xml:space="preserve">3.7.2 Plans and equipment shall be in place to deal with accidental spillages of fuels, oils, fertilisers or other chemicals.
Verifiers: 
• Discussion with the owner/manager and relevant workers
• Appropriate equipment available in the field
• Written plans.
</t>
  </si>
  <si>
    <t>Natural, historical and cultural environment</t>
  </si>
  <si>
    <t>Statutory designated sites and protected species</t>
  </si>
  <si>
    <t>4.1.1 a)</t>
  </si>
  <si>
    <t>9.1.1</t>
  </si>
  <si>
    <t xml:space="preserve">4.1.1 a) Areas and features of high conservation value having particular significance for biodiversity shall be identified by reference to statutory designations at national or regional level and/or through assessment on the ground.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</si>
  <si>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4.1.1 b)</t>
  </si>
  <si>
    <t xml:space="preserve">4.1.1 b) Adopting a precautionary approach, the identified areas, species and features of high conservation value shall be maintained and, where possible, enhanced.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</si>
  <si>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4.1.1 c)</t>
  </si>
  <si>
    <t>9.1.2</t>
  </si>
  <si>
    <t xml:space="preserve">4.1.1 c) There shall be ongoing communication and/or consultation with statutory bodies, local authorities, wildlife trusts and other relevant organisations.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</si>
  <si>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4.1.1 d)</t>
  </si>
  <si>
    <t>9.3.2</t>
  </si>
  <si>
    <t xml:space="preserve">4.1.1 d) Statutory designated sites shall be managed in accordance with plans agreed with nature conservation agencies, and shall be marked on maps.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</si>
  <si>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 xml:space="preserve">4.1.2 Appropriate measures shall be taken to protect identified priority species and habitats in accordance with plans agreed with nature conservation agencies. In planning and implementing measures within the WMU, the owner/manager shall take into account the geographic range and ecological requirements of priority species beyond the boundary of the WMU.
Verifiers: 
• Field observation
• Management planning documentation
• Discussion with the owner/manager.
</t>
  </si>
  <si>
    <t>Conservation of ancient semi-natural woodlands (ASNW)</t>
  </si>
  <si>
    <t>4.2.1 a)</t>
  </si>
  <si>
    <t>9.1.3</t>
  </si>
  <si>
    <t xml:space="preserve">4.2.1 a) Ancient semi-natural woodland shall be identified by reference to published maps and/or by assessment on the ground. 
Verifiers: 
• Field observation
• Discussion with the owner/manager
• Management planning documentation including relevant forestry authority management plan and restocking plans
• Ancient woodland inventories
• Other studies
• Monitoring records.
</t>
  </si>
  <si>
    <t>4.2.1 b)</t>
  </si>
  <si>
    <t>9.3.3</t>
  </si>
  <si>
    <t xml:space="preserve">4.2.1 b) Adopting a precautionary approach, the high conservation value of ancient semi-natural woodlands shall be maintained and, where possible, enhanced.  
Verifiers: 
• Field observation
• Discussion with the owner/manager
• Management planning documentation including relevant forestry authority management plan and restocking plans
• Ancient woodland inventories
• Other studies
• Monitoring records.
</t>
  </si>
  <si>
    <t>4.2.1 c)</t>
  </si>
  <si>
    <t>9.3.4</t>
  </si>
  <si>
    <t xml:space="preserve">4.2.1 c) Adverse ecological impacts of pests, diseases and non-native species shall be identified and inform management.  
Verifiers: 
• Field observation
• Discussion with the owner/manager
• Management planning documentation including relevant forestry authority management plan and restocking plans
• Ancient woodland inventories
• Other studies
• Monitoring records.
</t>
  </si>
  <si>
    <t>Management of plantations on ancient woodland sites (PAWS)</t>
  </si>
  <si>
    <t>4.3.1 a)</t>
  </si>
  <si>
    <t xml:space="preserve">4.3.1 a) The owner/manager shall maintain and enhance or restore features and areas of high conservation value within plantations on ancient woodland sites.
Verifiers: 
• Management planning documentation
• Ancient woodland inventories
• Other studies
• Remnant threat analyses
• Field observation
• Discussion with the owner/manager.
</t>
  </si>
  <si>
    <t>4.3.1 b)</t>
  </si>
  <si>
    <t xml:space="preserve">4.3.1 b) The owner/manager shall:
• Identify and evaluate remnant features,
• Identify and evaluate threats,
• Adopting a precautionary approach, prioritise actions based on the level of threat and the value of remnants, and
• Implement targeted actions. 
Verifiers: 
• Management planning documentation
• Ancient woodland inventories
• Other studies
• Remnant threat analyses
• Field observation
• Discussion with the owner/manager.
</t>
  </si>
  <si>
    <t>Protection of conservation values in other woodlands and semi-natural habitats</t>
  </si>
  <si>
    <t>4.4.1 a)</t>
  </si>
  <si>
    <t>6.5.3</t>
  </si>
  <si>
    <t xml:space="preserve">4.4.1 a) Areas, species and features of conservation value in other woodlands shall be identified. 
Verifiers: 
• Field observation
• Discussion with the owner/manager
• Management planning documentation
• Historical maps
• Monitoring records.
</t>
  </si>
  <si>
    <t>4.4.1 b)</t>
  </si>
  <si>
    <t>6.5.4</t>
  </si>
  <si>
    <t xml:space="preserve">4.4.1 b) The identified areas, species and features of conservation value shall be maintained and where possible enhanced. 
Verifiers: 
• Field observation
• Discussion with the owner/manager
• Management planning documentation
• Historical maps
• Monitoring records.
</t>
  </si>
  <si>
    <t>4.4.1 c)</t>
  </si>
  <si>
    <t>6.5.5</t>
  </si>
  <si>
    <t xml:space="preserve">4.4.1 c) Adverse ecological impacts shall be identified and inform management.
Verifiers: 
• Field observation
• Discussion with the owner/manager
• Management planning documentation
• Historical maps
• Monitoring records.
</t>
  </si>
  <si>
    <t>4.4.2 a)</t>
  </si>
  <si>
    <t>6.5.6</t>
  </si>
  <si>
    <t xml:space="preserve">4.4.2 a) Valuable small-scale semi-natural habitats that have been colonised, planted, or incorporated into the WMU, but which have retained their ecological characteristics (or have a high potential to be restored), shall be identified and enhanced, restored or treated in a manner that does not lead to further degradation of their potential for restoration.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</si>
  <si>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t>4.4.2 b)</t>
  </si>
  <si>
    <t>6.5.7</t>
  </si>
  <si>
    <t xml:space="preserve">4.4.2 b) Adverse ecological impacts shall be identified and inform management.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</si>
  <si>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t>4.4.3</t>
  </si>
  <si>
    <t>6.5.8</t>
  </si>
  <si>
    <t xml:space="preserve">4.4.3 Areas of semi-natural habitats shall constitute a minimum of 5% of the WMU. Where existing habitats or restored remnant features comprise less than 5% of the WMU, the owner/manager shall take action to convert other areas to more natural conditions.
Verifiers: 
• Management planning documentation
• Field observation.
</t>
  </si>
  <si>
    <t>Watershed management and erosion control</t>
  </si>
  <si>
    <t>4.5.1 a)</t>
  </si>
  <si>
    <t>9.1.6</t>
  </si>
  <si>
    <t xml:space="preserve">4.5.1 a) Areas and features of critical importance for watershed management or erosion control shall be identified in consultation with relevant statutory bodies. 
Verifiers: 
• Records of consultation
• Management planning documentation
• Monitoring records
• Licences or consents.
</t>
  </si>
  <si>
    <t>4.5.1 b)</t>
  </si>
  <si>
    <t>9.3.7</t>
  </si>
  <si>
    <t xml:space="preserve">4.5.1 b) Where critically important areas or features are identified, their management shall be agreed with the relevant statutory bodies.  
Verifiers: 
• Records of consultation
• Management planning documentation
• Monitoring records
• Licences or consents.
</t>
  </si>
  <si>
    <t>Maintenance of biodiversity and ecological functions</t>
  </si>
  <si>
    <t>4.6.1</t>
  </si>
  <si>
    <t>6.6.1</t>
  </si>
  <si>
    <t xml:space="preserve">4.6.1 Natural reserves shall:
• Be located where they will deliver the greatest biodiversity benefit
• Constitute a proportion of the WMU equivalent to at least 1% of the plantation area and 5% of the semi-natural woodland area.
Verifiers: 
• Management planning documentation including maps 
• Field observation.
</t>
  </si>
  <si>
    <t>4.6.2</t>
  </si>
  <si>
    <t>6.6.2</t>
  </si>
  <si>
    <t xml:space="preserve">4.6.2 Long-term retentions and/or areas managed under lower impact silvicultural systems (LISS) shall constitute a minimum of 1% of the WMU. Where this is impracticable, an additional minimum 1% of natural reserve shall be identified.
Verifiers: 
• Management planning documentation including maps
• Field observation.
</t>
  </si>
  <si>
    <t>4.6.3</t>
  </si>
  <si>
    <t>6.6.3</t>
  </si>
  <si>
    <t xml:space="preserve">4.6.3 The owner/manager shall plan and take action to maintain continuity of veteran tree habitat by:
• Keeping existing veteran trees, and
• Managing or establishing suitable trees to eventually take the place of existing veterans.
Verifiers: 
• Field observation
• Harvesting contracts
• Discussion with the owner/manager and workers
• If there is a conflict with safety, the issues have been documented
• Management planning documentation.
</t>
  </si>
  <si>
    <t>4.6.4 a)</t>
  </si>
  <si>
    <t>6.6.4</t>
  </si>
  <si>
    <t xml:space="preserve">4.6.4 a) The owner/manager shall plan and take action to accumulate a diversity of both standing and fallen deadwood over time in all wooded parts of the WMU, including felled areas. 
• Field observation
• Harvesting contracts
• Discussion with the owner/manager and workers
• If there is a conflict with safety or woodland health, the issues have been documented
• Management planning documentation.
</t>
  </si>
  <si>
    <t>4.6.4 b)</t>
  </si>
  <si>
    <t>6.6.5</t>
  </si>
  <si>
    <t xml:space="preserve">4.6.4 b) The owner/manager shall identify areas where deadwood is likely to be of greatest nature conservation benefit, and shall plan and take action to accumulate large dimension standing and fallen deadwood and deadwood in living trees in those areas. 
• Field observation
• Harvesting contracts
• Discussion with the owner/manager and workers
• If there is a conflict with safety or woodland health, the issues have been documented
• Management planning documentation.
</t>
  </si>
  <si>
    <t>Maintenance of local native seed sources</t>
  </si>
  <si>
    <t>4.7.1 a)</t>
  </si>
  <si>
    <t>10.2.3</t>
  </si>
  <si>
    <t xml:space="preserve">4.7.1 a) In woodlands identified in sections 4.1-4.4, where appropriate and possible, owners/managers shall use natural regeneration or planting stock from parental material growing in the local native seed zone (native species). 
Verifiers: 
• Seed and plant supply invoices and other relevant records
• Evidence of efforts to identify planting stock from source-identified stands in the local native seed zone.
</t>
  </si>
  <si>
    <t>4.7.1 b)</t>
  </si>
  <si>
    <t>10.2.4</t>
  </si>
  <si>
    <t xml:space="preserve">4.7.1 b) In ancient and other semi-natural woodland, where natural regeneration is insufficient, planting stock from ‘source-identified’ stands in the local native seed zone shall be used if it is available. If timber quality is an objective of the planting, the use of stock deriving from selected stands within the local native seed zone shall be considered appropriate. 
Verifiers: 
• Seed and plant supply invoices and other relevant records
• Evidence of efforts to identify planting stock from source-identified stands in the local native seed zone.
</t>
  </si>
  <si>
    <t>Cultural and historical features/sites</t>
  </si>
  <si>
    <t>4.8.1</t>
  </si>
  <si>
    <t xml:space="preserve">4.8.1 Through engagement with the relevant statutory historic environment agencies, local people and other interested parties, and using other relevant sources of information, the owner/manager shall:
• Identify sites and features of special cultural and historical significance,
• Assess their condition, and
• Adopting a precautionary approach, devise and implement measures to maintain and/or enhance them.
Verifiers: 
• Any known features mapped and/or documented
• Discussion with the owner/manager demonstrates rationale for management of relevant sites
• Records of consultation with statutory bodies, local authorities and interest groups to identify features
• Documented plans.
</t>
  </si>
  <si>
    <t>Game and fisheries management</t>
  </si>
  <si>
    <t>4.9.1</t>
  </si>
  <si>
    <t>6.6.7</t>
  </si>
  <si>
    <t xml:space="preserve">4.9.1 Game rearing and release, shooting and fishing shall be carried out in accordance with the spirit of codes of practice produced by relevant organisations.
Verifiers: 
• Field observation
• Relevant permissions and leases
• Discussion with the owner/manager/responsible person demonstrates awareness of the law and good practice
• Discussion with interested parties
• Permissions from statutory bodies where these are required
• Membership of sporting and conservation organisation.
</t>
  </si>
  <si>
    <t>People, communities and workers</t>
  </si>
  <si>
    <t>Woodland access and recreation including traditional and permissive use rights</t>
  </si>
  <si>
    <t>5.1.1 a)</t>
  </si>
  <si>
    <t>4.1.4</t>
  </si>
  <si>
    <t xml:space="preserve">5.1.1 a) Existing permissive or traditional uses of the woodland shall be identified and sustained except when such uses can be shown to threaten the integrity of the woodland or the achievement of the objectives of management. 
Verifiers: 
• Documentation or maps of all existing permissive and traditional uses of the woodland
• Discussion with interested parties
• Field observation of public rights of way
• Evidence presented to justify any restriction of permissive or traditional uses.
</t>
  </si>
  <si>
    <t>5.1.1 b)</t>
  </si>
  <si>
    <t>9.3.9</t>
  </si>
  <si>
    <t xml:space="preserve">5.1.1 b) A precautionary approach shall be adopted in relation to water supplies.  
Verifiers: 
• Documentation or maps of all existing permissive and traditional uses of the woodland
• Discussion with interested parties
• Field observation of public rights of way
• Evidence presented to justify any restriction of permissive or traditional uses.
</t>
  </si>
  <si>
    <t>5.1.2 a)</t>
  </si>
  <si>
    <t>4.4.1</t>
  </si>
  <si>
    <t xml:space="preserve">5.1.2 a) There shall be provision for some public access subject only to limited exemptions.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</si>
  <si>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t>5.1.2 b)</t>
  </si>
  <si>
    <t>4.4.2</t>
  </si>
  <si>
    <t xml:space="preserve">5.1.2 b) Where there is a special demand for further public access for the purpose of environmental education, the owner/manager shall make reasonable efforts to meet this demand.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</si>
  <si>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t>Minimising adverse impacts</t>
  </si>
  <si>
    <t>4.5.2</t>
  </si>
  <si>
    <t xml:space="preserve">5.2.1 The owner/manager shall mitigate the risks to public health and safety and other negative impacts of woodland operations on local people.
Verifiers: 
• No evidence of legal non-compliance
• Evidence that complaints have been dealt with constructively
• Documented evidence that owners/managers have considered actual and potential impacts of operations on local people and interest groups and have taken steps to mitigate them
• Use of risk assessment and site management with safety signs and diversions around active operational sites.
</t>
  </si>
  <si>
    <t xml:space="preserve">5.2.2 The owner/manager shall respond constructively to complaints, seek to resolve grievances through engagement with complainants in the first instance, and follow established legal process should this become necessary.
Verifiers: 
• Discussion with interested parties
• A complaints process
• A public contact point.
</t>
  </si>
  <si>
    <t>Rural economy</t>
  </si>
  <si>
    <t xml:space="preserve">5.3.1 The owner/manager shall promote the integration of woodlands into the local economy by:
• Making the best use of the woodland’s potential products and services consistent with other objectives.
• Providing local people with equitable opportunities for employment and to supply goods and services.
Verifiers: 
Evidence of:
• Local or specialist market opportunities
• Promoting and encouraging enterprises to strengthen and diversify the local economy
• Provision for local employment and suppliers.
</t>
  </si>
  <si>
    <t>Health and safety</t>
  </si>
  <si>
    <t>5.4.1 a)</t>
  </si>
  <si>
    <t xml:space="preserve">5.4.1 a) There shall be:
• Compliance with health and safety legislation
• Conformance with associated codes of practice
• Conformance with FISA guidance.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</si>
  <si>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5.4.1 b)</t>
  </si>
  <si>
    <t xml:space="preserve">5.4.1 b) There shall be contingency plans for any accidents.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</si>
  <si>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 xml:space="preserve">5.4.1 c) There shall be appropriate competency.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</si>
  <si>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Training and continuing development</t>
  </si>
  <si>
    <t>2.5.1</t>
  </si>
  <si>
    <t xml:space="preserve">5.5.1 All workers shall have appropriate qualifications, training and/or experience to carry out their roles in conformance to the requirements of this standard, unless working under proper supervision if they are currently undergoing training.
Verifiers: 
• Copies of appropriate certificates of competence
• Discussion with workers
• System to ensure that only workers who are appropriately trained or supervised work in the woodland
• No evidence of workers without relevant training, experience or qualifications working in the woodland
• Documented training programme for employees
• Training records for all employees.
</t>
  </si>
  <si>
    <t>5.5.2 The owner/manager of large enterprises shall promote training, and encourage and support new recruits to the industry.
Verifiers: 
• Documented policy
• Involvement with industry bodies promoting training, including FISA
• Records of training sessions, provision of sites for training, subsidies for training courses.</t>
  </si>
  <si>
    <t>Workers’ rights</t>
  </si>
  <si>
    <t>5.6.1 a)</t>
  </si>
  <si>
    <t>5.6.1 a) There shall be compliance with workers’ rights legislation, including equality legislation. 
Verifiers: 
• Discussion with workers
• Documented policies.</t>
  </si>
  <si>
    <t>5.6.1 b)</t>
  </si>
  <si>
    <t>5.6.1 b) Workers shall not be deterred from joining a trade union or employee association.
Verifiers: 
• Discussion with workers
• Documented policies.</t>
  </si>
  <si>
    <t>5.6.1 c)</t>
  </si>
  <si>
    <t>5.6.1 c) Direct employees shall be permitted to negotiate terms and conditions, including grievance procedures, collectively should they so wish. 
Verifiers: 
• Discussion with workers
• Documented policies.</t>
  </si>
  <si>
    <t>5.6.1 d)</t>
  </si>
  <si>
    <t>2.6.2</t>
  </si>
  <si>
    <t>5.6.1 d) Workers shall have recourse to mechanisms for resolving grievances which meet the requirements of statutory codes of practice. 
Verifiers: 
• Discussion with workers
• Documented policies.</t>
  </si>
  <si>
    <t>5.6.1 e)</t>
  </si>
  <si>
    <t>5.6.1 e) Wages paid to workers shall meet or exceed the statutory national living wage. 
Verifiers: 
• Discussion with workers
• Documented policies.</t>
  </si>
  <si>
    <t>Insurance</t>
  </si>
  <si>
    <t>5.7.1</t>
  </si>
  <si>
    <t>2.6.3</t>
  </si>
  <si>
    <t>5.7.1 The owner/manager and workers shall be covered by adequate public liability and employer’s liability insurance.
Verifiers: 
• Insurance documents
• Self-insurance with a policy statement.</t>
  </si>
  <si>
    <t>x</t>
  </si>
  <si>
    <t>Larch</t>
  </si>
  <si>
    <t>Larix spp.</t>
  </si>
  <si>
    <t>Lodgepole pine</t>
  </si>
  <si>
    <t>Pinus contorta</t>
  </si>
  <si>
    <t>Downy birch</t>
  </si>
  <si>
    <t>Betula pubescens</t>
  </si>
  <si>
    <t>Pedunculate oak</t>
  </si>
  <si>
    <t>Exotic oak spp</t>
  </si>
  <si>
    <t>Quercus spp.</t>
  </si>
  <si>
    <t>Southern beech</t>
  </si>
  <si>
    <t>Nothofagus spp.</t>
  </si>
  <si>
    <t>This is a JOINT FSC/PEFC Checklist for UK and UKWAS. The PEFC fields will largely generate themselves and fill automatically from the FSC entries. Highlighted fields in PEFC will need to be typed manually</t>
  </si>
  <si>
    <t xml:space="preserve">ANNEX 6 PEFC UK FOREST MANAGEMENT GROUP CHECKLIST       (based on PEFC UK Scheme - weblink
</t>
  </si>
  <si>
    <t>PEFC UK Scheme</t>
  </si>
  <si>
    <t>and PEFC ST 1002 2018 - weblink</t>
  </si>
  <si>
    <t>PEFC International STD</t>
  </si>
  <si>
    <t>NOTE: Each group will result in one certificate.</t>
  </si>
  <si>
    <t xml:space="preserve">NOTE: The declaration of consent does not have to be an individual document. It can be part of a contract or any other document (e.g. meeting minutes) that specifies the relationship agreed between the member and the Group Entity. 
</t>
  </si>
  <si>
    <t xml:space="preserve">Some or all members of a group may choose to transfer the responsibility to ensure conformance with UKWAS in their management unit(s) to one Resource Manager, and may be grouped into one Resource Management Unit (RMU). </t>
  </si>
  <si>
    <t xml:space="preserve">3.3.1 The Resource Manager of an RMU shall assume the responsibility to conform with the UKWAS and to follow the Group Rules on behalf of all members within their RMU. </t>
  </si>
  <si>
    <t xml:space="preserve">NOTE: An RMU can include all members of a group or a sub-set of members within a group. There may be more than one RMU within one group. 
NOTE 2: Members of an RMU may implement some management activities in their management units, as long as the responsibility to ensure that there is conformance with UKWAS remains with the Resource Manager. </t>
  </si>
  <si>
    <t>Conformance with all requirements of UKWAS shall be demonstrated for each management unit within the scope of the PEFC  FM group certificate.</t>
  </si>
  <si>
    <t xml:space="preserve">Conformance with area thresholds in UKWAS with regards to Criterion 6.5, can be demonstrated across management units rather than at the level of the individual management unit for FM/CoC SLIMF management units. </t>
  </si>
  <si>
    <t>Not Applicable to PEFC in UK</t>
  </si>
  <si>
    <t xml:space="preserve">The Group Entity shall evaluate every applicant who wishes to join the group and ensure that there are no major non-conformities with UKWAS, nor with membership requirements, before adding the new member to the group. </t>
  </si>
  <si>
    <t xml:space="preserve">6.1.1 The Group Entity shall conduct a field evaluation to conform with Clause 6.1. </t>
  </si>
  <si>
    <t xml:space="preserve">6.1.2 When a member wants to move from one group to another group managed by the same Group Entity, the Group Entity shall implement this evaluation to allow for the move. </t>
  </si>
  <si>
    <t>Provision of Information</t>
  </si>
  <si>
    <t xml:space="preserve">The Group Entity shall provide each member with information, or access to information, about how the group works. The information shall include: 
a) The Group Rules and UKWAS, and an explanation of how to conform with them. The Group Entity shall provide access to other applicable normative documents upon request; 
b) An explanation of the certification body’s evaluation process; 
c) An explanation that the certification body and PEFC have the right to access the members' management unit(s) and documentation; 
d) An explanation that the certification body will publish a public summary of their evaluation report and PEFC  will include information about the group in its database; 
e) Explanation of any costs associated with joining the group. </t>
  </si>
  <si>
    <t xml:space="preserve">7.1.1 When the Group Entity provides members with a summary of these items, it shall make available the full documentation upon request from the members. </t>
  </si>
  <si>
    <t xml:space="preserve">7.1.2 The information shall be presented in a way that is understandable for members. </t>
  </si>
  <si>
    <r>
      <t xml:space="preserve">The Group shall develop, implement and keep updated written rules to manage the group covering all applicable requirements of this standard, according to the scale and complexity of the group, including: 
a) Rules setting out who can become a member of the group; 
b) Rules setting out how new members are included in the group; 
C) Rules setting out when members can be suspended or removed from the group; 
d) An internal monitoring system for the group; 
e) A process to resolve corrective action requests issued internally and by the certification body, including timelines and implications if any of the corrective actions are not solved; 
f) A procedure to solve complaints from stakeholders to group members; 
g) A system for tracking and tracing the PEFC -certified forest products produced by the group members up to the defined ‘forest gate’, in conformance with </t>
    </r>
    <r>
      <rPr>
        <b/>
        <sz val="11"/>
        <rFont val="Cambria"/>
        <family val="2"/>
        <scheme val="major"/>
      </rPr>
      <t>Criterion 3.2.2 of UKWAS</t>
    </r>
    <r>
      <rPr>
        <b/>
        <sz val="11"/>
        <rFont val="Cambria"/>
        <family val="1"/>
        <scheme val="major"/>
      </rPr>
      <t xml:space="preserve">; 
h) Requirements related to marketing or sales of products; 
i) Rules setting out how to use the PEFC  trademarks and the trademark license code. </t>
    </r>
  </si>
  <si>
    <t>NOTE: The reference to the scale and complexity of the group refers to the fact that larger and more complex groups, with higher associated risk, might require more comprehensive procedures to ensure the protection of environmental and social values, such as High (Nature) Conservation Values, Rare and Threatened Species, etc. Smaller groups, with less associated risk, may develop simpler procedures, but still need to develop all the mentioned Group Rules.</t>
  </si>
  <si>
    <t xml:space="preserve">The Group Entity shall maintain up-to-date records covering all applicable requirements of this standard and UKWAS. These shall include: </t>
  </si>
  <si>
    <r>
      <t xml:space="preserve">b) Any records of training provided to staff and/or group members; 
c) Declaration of consent from all group members, as per Clause 2.2; 
d) Documentation and records regarding recommended practices for forest management (e.g. silvicultural systems); 
e) Records demonstrating the implementation of the group management system. These shall include records of internal monitoring, non-conformities identified in such monitoring, actions taken to correct any identified non-conformity, etc.; 
</t>
    </r>
    <r>
      <rPr>
        <b/>
        <sz val="11"/>
        <color rgb="FFFF0000"/>
        <rFont val="Cambria"/>
        <family val="2"/>
        <scheme val="major"/>
      </rPr>
      <t xml:space="preserve">f) Records of the actual or estimated annual harvesting volume of the group and actual annual PEFC  sales volume of the group. </t>
    </r>
  </si>
  <si>
    <t xml:space="preserve">NOTE: The amount of records maintained centrally by the Group Entity may vary from case to case. In order to reduce costs and increase the efficiency of evaluations by the certification body, and subsequent monitoring by PEFC, records should be stored centrally or be accessible digitally whenever possible. </t>
  </si>
  <si>
    <t xml:space="preserve">The Group Entity shall implement a documented internal monitoring system that includes at least the following: 
a)A description of the internal monitoring system, sufficient to: 
b)make sure there is continued conformance with UKWAS in the management units in the group; 
c) check the adequacy of the group management system and the Group Entity´s overall performance. 
d) Regular (at least annual) monitoring visits to a sample of management units within the group; 
e) Regular (at least annual) analysis of the results of the internal monitoring to improve the group management system. </t>
  </si>
  <si>
    <t xml:space="preserve">The Group Entity shall select the requirements from UKWAS to be monitored at each internal evaluation according to the scale, intensity and risk. </t>
  </si>
  <si>
    <t xml:space="preserve">NOTE: The Group Entity may focus their monitoring during a particular internal evaluation on specific elements of UKWAS, with the provision that all aspects of UKWAS are evaluated for the group, through the sampled management units, during the period of validity of the certificate. </t>
  </si>
  <si>
    <t xml:space="preserve">The minimum sample of management units to be visited annually for internal monitoring shall be calculated according to requirements of the PEFC 1002 2018 standard sections 9.3.2 to 9.3.5:
9.3.2 Determination of the sample size
9.3.2.1 The sample size shall be calculated for the participants of the group organisation.
9.3.2.2 The size of the sample generally should be the square root of the number of participants: (y=√x), rounded to the upper whole number.
9.3.2.3 The size of the sample may be adapted by a standard taking into account one or more of the following indicators:
a) results of a risk assessment. In this case deviations of sample sizes in case of low or high risk for individual categories shall be defined;
b) results of internal audits or previous certification audits;
c) quality / level of confidence of the internal monitoring programme;
d) use of technologies allowing the gathering of information concerning specified requirements;
Note: Such technologies may be e.g. the use of satellite data or drones and allow compliance statements for specific requirements of a sustainability standard or support the risk based sampling.
e) based on other means of gathering information about activities on the ground.
Note: One way could be a survey with participants who provide some information about their activities on the ground.
</t>
  </si>
  <si>
    <t>Column A</t>
  </si>
  <si>
    <t>Column B</t>
  </si>
  <si>
    <t>Column C</t>
  </si>
  <si>
    <t>9.3.3 Determination of sample categories
9.3.3.1 The sample categories shall be established based on the results of a risk assessment. The indicators used in the risk assessment shall reflect the geographical scope of the standard.
The following non exhaustive list of indicators may be used for the risk assessment:
a) ownership type (e.g. state forest, communal forest, private forest);
b) size of management units (different size classes);
c) biogeographic region (e.g. lowlands, low mountain range, high mountain range);
d) operations, processes and products of potential group participants;
e) deforestation and forest conversion;
f) rotation period(s);
g) richness of biological diversity;
h) recreation and other socio-economic functions of the forest;
i) dependence of and interaction with local communities and indigenous people;
j) available resources for administration, operations, training and research;
k) governance and law enforcement.
9.3.3.2 Conditions which constitute risk for each indicator on low, medium and high level and the respective consequences for the sampling shall be defined.
9.3.4 Distribution of the sample
The sample shall be distributed to the categories according to the result of the risk assessment.
9.3.5 Selection of the participants
9.3.5.1 At least 25% of the sample should be selected at random.
9.3.5.2 A risk-based procedure for the selection of the participants shall be specified.</t>
  </si>
  <si>
    <t xml:space="preserve">The Group Entity may lower the minimum sample defined in 10.4 based on the regular analysis of the results of the monitoring as per 9.3.3.1 of PEFC Standard 1002 2018 </t>
  </si>
  <si>
    <t>10.10</t>
  </si>
  <si>
    <t xml:space="preserve">The Group Entity shall implement a tracking and tracing system for PEFC -certified products, to ensure that they are not mixed with non-certified material. </t>
  </si>
  <si>
    <t xml:space="preserve">The Group Entity shall ensure that all invoices for sales of PEFC -certified material include the required information (as per UKWAS 3.2.2 and PEFC COC Standard 2002). </t>
  </si>
  <si>
    <t>The Group Entity shall ensure that all uses of the PEFC  trademarks are approved by PEFC UK in advance.</t>
  </si>
  <si>
    <t xml:space="preserve">The Group Entity shall not issue any kind of certificates to their members that could be confused with PEFC  certificates. </t>
  </si>
  <si>
    <t>NOTE: To prove that certain management units are covered by the group certificate, the member can use the list of the members of the group or a member certificate issued by the certification body. It is important that none of these documents are confused with the PEFC  certificate of the group held by the Group Entity.</t>
  </si>
  <si>
    <t>END OF PEFC CHECKLIST</t>
  </si>
  <si>
    <t>F027</t>
  </si>
  <si>
    <t>Grassfield East</t>
  </si>
  <si>
    <t>-</t>
  </si>
  <si>
    <t>West Linton</t>
  </si>
  <si>
    <t>NT 198502</t>
  </si>
  <si>
    <t>Matthew Trewin</t>
  </si>
  <si>
    <t>Rough Wood 
Roundwood(logs)
Fuelwood</t>
  </si>
  <si>
    <t>N</t>
  </si>
  <si>
    <t>F028</t>
  </si>
  <si>
    <t>Grassfield West</t>
  </si>
  <si>
    <t>MA 2016 CU</t>
  </si>
  <si>
    <t>F004</t>
  </si>
  <si>
    <t>Coed y Cwm</t>
  </si>
  <si>
    <t>Machynlleth</t>
  </si>
  <si>
    <t>SH 915082</t>
  </si>
  <si>
    <t>Rob MacCurrach</t>
  </si>
  <si>
    <t>Y</t>
  </si>
  <si>
    <t>F066</t>
  </si>
  <si>
    <t>Harehope East</t>
  </si>
  <si>
    <t>Peebles</t>
  </si>
  <si>
    <t>NT 216437</t>
  </si>
  <si>
    <t>F039</t>
  </si>
  <si>
    <t>Harehope West</t>
  </si>
  <si>
    <t>NW of Peebles</t>
  </si>
  <si>
    <t>F045</t>
  </si>
  <si>
    <t>Boncyn</t>
  </si>
  <si>
    <t>SH 885170</t>
  </si>
  <si>
    <t>F047</t>
  </si>
  <si>
    <t>Corrour</t>
  </si>
  <si>
    <t>Roybridge</t>
  </si>
  <si>
    <t>NN 400800</t>
  </si>
  <si>
    <t>Dougie Murray</t>
  </si>
  <si>
    <t>F055</t>
  </si>
  <si>
    <t>Gilkerscleuch West</t>
  </si>
  <si>
    <t>Crawfordjohn</t>
  </si>
  <si>
    <t>NS 899236</t>
  </si>
  <si>
    <t>John Proudlock</t>
  </si>
  <si>
    <t>S2 2018</t>
  </si>
  <si>
    <t>F056</t>
  </si>
  <si>
    <t>Cryniarth</t>
  </si>
  <si>
    <t>Carno</t>
  </si>
  <si>
    <t>Powys</t>
  </si>
  <si>
    <t>SN 983980</t>
  </si>
  <si>
    <t>F070</t>
  </si>
  <si>
    <t>Woodbury Hill</t>
  </si>
  <si>
    <t>na</t>
  </si>
  <si>
    <t>Hay-on-Wye</t>
  </si>
  <si>
    <t>Herefordshire</t>
  </si>
  <si>
    <t>SO 332424</t>
  </si>
  <si>
    <t>Mixed</t>
  </si>
  <si>
    <t>F074</t>
  </si>
  <si>
    <t>Upper Howcleuch North</t>
  </si>
  <si>
    <t>Abington</t>
  </si>
  <si>
    <t>Lanarkshire</t>
  </si>
  <si>
    <t>NT 001145</t>
  </si>
  <si>
    <t>S1 2017</t>
  </si>
  <si>
    <t>F076</t>
  </si>
  <si>
    <t>Spyhill</t>
  </si>
  <si>
    <t>Bancory</t>
  </si>
  <si>
    <t>Aberdeenshire</t>
  </si>
  <si>
    <t>NO765914</t>
  </si>
  <si>
    <t>Stephen MacDonald</t>
  </si>
  <si>
    <t>F078</t>
  </si>
  <si>
    <t>Inchcorsie</t>
  </si>
  <si>
    <t>Huntly</t>
  </si>
  <si>
    <t>Banff</t>
  </si>
  <si>
    <t>NJ587486</t>
  </si>
  <si>
    <t>F083</t>
  </si>
  <si>
    <t>Casandamff</t>
  </si>
  <si>
    <t>Struie</t>
  </si>
  <si>
    <t>Inverness-shire</t>
  </si>
  <si>
    <t>NH 684 823</t>
  </si>
  <si>
    <t>Iain Imlack</t>
  </si>
  <si>
    <t>F081</t>
  </si>
  <si>
    <t>Gallowshill</t>
  </si>
  <si>
    <t>Kemnay</t>
  </si>
  <si>
    <t>NJ 714 187</t>
  </si>
  <si>
    <t>F079</t>
  </si>
  <si>
    <t>Bogindhu</t>
  </si>
  <si>
    <t>Echt</t>
  </si>
  <si>
    <t>NJ70060740</t>
  </si>
  <si>
    <t>F080</t>
  </si>
  <si>
    <t>Craigmuie</t>
  </si>
  <si>
    <t>Moniaive</t>
  </si>
  <si>
    <t>Dumfrieshire</t>
  </si>
  <si>
    <t>NX 730 855</t>
  </si>
  <si>
    <t>John proudlock</t>
  </si>
  <si>
    <t>F084</t>
  </si>
  <si>
    <t>Syre</t>
  </si>
  <si>
    <t>Strathnaver</t>
  </si>
  <si>
    <t>NC 677 411</t>
  </si>
  <si>
    <t>F085</t>
  </si>
  <si>
    <t>Little Kerloch</t>
  </si>
  <si>
    <t>Banchory</t>
  </si>
  <si>
    <t>NO 680 870</t>
  </si>
  <si>
    <t>F089</t>
  </si>
  <si>
    <t>Carn Bheag</t>
  </si>
  <si>
    <t>Lairg</t>
  </si>
  <si>
    <t>Rosehall</t>
  </si>
  <si>
    <t>NC390020</t>
  </si>
  <si>
    <t>S4 2020</t>
  </si>
  <si>
    <t>F088</t>
  </si>
  <si>
    <t>Thurnaig</t>
  </si>
  <si>
    <t>NC392017</t>
  </si>
  <si>
    <t>F086</t>
  </si>
  <si>
    <t>Lurg</t>
  </si>
  <si>
    <t>Fintry</t>
  </si>
  <si>
    <t>Stirling</t>
  </si>
  <si>
    <t>NS634 847</t>
  </si>
  <si>
    <t>F091</t>
  </si>
  <si>
    <t>Glenglass</t>
  </si>
  <si>
    <t>Kirkconnel</t>
  </si>
  <si>
    <t>NS684056</t>
  </si>
  <si>
    <t>F090</t>
  </si>
  <si>
    <t>Pen Y Ceunant</t>
  </si>
  <si>
    <t>Penybontffwr</t>
  </si>
  <si>
    <t>Oswestry</t>
  </si>
  <si>
    <t>SJ090231</t>
  </si>
  <si>
    <t>F094</t>
  </si>
  <si>
    <t>Loch Ree</t>
  </si>
  <si>
    <t>Cairnryan</t>
  </si>
  <si>
    <t>Scotland</t>
  </si>
  <si>
    <t>NX084687</t>
  </si>
  <si>
    <t>S4 2020
S2 2018</t>
  </si>
  <si>
    <t>F095</t>
  </si>
  <si>
    <t>Carn Mor, Tutim &amp; Innis Beithe</t>
  </si>
  <si>
    <t>Lairg,</t>
  </si>
  <si>
    <t>NC395038</t>
  </si>
  <si>
    <t>F097</t>
  </si>
  <si>
    <t>Easter Bleaton</t>
  </si>
  <si>
    <t>Alyth</t>
  </si>
  <si>
    <t>scotland</t>
  </si>
  <si>
    <t>NO141565</t>
  </si>
  <si>
    <t>S3 2019</t>
  </si>
  <si>
    <t>F098</t>
  </si>
  <si>
    <t>Brin &amp; Torr Mor</t>
  </si>
  <si>
    <t>Dores</t>
  </si>
  <si>
    <t>NH625283</t>
  </si>
  <si>
    <t>F020</t>
  </si>
  <si>
    <t>Bught Shank</t>
  </si>
  <si>
    <t>Tweedsmuir</t>
  </si>
  <si>
    <t>NT056175</t>
  </si>
  <si>
    <t>F099</t>
  </si>
  <si>
    <t>Craigwell Wood</t>
  </si>
  <si>
    <t>South Ayrshire</t>
  </si>
  <si>
    <t>NX249954</t>
  </si>
  <si>
    <t>F100</t>
  </si>
  <si>
    <t>Dobbingstone</t>
  </si>
  <si>
    <t>NX312992</t>
  </si>
  <si>
    <t>F101</t>
  </si>
  <si>
    <t>Dhonnadh</t>
  </si>
  <si>
    <t>Lairg, Rosehall</t>
  </si>
  <si>
    <t>NC393028</t>
  </si>
  <si>
    <t>F102</t>
  </si>
  <si>
    <t>Brandsby</t>
  </si>
  <si>
    <t>Gilling East</t>
  </si>
  <si>
    <t xml:space="preserve"> York</t>
  </si>
  <si>
    <t>SE617745</t>
  </si>
  <si>
    <t>David Bradshaw</t>
  </si>
  <si>
    <t>F103</t>
  </si>
  <si>
    <t>Garvary</t>
  </si>
  <si>
    <t>Ardgay, Sutherland</t>
  </si>
  <si>
    <t>NH582873</t>
  </si>
  <si>
    <t>F104</t>
  </si>
  <si>
    <t>Balgothrie</t>
  </si>
  <si>
    <t>Leslie, Fife</t>
  </si>
  <si>
    <t>NO229036</t>
  </si>
  <si>
    <t>F105</t>
  </si>
  <si>
    <t>Brownhill</t>
  </si>
  <si>
    <t>Moffat, Dumf &amp; Galloway</t>
  </si>
  <si>
    <t>NT147006</t>
  </si>
  <si>
    <t>F106</t>
  </si>
  <si>
    <t>Brig</t>
  </si>
  <si>
    <t>Forsinard, Sutherland</t>
  </si>
  <si>
    <t>NC889484</t>
  </si>
  <si>
    <t>F107</t>
  </si>
  <si>
    <t>Harran</t>
  </si>
  <si>
    <t>Kirriemuir, Angus</t>
  </si>
  <si>
    <t>NO274634</t>
  </si>
  <si>
    <t>F108</t>
  </si>
  <si>
    <t>Bhrochain</t>
  </si>
  <si>
    <t>NC384035</t>
  </si>
  <si>
    <t>F109</t>
  </si>
  <si>
    <t>Silton Forest</t>
  </si>
  <si>
    <t>Boreland, Dumf &amp; Galloway</t>
  </si>
  <si>
    <t>NY171967</t>
  </si>
  <si>
    <t>David Smith</t>
  </si>
  <si>
    <t>F122</t>
  </si>
  <si>
    <t>Barracks</t>
  </si>
  <si>
    <t>Rannoch</t>
  </si>
  <si>
    <t>NN485550</t>
  </si>
  <si>
    <t>F113</t>
  </si>
  <si>
    <t xml:space="preserve">Admirals </t>
  </si>
  <si>
    <t>Struie, Inverness-shire</t>
  </si>
  <si>
    <t>Admirals</t>
  </si>
  <si>
    <t>NH684809</t>
  </si>
  <si>
    <t>Sequent (Schweiz) AG</t>
  </si>
  <si>
    <t>F114</t>
  </si>
  <si>
    <t xml:space="preserve">Nether Howcleuch </t>
  </si>
  <si>
    <t>Moffat, Sth Lanarkshire</t>
  </si>
  <si>
    <t>Nether Howcleuch</t>
  </si>
  <si>
    <t>NT033143</t>
  </si>
  <si>
    <t>Howcleuch Partnership</t>
  </si>
  <si>
    <t>less than 100 ha</t>
  </si>
  <si>
    <t>100-less than 1000</t>
  </si>
  <si>
    <t>1000-less than 10000 ha</t>
  </si>
  <si>
    <t>Ex members</t>
  </si>
  <si>
    <t>Hudsons Allotment</t>
  </si>
  <si>
    <t>NY367245</t>
  </si>
  <si>
    <t>Troutbeck</t>
  </si>
  <si>
    <t>Cumbria</t>
  </si>
  <si>
    <t>Left 08/05/2018</t>
  </si>
  <si>
    <t>F096</t>
  </si>
  <si>
    <t>The Twerne</t>
  </si>
  <si>
    <t>Hereford</t>
  </si>
  <si>
    <t>SO 637389</t>
  </si>
  <si>
    <t>Plantation with ASNW</t>
  </si>
  <si>
    <t>Ruddenleys</t>
  </si>
  <si>
    <t>Borders</t>
  </si>
  <si>
    <t>NT208507</t>
  </si>
  <si>
    <t>F003</t>
  </si>
  <si>
    <t>Pant Spydded</t>
  </si>
  <si>
    <t>SH 723041</t>
  </si>
  <si>
    <t>F069</t>
  </si>
  <si>
    <t>Croygorston</t>
  </si>
  <si>
    <t>Inverness</t>
  </si>
  <si>
    <t>NH 773450</t>
  </si>
  <si>
    <t>Mixed with ASNW</t>
  </si>
  <si>
    <t>F041</t>
  </si>
  <si>
    <t>Condie Hill</t>
  </si>
  <si>
    <t>Near Perth</t>
  </si>
  <si>
    <t>NO 067125</t>
  </si>
  <si>
    <t>F082</t>
  </si>
  <si>
    <t>Mongour</t>
  </si>
  <si>
    <t>NO 761915</t>
  </si>
  <si>
    <t>F093</t>
  </si>
  <si>
    <t>F051</t>
  </si>
  <si>
    <t>Sth Lanarkshire</t>
  </si>
  <si>
    <t>NT 046141</t>
  </si>
  <si>
    <t>F054</t>
  </si>
  <si>
    <t>Howcleuch Hill</t>
  </si>
  <si>
    <t>Moffat</t>
  </si>
  <si>
    <t>Dumfries</t>
  </si>
  <si>
    <t>no</t>
  </si>
  <si>
    <t>www.fountainsforestry.co.uk</t>
  </si>
  <si>
    <t>UKWAS 5.4.1a</t>
  </si>
  <si>
    <t>UKWAS 3.6.1</t>
  </si>
  <si>
    <t>None</t>
  </si>
  <si>
    <t>Noted. No such requirement</t>
  </si>
  <si>
    <r>
      <t xml:space="preserve"> 8.1.3 </t>
    </r>
    <r>
      <rPr>
        <sz val="10"/>
        <rFont val="Cambria"/>
        <family val="1"/>
      </rPr>
      <t xml:space="preserve">(implementation of policies and objectives and achievement of verifiable targets, and implementation of woodland operations) and  </t>
    </r>
    <r>
      <rPr>
        <b/>
        <sz val="10"/>
        <rFont val="Cambria"/>
        <family val="1"/>
      </rPr>
      <t>8.2.1</t>
    </r>
    <r>
      <rPr>
        <sz val="10"/>
        <rFont val="Cambria"/>
        <family val="1"/>
      </rPr>
      <t xml:space="preserve"> (social impacts, environmental impacts, and changes in environmental condition)</t>
    </r>
  </si>
  <si>
    <r>
      <t xml:space="preserve">8.3.1 </t>
    </r>
    <r>
      <rPr>
        <sz val="10"/>
        <rFont val="Cambria"/>
        <family val="1"/>
      </rPr>
      <t xml:space="preserve">(general monitoring) and </t>
    </r>
    <r>
      <rPr>
        <b/>
        <sz val="10"/>
        <rFont val="Cambria"/>
        <family val="1"/>
      </rPr>
      <t>9.4.3</t>
    </r>
    <r>
      <rPr>
        <sz val="10"/>
        <rFont val="Cambria"/>
        <family val="1"/>
      </rPr>
      <t xml:space="preserve"> (HCV monitoring)</t>
    </r>
  </si>
  <si>
    <r>
      <t>6.7.1</t>
    </r>
    <r>
      <rPr>
        <sz val="10"/>
        <rFont val="Cambria"/>
        <family val="1"/>
      </rPr>
      <t xml:space="preserve"> (protect water courses, water bodies and riparian zones) and</t>
    </r>
    <r>
      <rPr>
        <b/>
        <sz val="10"/>
        <rFont val="Cambria"/>
        <family val="1"/>
      </rPr>
      <t xml:space="preserve"> 10.10.2</t>
    </r>
    <r>
      <rPr>
        <sz val="10"/>
        <rFont val="Cambria"/>
        <family val="1"/>
      </rPr>
      <t xml:space="preserve"> (manage infrastructural development, transport activities and silviculture so that water resources and soils are protected)</t>
    </r>
  </si>
  <si>
    <r>
      <t xml:space="preserve">8.5.1; </t>
    </r>
    <r>
      <rPr>
        <sz val="10"/>
        <rFont val="Cambria"/>
        <family val="1"/>
      </rPr>
      <t xml:space="preserve">see also </t>
    </r>
    <r>
      <rPr>
        <b/>
        <sz val="10"/>
        <rFont val="Cambria"/>
        <family val="1"/>
      </rPr>
      <t xml:space="preserve">
8.5.2 </t>
    </r>
    <r>
      <rPr>
        <sz val="10"/>
        <rFont val="Cambria"/>
        <family val="1"/>
      </rPr>
      <t>and</t>
    </r>
    <r>
      <rPr>
        <b/>
        <sz val="10"/>
        <rFont val="Cambria"/>
        <family val="1"/>
      </rPr>
      <t xml:space="preserve"> 
8.5.3</t>
    </r>
  </si>
  <si>
    <r>
      <t xml:space="preserve">10.6.1 </t>
    </r>
    <r>
      <rPr>
        <sz val="10"/>
        <rFont val="Cambria"/>
        <family val="1"/>
      </rPr>
      <t xml:space="preserve">(fertilisers) and </t>
    </r>
    <r>
      <rPr>
        <b/>
        <sz val="10"/>
        <rFont val="Cambria"/>
        <family val="1"/>
      </rPr>
      <t xml:space="preserve">
10.7.1 </t>
    </r>
    <r>
      <rPr>
        <sz val="10"/>
        <rFont val="Cambria"/>
        <family val="1"/>
      </rPr>
      <t>(pesticides)</t>
    </r>
  </si>
  <si>
    <r>
      <t>10.6.2</t>
    </r>
    <r>
      <rPr>
        <sz val="10"/>
        <rFont val="Cambria"/>
        <family val="1"/>
      </rPr>
      <t xml:space="preserve"> (fertilisers), 
</t>
    </r>
    <r>
      <rPr>
        <b/>
        <sz val="10"/>
        <rFont val="Cambria"/>
        <family val="1"/>
      </rPr>
      <t>10.7.2</t>
    </r>
    <r>
      <rPr>
        <sz val="10"/>
        <rFont val="Cambria"/>
        <family val="1"/>
      </rPr>
      <t xml:space="preserve"> (pesticides) and 
</t>
    </r>
    <r>
      <rPr>
        <b/>
        <sz val="10"/>
        <rFont val="Cambria"/>
        <family val="1"/>
      </rPr>
      <t>10.8.1</t>
    </r>
    <r>
      <rPr>
        <sz val="10"/>
        <rFont val="Cambria"/>
        <family val="1"/>
      </rPr>
      <t xml:space="preserve"> (biological control agents)]</t>
    </r>
  </si>
  <si>
    <r>
      <rPr>
        <b/>
        <sz val="10"/>
        <rFont val="Cambria"/>
        <family val="1"/>
      </rPr>
      <t>10.7.3</t>
    </r>
    <r>
      <rPr>
        <sz val="10"/>
        <rFont val="Cambria"/>
        <family val="1"/>
      </rPr>
      <t xml:space="preserve"> (pesticides) and 
</t>
    </r>
    <r>
      <rPr>
        <b/>
        <sz val="10"/>
        <rFont val="Cambria"/>
        <family val="1"/>
      </rPr>
      <t>10.8.2</t>
    </r>
    <r>
      <rPr>
        <sz val="10"/>
        <rFont val="Cambria"/>
        <family val="1"/>
      </rPr>
      <t xml:space="preserve"> (biological control agents)</t>
    </r>
  </si>
  <si>
    <r>
      <rPr>
        <b/>
        <sz val="10"/>
        <rFont val="Cambria"/>
        <family val="1"/>
      </rPr>
      <t>10.7.4</t>
    </r>
    <r>
      <rPr>
        <sz val="10"/>
        <rFont val="Cambria"/>
        <family val="1"/>
      </rPr>
      <t xml:space="preserve"> (pesticides) and 
</t>
    </r>
    <r>
      <rPr>
        <b/>
        <sz val="10"/>
        <rFont val="Cambria"/>
        <family val="1"/>
      </rPr>
      <t>10.8.3</t>
    </r>
    <r>
      <rPr>
        <sz val="10"/>
        <rFont val="Cambria"/>
        <family val="1"/>
      </rPr>
      <t xml:space="preserve"> (biological control agents)</t>
    </r>
  </si>
  <si>
    <r>
      <rPr>
        <b/>
        <sz val="10"/>
        <rFont val="Cambria"/>
        <family val="1"/>
      </rPr>
      <t>10.7.6</t>
    </r>
    <r>
      <rPr>
        <sz val="10"/>
        <rFont val="Cambria"/>
        <family val="1"/>
      </rPr>
      <t xml:space="preserve"> (pesticides) and 
</t>
    </r>
    <r>
      <rPr>
        <b/>
        <sz val="10"/>
        <rFont val="Cambria"/>
        <family val="1"/>
      </rPr>
      <t>10.8.4</t>
    </r>
    <r>
      <rPr>
        <sz val="10"/>
        <rFont val="Cambria"/>
        <family val="1"/>
      </rPr>
      <t xml:space="preserve"> (biological control agents)] </t>
    </r>
  </si>
  <si>
    <r>
      <t xml:space="preserve">10.7.7 </t>
    </r>
    <r>
      <rPr>
        <sz val="10"/>
        <rFont val="Cambria"/>
        <family val="1"/>
      </rPr>
      <t>(pesticides) and</t>
    </r>
    <r>
      <rPr>
        <b/>
        <sz val="10"/>
        <rFont val="Cambria"/>
        <family val="1"/>
      </rPr>
      <t xml:space="preserve"> 
10.8.5</t>
    </r>
    <r>
      <rPr>
        <sz val="10"/>
        <rFont val="Cambria"/>
        <family val="1"/>
      </rPr>
      <t xml:space="preserve"> (biological control agents)</t>
    </r>
  </si>
  <si>
    <r>
      <t xml:space="preserve">10.7.8 </t>
    </r>
    <r>
      <rPr>
        <sz val="10"/>
        <rFont val="Cambria"/>
        <family val="1"/>
      </rPr>
      <t xml:space="preserve">(pesticides) and 
</t>
    </r>
    <r>
      <rPr>
        <b/>
        <sz val="10"/>
        <rFont val="Cambria"/>
        <family val="1"/>
      </rPr>
      <t>10.8.6</t>
    </r>
    <r>
      <rPr>
        <sz val="10"/>
        <rFont val="Cambria"/>
        <family val="1"/>
      </rPr>
      <t xml:space="preserve"> (biological control agents)</t>
    </r>
  </si>
  <si>
    <r>
      <t>10.7.9</t>
    </r>
    <r>
      <rPr>
        <sz val="10"/>
        <rFont val="Cambria"/>
        <family val="1"/>
      </rPr>
      <t xml:space="preserve"> (pesticides) and 
</t>
    </r>
    <r>
      <rPr>
        <b/>
        <sz val="10"/>
        <rFont val="Cambria"/>
        <family val="1"/>
      </rPr>
      <t xml:space="preserve">10.8.7 </t>
    </r>
    <r>
      <rPr>
        <sz val="10"/>
        <rFont val="Cambria"/>
        <family val="1"/>
      </rPr>
      <t>(biological control agents)</t>
    </r>
  </si>
  <si>
    <r>
      <t>9.1.4</t>
    </r>
    <r>
      <rPr>
        <sz val="10"/>
        <rFont val="Cambria"/>
        <family val="1"/>
      </rPr>
      <t xml:space="preserve"> (assess and record presence and status of HCVs) and</t>
    </r>
    <r>
      <rPr>
        <b/>
        <sz val="10"/>
        <rFont val="Cambria"/>
        <family val="1"/>
      </rPr>
      <t xml:space="preserve"> 
9.3.5 </t>
    </r>
    <r>
      <rPr>
        <sz val="10"/>
        <rFont val="Cambria"/>
        <family val="1"/>
      </rPr>
      <t>(implement strategies and actions)</t>
    </r>
  </si>
  <si>
    <r>
      <t xml:space="preserve">9.1.5 </t>
    </r>
    <r>
      <rPr>
        <sz val="10"/>
        <rFont val="Cambria"/>
        <family val="1"/>
      </rPr>
      <t>(identify and evaluate remnant features/threats and prioritise actions) and</t>
    </r>
    <r>
      <rPr>
        <b/>
        <sz val="10"/>
        <rFont val="Cambria"/>
        <family val="1"/>
      </rPr>
      <t xml:space="preserve"> 
9.3.6</t>
    </r>
    <r>
      <rPr>
        <sz val="10"/>
        <rFont val="Cambria"/>
        <family val="1"/>
      </rPr>
      <t xml:space="preserve"> (implement actions)</t>
    </r>
  </si>
  <si>
    <r>
      <t xml:space="preserve">4.7.1 </t>
    </r>
    <r>
      <rPr>
        <sz val="10"/>
        <rFont val="Cambria"/>
        <family val="1"/>
      </rPr>
      <t>(identify sites and features through engagement with local people),</t>
    </r>
    <r>
      <rPr>
        <b/>
        <sz val="10"/>
        <rFont val="Cambria"/>
        <family val="1"/>
      </rPr>
      <t xml:space="preserve"> 
9.1.7 </t>
    </r>
    <r>
      <rPr>
        <sz val="10"/>
        <rFont val="Cambria"/>
        <family val="1"/>
      </rPr>
      <t>(identify sites and features, and assess their condition),</t>
    </r>
    <r>
      <rPr>
        <b/>
        <sz val="10"/>
        <rFont val="Cambria"/>
        <family val="1"/>
      </rPr>
      <t xml:space="preserve"> 
9.2.3</t>
    </r>
    <r>
      <rPr>
        <sz val="10"/>
        <rFont val="Cambria"/>
        <family val="1"/>
      </rPr>
      <t xml:space="preserve"> (devise measures) and</t>
    </r>
    <r>
      <rPr>
        <b/>
        <sz val="10"/>
        <rFont val="Cambria"/>
        <family val="1"/>
      </rPr>
      <t xml:space="preserve"> 
9.3.8 </t>
    </r>
    <r>
      <rPr>
        <sz val="10"/>
        <rFont val="Cambria"/>
        <family val="1"/>
      </rPr>
      <t>(implement measures)</t>
    </r>
  </si>
  <si>
    <t>No Issues notes. Sites were seen to be managed in line with the Scottish outdoor access code.</t>
  </si>
  <si>
    <r>
      <t>4.3.1</t>
    </r>
    <r>
      <rPr>
        <sz val="10"/>
        <rFont val="Cambria"/>
        <family val="1"/>
      </rPr>
      <t xml:space="preserve"> (providing local people with equitable opportunities for employment and to supply goods and services), 5.1.2 (making the best use of the woodland’s potential products and services consistent with other objectives) and 
</t>
    </r>
    <r>
      <rPr>
        <b/>
        <sz val="10"/>
        <rFont val="Cambria"/>
        <family val="1"/>
      </rPr>
      <t>5.4.1</t>
    </r>
    <r>
      <rPr>
        <sz val="10"/>
        <rFont val="Cambria"/>
        <family val="1"/>
      </rPr>
      <t xml:space="preserve"> (providing local people with equitable opportunities to supply goods and services)</t>
    </r>
  </si>
  <si>
    <t>5.4.2 c)</t>
  </si>
  <si>
    <r>
      <t>2.1.1</t>
    </r>
    <r>
      <rPr>
        <sz val="10"/>
        <rFont val="Cambria"/>
        <family val="1"/>
      </rPr>
      <t xml:space="preserve"> (workers’ rights legislation) and 
</t>
    </r>
    <r>
      <rPr>
        <b/>
        <sz val="10"/>
        <rFont val="Cambria"/>
        <family val="1"/>
      </rPr>
      <t xml:space="preserve">2.2.1 </t>
    </r>
    <r>
      <rPr>
        <sz val="10"/>
        <rFont val="Cambria"/>
        <family val="1"/>
      </rPr>
      <t>(equality legislation)</t>
    </r>
  </si>
  <si>
    <r>
      <t xml:space="preserve">2.1.3 </t>
    </r>
    <r>
      <rPr>
        <sz val="10"/>
        <rFont val="Cambria"/>
        <family val="1"/>
      </rPr>
      <t xml:space="preserve">(collective bargaining) and 
</t>
    </r>
    <r>
      <rPr>
        <b/>
        <sz val="10"/>
        <rFont val="Cambria"/>
        <family val="1"/>
      </rPr>
      <t xml:space="preserve">2.6.1 </t>
    </r>
    <r>
      <rPr>
        <sz val="10"/>
        <rFont val="Cambria"/>
        <family val="1"/>
      </rPr>
      <t>(grievance procedures)</t>
    </r>
  </si>
  <si>
    <t>9-19th July 2021</t>
  </si>
  <si>
    <r>
      <rPr>
        <b/>
        <sz val="11"/>
        <rFont val="Cambria"/>
        <family val="1"/>
        <scheme val="major"/>
      </rPr>
      <t>Monday 19th July (Remote)</t>
    </r>
    <r>
      <rPr>
        <sz val="11"/>
        <rFont val="Cambria"/>
        <family val="1"/>
        <scheme val="major"/>
      </rPr>
      <t xml:space="preserve">
9:30-14:00 Document review and stakeholder meetings (All)
14:00-16:00 Auditor prepare for closing meeting (MT)
16:30 – 17:30 Closing meeting (AC, DM, MT)</t>
    </r>
  </si>
  <si>
    <r>
      <rPr>
        <b/>
        <sz val="11"/>
        <rFont val="Cambria"/>
        <family val="1"/>
        <scheme val="major"/>
      </rPr>
      <t>Thursday 15th July</t>
    </r>
    <r>
      <rPr>
        <sz val="11"/>
        <rFont val="Cambria"/>
        <family val="1"/>
        <scheme val="major"/>
      </rPr>
      <t xml:space="preserve">
9:30- 15:30 Corrour Site visit (JS, AC, MT)</t>
    </r>
  </si>
  <si>
    <r>
      <rPr>
        <b/>
        <sz val="11"/>
        <rFont val="Cambria"/>
        <family val="1"/>
        <scheme val="major"/>
      </rPr>
      <t>Wednesday 14th July</t>
    </r>
    <r>
      <rPr>
        <sz val="11"/>
        <rFont val="Cambria"/>
        <family val="1"/>
        <scheme val="major"/>
      </rPr>
      <t xml:space="preserve">
10:00 – 17:00 Admirals, Bhrochain, Carn Mor/Innis Beith/Tutim Site visits (II, AC, MT)
17:00- 19:00 Travel to Newtonmore (MT)</t>
    </r>
  </si>
  <si>
    <r>
      <rPr>
        <b/>
        <sz val="11"/>
        <rFont val="Cambria"/>
        <family val="1"/>
        <scheme val="major"/>
      </rPr>
      <t>Tuesday 13th July</t>
    </r>
    <r>
      <rPr>
        <sz val="11"/>
        <rFont val="Cambria"/>
        <family val="1"/>
        <scheme val="major"/>
      </rPr>
      <t xml:space="preserve">
All day – MT travel north (MT)</t>
    </r>
  </si>
  <si>
    <r>
      <rPr>
        <b/>
        <sz val="11"/>
        <rFont val="Calibri"/>
        <family val="2"/>
      </rPr>
      <t>Sunday 11th July (Remote)</t>
    </r>
    <r>
      <rPr>
        <sz val="11"/>
        <rFont val="Calibri"/>
        <family val="2"/>
      </rPr>
      <t xml:space="preserve">
9:00-12:00 Site Document Review (MT)</t>
    </r>
  </si>
  <si>
    <t>9 Days</t>
  </si>
  <si>
    <r>
      <t xml:space="preserve">1) </t>
    </r>
    <r>
      <rPr>
        <sz val="11"/>
        <rFont val="Cambria"/>
        <family val="1"/>
      </rPr>
      <t xml:space="preserve"> Matt Taylor (Audit Team Leader) 10 years lead auditor experience UK and overseas. 20 years forest mangement experience including management planning, woodland creation and native woodland management. </t>
    </r>
  </si>
  <si>
    <t>Matt Taylor</t>
  </si>
  <si>
    <t xml:space="preserve">The assessment involved review of relevant group and management planning documentation and records, site visits, discussion with forest managers and workers and completion of the group and forest management checklists. </t>
  </si>
  <si>
    <t xml:space="preserve">All sites: No issues were identified during the audit. No were apparent through document review or during interview of in house staff or contractors. </t>
  </si>
  <si>
    <t>All sites: No Issues notes. Sites were seen to be managed in line with the Scottish outdoor access code.</t>
  </si>
  <si>
    <t>All sites: None undertaken</t>
  </si>
  <si>
    <t xml:space="preserve">All sites: No such activities have taken place, no harvesting in SNW. </t>
  </si>
  <si>
    <t>All Sites: No such pesticides were used</t>
  </si>
  <si>
    <t>All Sites: All pesticide use identified during the audit met this requirement.</t>
  </si>
  <si>
    <t>All Sites: No burning of lop &amp; top.</t>
  </si>
  <si>
    <t xml:space="preserve">All Sites: All harvesting is conducted in line with UKFS and follows areas prescribed in the approved LTFP. Specific site sensitivities are identified using database searches and pre-harvesting site checks and operations are altered where necessary. No issues noted during site inspection. </t>
  </si>
  <si>
    <t xml:space="preserve">All Sites: All taxes paid, operations legally compliant. No evidence of corruption through document review or stakeholder consultation process. </t>
  </si>
  <si>
    <t xml:space="preserve">All Sites: The forest managers stated that there are no GMOs used within the certified area. None were identified through the stakeholder consultation process. </t>
  </si>
  <si>
    <t xml:space="preserve">All sites: Plans to monitor the elements identified under 2.15.1 are cited throughout the current LTFP. </t>
  </si>
  <si>
    <t xml:space="preserve">All sites: The forest manager stated that no such requests have been made. None were identified through the stakeholder consultation process. </t>
  </si>
  <si>
    <t xml:space="preserve">All sites: No issues were noted through examination of the management plan scoping documentation and none was reported through the stakeholder consultation process. </t>
  </si>
  <si>
    <t xml:space="preserve">All sites: Inspection of active and recent harvesting sites showed appropriate use of brash and log crossings to protect soils and water courses. </t>
  </si>
  <si>
    <t>All sites: No non-native introductions</t>
  </si>
  <si>
    <t xml:space="preserve">All sites: All SNW is managed as NR. All felling in SNW is designed to remove non native tree species. </t>
  </si>
  <si>
    <t xml:space="preserve">All sites: Overarching and site specific emergency response plans were seen on site during operations, in contract paperwork, and in the management planning documentation.  </t>
  </si>
  <si>
    <t xml:space="preserve">All sites: Monitoring included: operational, deer impact and management, establishment success, timber volumes, forestry inventory, invasive species, pests and diseases, and sensitive sites and species. Monitoring results were kept in a range of formats appropriate to their use and purpose, this include site diaries, deer browsing reports, spreadsheets of timber volume and inventory records. </t>
  </si>
  <si>
    <t xml:space="preserve">All Sites: Forest managers stated that there were no such issues within the certified area. No issues were identified through the stakeholder consultation process or the document review. </t>
  </si>
  <si>
    <t xml:space="preserve">All Sites: Fountains Forestry Information pack and agreement document for group members includes this declaration. Seen for all sites.  </t>
  </si>
  <si>
    <t>All Sites: Forest managers intimated that the copy of declaration of commitment  would be made publically available if requested.</t>
  </si>
  <si>
    <t>All Sites: Fountains Forestry and it's group members are not considered large enterprises and therefore indicator not applicable.</t>
  </si>
  <si>
    <t xml:space="preserve">All sites: No issues noted, no plant health notices, all felling covered by felling licences. </t>
  </si>
  <si>
    <t xml:space="preserve">All Sites: The forest managers stated that there are no significant or routine illegal or unauthorised activities within the certified area. None were identified through the stakeholder consultation process. </t>
  </si>
  <si>
    <t>All Sites: Staff interviewed were clear of their roles and responsibilities in relation to the delivery of the objectives. They understood and supported the stated policy and objectives</t>
  </si>
  <si>
    <t xml:space="preserve">All sites: The current LTFPs have been written within the Forestry Commission Scotland Forest Plan Template and takes account of the long term social, environmental and economic impacts of the forestry operations and management. </t>
  </si>
  <si>
    <t>All sites: No issues noted. All plans had a commercial focus and objectives</t>
  </si>
  <si>
    <t xml:space="preserve">All sites: The site managers stated that none were harvested. No harvesting of NTFPs was seen during the site visit nor was it identified through the stakeholder consultation process. </t>
  </si>
  <si>
    <t xml:space="preserve">All sites: Appropriate maps form part of the current LTFP document. This is supported by a GIS system. </t>
  </si>
  <si>
    <t xml:space="preserve">All sites: The forest managers stated that they would be happy to share the management planning documentation with anyone who requested it. </t>
  </si>
  <si>
    <t>All sites: Actual historic (5 years) and projected production (1 year) sits below MSY of 250,000 (cu.m.y)</t>
  </si>
  <si>
    <t xml:space="preserve">All sites: No selective harvesting was seen. Discussion with the forest managers and observations during site visits indicate that this requirement is understood and met. </t>
  </si>
  <si>
    <t xml:space="preserve">All sites: The site managers stated that none were harvested. No harvesting of priority species was seen during the site visit nor was it identified through the stakeholder consultation process. </t>
  </si>
  <si>
    <t xml:space="preserve">All sites: The actions identified in the current LTFPs achieve this requirement. Opportunities for LISS are restricted as these are upland sites often over peat soils which makes it particularly susceptible to wind throw. </t>
  </si>
  <si>
    <t xml:space="preserve">All sites: New planting, restocking, and restructuring follows UKFS guidance to ensure minimum thresholds of native and secondary species. This ensures a degree of diversity in the developing woodland structure. Sitka spruce continues to form the main commercial element.  </t>
  </si>
  <si>
    <t xml:space="preserve">All sites: Complaint deer management plans were seen for all sites within the certified area. </t>
  </si>
  <si>
    <t xml:space="preserve">All sites: The forest managers stated that no such conversion had taken place. None was seen during the site visits, nor was it identified though the stakeholder consultation process. </t>
  </si>
  <si>
    <t xml:space="preserve">All sites: The forest managers stated that no Christmas tree production had taken place. None was seen during the site visit, nor was it identified though the stakeholder consultation process. </t>
  </si>
  <si>
    <t xml:space="preserve">All Sites: Felling activities were all covered by the approved forest plan. Pre-commencement paperwork for harvesting  included the assessment and communication of site sensitivities. </t>
  </si>
  <si>
    <t xml:space="preserve">All Sites: The forest managers stated that contractors would stop operations should anything unusual be seen during works. At Barracks, roading works ceased on the discovery of a white tailed eagle nest. </t>
  </si>
  <si>
    <t xml:space="preserve">All sites: No such uses declared or identified. </t>
  </si>
  <si>
    <t xml:space="preserve">All sites: No Such habitats were identified - open areas of deep peat are not planted. </t>
  </si>
  <si>
    <t xml:space="preserve">All sites: No such areas have been identified - none were highlighted through document review nor were they identified though the stakeholder consultation process. </t>
  </si>
  <si>
    <t xml:space="preserve">All sites: The forest managers stated that no such demands had been made, but they would consider requests on a case by case basis. </t>
  </si>
  <si>
    <t xml:space="preserve">All sites: The forest managers stated that no such issues had occurred, none were identified through the stakeholder consultation process. </t>
  </si>
  <si>
    <t xml:space="preserve">All sites: The company is committed to working with local contractors and offering opportunities to local people. All staff live and work locally. </t>
  </si>
  <si>
    <t>All sites: Fountains Forestry and their group members are not considered large enterprises.</t>
  </si>
  <si>
    <t>All sites: Relevant components are described throughout the current LTFP documentation</t>
  </si>
  <si>
    <t>All sites: the current LTFP provide detailed information through tables and maps about the felling and restocking proposals over the next 20 years</t>
  </si>
  <si>
    <t>All sites: No new woodlands have been created.</t>
  </si>
  <si>
    <t xml:space="preserve">All sites: The forest managers stated that they had no objection to publicly sharing summaries of the monitoring findings. </t>
  </si>
  <si>
    <t xml:space="preserve"> Compliant policy and objectives are found in the following sections of each LTFP: Admirals and Carn Mor: 1.4 Bhrochain, Inverlair and Barracks: A5, Corrour: 2</t>
  </si>
  <si>
    <t>Compliant policy and objectives are found in the following sections of each LTFP: Admirals and Carn Mor: 1.4 Bhrochain,  Inverlair and Barracks: A5, Corrour 2 and 4</t>
  </si>
  <si>
    <t>Environmental values are described at the following sections of the current LTFP: Admirals 3.1,  Carn Mor: 2, Bhrochain, Inverlair and Barracks: A6.9, Corrour: 5.4</t>
  </si>
  <si>
    <t>Specific measure to maintain and enhance are found in the following sections of the management plan: Admirals and Carn Mor, and  Bhrochain - NA none present. Inverlair and Barracks: Sections B and C, Corrour: 5.4.</t>
  </si>
  <si>
    <t>Compliant policy and objectives are found in the following sections of each LTFP: Admirals and Carn Mor: 1.4 Bhrochain, Inverlair and Barracks: A5, Corrour: 4.1.</t>
  </si>
  <si>
    <t>Bhrochain, Inverlair and Barracks: Section C of the current LTFP justifies the management proposals. Admirals 3.1 and 3.1, Carn Mor: 5.  Corrour: 8.</t>
  </si>
  <si>
    <t>Bhrochain, Inverlair and Barracks: Section C of the current LTFP justifies the proposed operational techniques. Admirals 3.1 and 3.1, Carn Mor: 5, Corrour: 8.</t>
  </si>
  <si>
    <t xml:space="preserve">All sites: All safety signage, contract management, and qualification requirements were met. Observation of excavator and harvester operations indicated that FISA guidance was being followed, including the provision of welfare facilities for operational staff. Staff interviewed were aware of the legal and best practice guidance relating to the task they were undertaking. </t>
  </si>
  <si>
    <t xml:space="preserve">All Sites: There was no evidence of no compliance noted during the audit. The harvesting operations described were covered by appropriate felling licences, a felling adjustment had been agreed with at Barracks. Documentary evidence was presented to demonstrate that recent road construction at Admirals and Corrour,  had been undertaken within the terms of applicable Environmental Impact Assessment and prior notification requirements. </t>
  </si>
  <si>
    <t xml:space="preserve">All sites: The current LTFPs were subject to a full scoping exercise. Managers described how this also happens prior to high impact operations on a more localised level. This was discussed with forest managers during the audit and was seen in the plans scoping reports. Neighbours, local contractors, and parish councils are included on the Group Scheme stakeholder list and had been contacted prior to this certification audit. No negative comments were received. </t>
  </si>
  <si>
    <t>All sites: The current LTFPs were subject to a full Forestry Commission Scotland scoping exercise.</t>
  </si>
  <si>
    <t xml:space="preserve">All sites: The current LTFPs were subject to a full scoping exercise including parish councils. This also happens prior to high impact operations on a more localised level. This was discussed with forest managers during the audit and was seen in the plan scoping report. </t>
  </si>
  <si>
    <t>Corrour - no such introductions. All other sites: Non-native conifer species with Sitka spruce the primary species are planted to achieve commercial objectives and meet site conditions in line with UK forestry.  There is no evidence of any resulting invasive impacts.</t>
  </si>
  <si>
    <t>All Sites: Title deeds inspected during audit - no issues noted</t>
  </si>
  <si>
    <t xml:space="preserve">All pesticide use was seen to conform with legal requirements. Trico application was seen at Corrour and trees pre-treated with Acetamiprid were seen at Bhrochain. Risk assessments and emergency procedures were prepared to cover the operations and operatives were appropriately qualified to fulfil their tasks. </t>
  </si>
  <si>
    <t>All sites: No such applications had taken place</t>
  </si>
  <si>
    <t xml:space="preserve">Fertiliser records were presented for the whole group, including sites visited. At Barracks, 2017kg were used. </t>
  </si>
  <si>
    <t xml:space="preserve">All sites: Deer management was preferred over fencing. Deer managers were operational and effective on all sites visited. </t>
  </si>
  <si>
    <t xml:space="preserve">All Sites: No Issues noted during the audit. Forest managers described a position whereby fences are designed and specified to FC standards and take into account any public right of way (core paths), wildlife constraints (bird strike markers) and archaeological features where present.  </t>
  </si>
  <si>
    <t xml:space="preserve">All Sites: This was discussed onsite with the forest manager. No issues noted. Sites visited generate small amounts of waste. Fountains forestry have an EA waste transfer licence. </t>
  </si>
  <si>
    <t>Following the acquisition of OCS Forestry UK Ltd (TRADING AS Fountains Forestry) company number 7910966 by F&amp;W Forestry there resulted in a name change to Fountains Forestry UK Ltd. This information was communicated to the certification body, Control Union (CU), and confirmed (21/10/2016). In 2016, CU and FF completed the contractual requirements for issue of a new Certificate and registration with FSC. The date the certificate was last issued was 23 Oct 2016 and valid to 22 Nov 2021. The certification body has now changed to Soil Association on 03/10/2017 – (Fountains Forestry UK Ltd SA-FM/COC005879) and valid to 22 Nov 2021.</t>
  </si>
  <si>
    <t>See comments at GR1.1 Copies of company accounts made up to 31/12/2019 – Companies House web-site: https://beta.companieshouse.gov.uk/company/07910966</t>
  </si>
  <si>
    <t>Only one RMG is managed by Fountains Forestry</t>
  </si>
  <si>
    <t xml:space="preserve">The RMG has a written public policy of commitment to the FSC Principles and Criteria. Commitment stated and incorporated within the published UKWAS Statement and set out in the Forestry Management Manual (MA-FMM03) and PO-UKS-05 Dated: 01/05/2021 </t>
  </si>
  <si>
    <t>As in GR1.4 and Internal training, communication and advising members of staff or group members as appropriate is conducted by the Group Manager and Sponsoring Director. This is recorded through training minutes and e-mail communication.</t>
  </si>
  <si>
    <t>This is defined within the FMM Issue 3 – July 2021. Two documents are used for Group Members, Forest Certification Agreements AG-INF &amp; AG-INE (External), declaring and acknowledging their consent and commitment to FSC and group rules</t>
  </si>
  <si>
    <t>Examples of signed Forest Certification Agreements reviewed – Barracks (01.02.21) and Admirals (11.3.2021), Corrour (09.06.2020), Bhrochain (1.4.19) Carn Mor (19/6/16)</t>
  </si>
  <si>
    <t>All agreements are directly with owners or appointed trustees/officers of the owner.</t>
  </si>
  <si>
    <t>Roles and responsibilities for the different actors within the group are set out in FMM Issue 3 – July 2021- Appendix III and in accordance with industry guidance e.g. GMHSF</t>
  </si>
  <si>
    <t>As 3.1 above</t>
  </si>
  <si>
    <t>Management in accordance with the FMM Issue 3 – July 2021 and the requirements of UKWAS and UKFS. Subject to internal monitoring and audit.</t>
  </si>
  <si>
    <t>As described at 3.1</t>
  </si>
  <si>
    <t>All properties are managed in accordance with requirements as individual units.</t>
  </si>
  <si>
    <t>The FMM Issue 3 – July 2021 defines a limit of 100 members for the RMG and remains under regular review. The number of members within the Group in 2021 is currently 44 and the management resources are still in line with the resources required.</t>
  </si>
  <si>
    <t>FMM Appendix III requires review to indicate approach to management of expansion of the Group. Current resources are considered adequate for the coming year, with the appointment of a new Forest Manager post in North Scotland and a mid-year student providing additional support in North Scotland during 2021. In addition, a new full post has also filled for a Forest Manager in SW England.</t>
  </si>
  <si>
    <t>All members are within the United Kingdom</t>
  </si>
  <si>
    <t>Completed by using the Property Audit Checklist prior to admission. Example reviewed for Admirals (Ref: SAFM/COC-005879-F113).</t>
  </si>
  <si>
    <t>Example reviewed for Admirals (Ref: SA-FM/COC-005879-F113). Site evaluation and compliance checks conducted as part of the entry process and development of a compliant forest management plan and evidenced in supporting records.</t>
  </si>
  <si>
    <t>Single RMG managed by Fountains Forestry UK Limited</t>
  </si>
  <si>
    <t xml:space="preserve">Group Members are issued with Forest Certification Agreements AG-INF &amp; AG-INE (External), explaining the aims, ambitions and policies for forest certifications and setting out the roles, process, requirements and group rules for membership. Examples of signed Forest Certification </t>
  </si>
  <si>
    <t>The FMM Issue 3 – July 2021 sections 1.4 and Appendix III sets out the group rules and requirements.</t>
  </si>
  <si>
    <t>Forestry Datanet and regional office property and operational files hold this information. Certified Property Data summary contains details of harvesting plans and breakdown by property of forest UKWAS classes (LTR; NR; etc). The Register of Members holds summary information and is regularly updated, as necessary. Other relevant RMG records are maintained and managed by the group Compliance Manager.</t>
  </si>
  <si>
    <t xml:space="preserve">FMM and standard group procedures require minimum holding periods for information. All records are maintained and securely backed up. GR10.3 </t>
  </si>
  <si>
    <t>FMM, forest operations procedures and sales contract agreements set out mechanisms and controls for the management and accounting of all timber sales (Standing and Roadside) including estimates volumes and actual out turn supported by weight tickets, transfer records and summary information.</t>
  </si>
  <si>
    <t>FMM sets out the requirements and these are agreed with the certification body and audits conducted. All monitoring (Internal and external) is included with the groups management review procedures and any finding shared and actioned as necessary.</t>
  </si>
  <si>
    <t>FMM Issue 3 - Section 7 and Appendix III – Year to date 2021 a total of 7 nos. audits have been completed (4 nos Internal UKWAS/ISO and 3 nos Property Audit Checklists) – referenced to Audit Schedule and Audit Records</t>
  </si>
  <si>
    <t>FMM Issue 3 - Section 7 and Appendix III</t>
  </si>
  <si>
    <t>See FMM Issue 3, section 7.6.4, 7.6.5, and Appendix III. To reflect the size of group membership, it is considered appropriate to reduce the sampling proportion of internal members to 10%, weighted towards those properties which are in timber production to ensure Fountains processes and procedures are adequately monitored at audit. (N.B. Auditing activity has been impacted by the national restrictions placed during the Covid-19 lock down and audit plans and field visits are being geared towards Autumn and Winter 2021).</t>
  </si>
  <si>
    <t>As GR11.4 above and FMM Issue 3 - Section 7 and Appendix III</t>
  </si>
  <si>
    <t>As GR11.4 above and FMM Issue 3 - Section 7 and Appendix III – (Note locations for audit by the certification body are only disclosed near the time so duplication may occur. Levels of risk and activity may also determine where audit activity is most effective)</t>
  </si>
  <si>
    <t>FMM Issue 3 - Section 7 and Appendix III – CAPA Register is maintained and managed by the group Compliance Manager</t>
  </si>
  <si>
    <t>FMM Issue 2, section 4.7 describes the system for COC and sales claims, Timber sales are only sold direct from the site, therefore no mixing is possible.</t>
  </si>
  <si>
    <t>Documents issued and referenced as “Registration Approval documents"</t>
  </si>
  <si>
    <t xml:space="preserve">All Sites: The forest manager stated that redundant materials are removed once their useful life is expired. This is outlined in the company's waste management policy (page 48 of the Forestry manual issue 3) and redundant materials plans seen during the audit. </t>
  </si>
  <si>
    <t>All Sites: Woodland planning follows national scoping procedures which includes consultation with statutory bodies. SSSI was marked on the maps at Corrour.</t>
  </si>
  <si>
    <t xml:space="preserve">All sites: No such woodlands have been identified and none are apparent on the Ancient Woodland Inventory </t>
  </si>
  <si>
    <t xml:space="preserve">All sites:  No such woodlands have been identified and none are apparent on the Ancient Woodland Inventory </t>
  </si>
  <si>
    <t>All sites: No such woodlands have been identified and none are apparent on the Ancient Woodland Inventory.</t>
  </si>
  <si>
    <t xml:space="preserve">All sites: The scoping process for management planning included national and local history exerts and their input could be see to inform plan design and delivery. </t>
  </si>
  <si>
    <t xml:space="preserve">The use of the FSC acronym in the Corrour and Inverlair management planning documentation did not carry the ® symbol after its first use. </t>
  </si>
  <si>
    <t>All Sites: Inspected Companies House listing (https://find-and-update.company-information.service.gov.uk/company/07910966/filing-history) for Fountains Forestry UK Ltd. No issues noted relating to group members visited.</t>
  </si>
  <si>
    <t>All sites: The forest managers described a forest management system that relied predominantly on timber income with access to grant aid where available or required.</t>
  </si>
  <si>
    <t xml:space="preserve"> Identification of special characteristics and appropriate treatments are described at the following sections of the current LTFP: Admirals: 3.1, Carn Mor: 2, Bhrochain, Inverlair and Barracks: 6, Corrour: 5.4</t>
  </si>
  <si>
    <t>Identified in the following sections of the current LTFP: Admirals 3.4, Carn Mor: 5.2 Bhrochain, Inverlair and Barracks: C.2.9, Corrour: 5.6.</t>
  </si>
  <si>
    <t>The following details show the published date - plan period, and review date. Admirals: 2017-2026 Bhrochain: 2019-2038 Carn Mor: 2017-2031 Corrour: 2020-2040  Barracks: 2019-2023 Inverlair: 2017-2026</t>
  </si>
  <si>
    <t xml:space="preserve">All sites: No issues noted. Forest managers described good communications with adjoining landowners and managers. This was confirmed through stakeholder interview at Corrour where the forest manager had facilitated a small area of harvesting over the boundary of a clearfell to avoid wind throw in a neighbouring property. </t>
  </si>
  <si>
    <t xml:space="preserve">All forest managers describes a situation where they were in ongoing dialogue with neighbouring land owners and managers in relation to the management of wild deer. </t>
  </si>
  <si>
    <t xml:space="preserve">All sites - beyond deer management no such issues had been identified. In many cases, the manager also looked after adjacent properties, so in this respect management could be considered to be landscape scale. </t>
  </si>
  <si>
    <t xml:space="preserve">Admirals, Bhrochain, and Carn Mor: Management plans and constraints maps show consideration of environmental impacts. Corrour: SSSI, AWI, SNW and deep peat areas are identified and appropriate management prescriptions are proposed.  Barracks: The discovery if a white tailed eagle nest during operations let to cessation of works and a new method statement being developed in collaboration with the RSPB and SNH. </t>
  </si>
  <si>
    <t xml:space="preserve">Admirals, Bhrochain, and Carn Mor: Management plans and constraints maps show consideration of environmental impacts. No significant features have been identified but all operations follow the precautionary principle in relation to soils, water, wildlife and archaeology.  Corrour: SSSI and deep peat areas are identified and appropriate management prescriptions are proposed.  Barracks: The identification of a white tailed eagle nest led to the cessation of roading works and a revised work programme and method statement. </t>
  </si>
  <si>
    <t xml:space="preserve">All sites: No issues noted. All managers were required to comply with the adjacency principle to ensure woodland cover is maintained at landscape scale. </t>
  </si>
  <si>
    <t xml:space="preserve">All sites: Harvesting and restocking plans showed consideration of threats such as fire, wind throw and disease. Establishment at all sites used pre-treated trees to combat weevil damage to new trees. </t>
  </si>
  <si>
    <t xml:space="preserve">Admirals: No harvesting has been undertaken. Bhrochain: Restocking following phase 1 harvest is becoming established. Carn Mor: Recent phase 1 harvesting is not yet restocked, but ground preparation underway. Corrour: No issues noted, all restock sites regenerating well. Many conifer Clearfells being returned to native woodland through planting or natural regeneration. Barracks: No issues noted, restocking monitored and establishing well. </t>
  </si>
  <si>
    <t xml:space="preserve">All sites: The actions identified in the current LTFPs achieve this requirement. Opportunities for LISS are restricted as these are upland sites over predominantly peat soils which makes them particularly susceptible to wind throw. </t>
  </si>
  <si>
    <t>At All sites NR focussed on SNW and conifer LTR. NR forms part of the LTR and OG is managed for biodiversity. The following figures show the target proportions at the end of the plan period. Admirals: NR 5% LTR 5% OG 19% Biodiversity 24% Bhrochain: NR 5.5% LTR 4% OG 20% Biodiversity 30% Carn Mor: NR 5% LTR 5.6% OG 20% Biodiversity 25.6% Inverlair: NR 18.5% LTR 18.5% OG 19% Biodiversity 56%. Corrour: NR 12.6% LTR 12.6% OG 16.9% Biodiversity 25.5% Barracks: NR 5.1% LTR 7.5 OG 22% Biodiversity 29%</t>
  </si>
  <si>
    <t xml:space="preserve">Admirals, Bhrochain, Barracks, and Carn Mor: None undertaken. Corrour: Restoration of blanket bog is being undertaken in a number of compartments within this forest.  This is supported by statutory agencies and had the appropriate consents within the LTFP. </t>
  </si>
  <si>
    <t xml:space="preserve">Admirals, Bhrochain, Barracks, and Carn Mor: None undertaken Corrour: Corrour: Restoration of blanket bog is being undertaken in a number of non-native conifer compartments within this forest.  This is supported by statutory agencies and had the appropriate consents in relation to restocking conditions as a result of the approved LTFP. </t>
  </si>
  <si>
    <t>At Barracks, felling of a phase 2 compartment had been brought into phase 1, an agreement letter from the Forestry Commission was seen to support this change. At Corrour, a plan amendment was undertaken to facilitate an area of blanket bog restoration. All other sites: Work was seen to be delivered in line with forest plans.</t>
  </si>
  <si>
    <t xml:space="preserve">All sites: Monitoring records were used to continually inform operational activities. Examples include, deer management intensity in relation to browsing pressure, timber sale in relation to markets, pesticide application in relation to need. </t>
  </si>
  <si>
    <r>
      <t>Admirals: New road construction and associated drainage infrastructure was seen to follow good practice guidance. Bhrochain and Carn Mor: Mounding and drainage operations were seen to be conducted in line with best practice guidance. Corrour: C</t>
    </r>
    <r>
      <rPr>
        <u/>
        <sz val="10"/>
        <rFont val="Cambria"/>
        <family val="1"/>
        <scheme val="major"/>
      </rPr>
      <t xml:space="preserve">orrour: FISA guidance 503 had not been followed 'where stack heights need to be more than product length then extra precautions must be put in place around the stack. The agreed stack height should be included in the site risk assessment'  Timber stacks were found to be higher than product length and this was not addressed in the risk assessment. </t>
    </r>
    <r>
      <rPr>
        <sz val="10"/>
        <rFont val="Cambria"/>
        <family val="1"/>
        <scheme val="major"/>
      </rPr>
      <t xml:space="preserve">Barracks: Timber haulage roads and harvesting were seen to be constructed in line with best practice guidance in relation to water quality protection. </t>
    </r>
  </si>
  <si>
    <t xml:space="preserve">Admirals and Carn Mor:  No operational staff on site bit operational paperwork for recent works seen to be in order. Bhrochain, Corrour and Barracks: Operational staff undertaking mounding and harvesting works were in possession of operational paperwork and were aware of the detail of its content without having to refer to it. </t>
  </si>
  <si>
    <t xml:space="preserve">All sites: no harvesting of NTFP other than Deer for venison. This action enhanced environmental values and was seen to be undertaken effectively and efficiently. </t>
  </si>
  <si>
    <t xml:space="preserve">Compliant timber  sales documentation was seen from recent harvesting at Bhrochain (invoice 022198) and SBI invoices for Corrour (74/203217, 74/202192) and Barracks (670687, 671625). Carn Mor and Admirals - no recent harvesting. </t>
  </si>
  <si>
    <t>Documentary evidence was presented to demonstrate that recent road works at Admirals and Corrour,  had been undertaken within the terms of applicable Environmental Impact Assessment regulations and  prior notification documentation was seen. All other sites - no recent new roads or road upgrades</t>
  </si>
  <si>
    <t>All sites: No issues noted all roads seen in good serviceable condition with effective and appropriate associated drainage infrastructure</t>
  </si>
  <si>
    <t>All sites - conversations with forest managers demonstrated an intention to only use pesticides when necessary. Alternatives to site based application for weevil control were routinely used through the use of pre-treated trees. Weed control for establishment sites was only undertaken where strictly necessary. The Fountains Forestry Pesticide report 2020-21 details the chemical use in the past year and reiterates that it is a blanket policy that chemicals will only be used where there is no viable alternative. It describes and justifies the use of chemicals in the previous 12 months as well as describing efforts and research to aid a further reduction of use in the future including a stump grinding trial in an attempt to control weevil numbers.</t>
  </si>
  <si>
    <t xml:space="preserve">All Sites: No such damage was identified or reported. All risk assessments and site paperwork including emergency plans aimed to avoid the risk of pollution. At Corrour, the forest manger described that mounding operations ensured plants that required treatment were well away from water courses providing a additional safeguard against any incidents. </t>
  </si>
  <si>
    <t>Fountains Forestry have a compliant IPMS in their forestry manual, this is supported by an annual chemical use report. The Fountains Forestry Pesticide report 2020-21 details the chemical use in the past year and reiterates that it is a blanket policy that chemicals will only be used where there is no viable alternative. It describes and justifies the use of chemicals in the previous 12 months as well as describing efforts and research to aid a further reduction of use in the future including a stump grinding trial in an attempt to control weevil numbers.</t>
  </si>
  <si>
    <t>Fertiliser use has been undertaken at Barracks in the past 12 months. It is also used at Carn Mor and Bhrochain. At all sites it is used to secure establishment.</t>
  </si>
  <si>
    <t xml:space="preserve">Fertiliser use has been undertaken at Barracks in the past 12 months. It is also used at Carn Mor and Bhrochain. At all sites it is used to secure establishment and conversations with forest mangers indicated that it was used in line with best practice guidance. </t>
  </si>
  <si>
    <t>All sites: No issues were noted during the site visit. Inspection of machine operations at Corrour, Bhrochain and Barracks showed them to be compliant with this requirements. The operatives all had an emergency plan, had spill kits on their machines, and he took measures to avoid pollution incidents. There was good use of brash across the sites and roads and tracks and their associated drainage were in good condition</t>
  </si>
  <si>
    <t>All sites: No issues were noted during the site visit. Inspection of machine operations at Corrour, Bhrochain and Barracks showed them to be compliant with this requirements. The operatives all had an emergency plan, had spill kits on their machines, and he took measures to avoid pollution incidents. There was good use of brash across the sites and roads and tracks and their associated drainage were in good condition. The risk of leaks from stationary machinery at Admirals was mitigated using bunded spill pads.</t>
  </si>
  <si>
    <t xml:space="preserve">All sites: Management planning made reference to features of HCV including statutory designations. </t>
  </si>
  <si>
    <t xml:space="preserve">Admirals: Bhrochain: Carn Mor:  No such areas exist. Areas of SNW are protected during harvesting operations and are marked for retention in harvesting plans. Restocking proposals seek to extend SNW areas. Corrour and Inverlair: SSSI features, priority habitats, and PAWS areas have been identified in the  plan, their condition has been assessed and actions to management them for protection and enhancement have been undertaken. Barracks: A an area containing a white tailed eagle nest had been protected from operations under guidance from experts and the statutory agencies. Areas of SNW are manged as NR. </t>
  </si>
  <si>
    <t xml:space="preserve">All sites: Woodland planning follows national scoping procedures which includes periodic consultation with statutory bodies. Where special features or designated sites exist, forest managers were found to be managing these under guidance from experts and agencies. </t>
  </si>
  <si>
    <t xml:space="preserve">Admirals: Bhrochain: Carn Mor: No HCVF or designated forest area exists. Woodland planning follows national scoping procedures which includes consultation with statutory bodies. Corrour and Barracks: Priority species and habitats are identified in the management plan and prescriptions for their protection were seen to be being followed. </t>
  </si>
  <si>
    <t xml:space="preserve">Admirals: Bhrochain: Carn Mor: Corrour:  No such woodlands have been identified and none are apparent on the Ancient Woodland Inventory Barracks: PAWS areas had not been assessed for remnant features. The managers intention was to assess areas as part of detailed planning prior to harvesting, however, one area of PAWS sits in an area that was not due for harvesting until 2036 leaving any remnant features that may be in this area vulnerable to irreversible degrade. Inverlair: PAWS have been identified and are being restores to native woodland. Remnant features including mature native trees were identified and retained. </t>
  </si>
  <si>
    <t xml:space="preserve">Admirals: Bhrochain: Carn Mor: Corrour: No such woodlands have been identified and none are apparent on the Ancient Woodland Inventory. Barracks: PAWS areas had not been assessed for remnant features. The managers intention was to assess areas as part of detailed planning prior to harvesting, however, one area of PAWS sits in an area that was not due for harvesting until 2036 leaving any remnant features that may be in this area vulnerable to irreversible degrade. Inverlair: PAWS have been identified and assessed. They are being restores to native woodland. Remnant features including mature native trees were identified and retained. </t>
  </si>
  <si>
    <t>All sites:  SNW and other important habitats were seen to form part of the management planning documentation, were mapped, and appropriate treatments were identified. Actions included retention of SNW as NR.</t>
  </si>
  <si>
    <t xml:space="preserve">All sites: No issues noted, all significant conservation features identifies were mapped, and their protection was either addressed in the site plan or for more recent finds, the manager was aware and had implemented effective mitigation measure for their protection - an example of this is the protection of a recently discovered white tailed eagle nest at Barracks. </t>
  </si>
  <si>
    <t xml:space="preserve">All sites: Management plans ensured that forests would meet this requirement by the end of the plan period. </t>
  </si>
  <si>
    <t>Data in the LTFPS indicates that this requirement is met at all sites visited. Natural Reserves incorporate most areas of mixed broadleaved areas as well as some conifer retentions. These areas are managed by non-intervention unless work needs to be carried out for safety reasons. At All sites NR focussed on SNW and conifer LTR. NR forms part of the LTR and OG is managed for biodiversity. The following figures show the target proportions at the end of the plan period. Admirals: NR 5% LTR 5% OG 19% Biodiversity 24% Bhrochain: NR 5.5% LTR 4% OG 20% Biodiversity 30% Carn Mor: NR 5% LTR 5.6% OG 20% Biodiversity 25.6% Inverlair: NR 18.5% LTR 18.5% OG 19% Biodiversity 56%. Corrour: NR 12.6% LTR 12.6% OG 16.9% Biodiversity 25.5% Barracks: NR 5.1% LTR 7.5 OG 22% Biodiversity 29%</t>
  </si>
  <si>
    <t>Data in the LTFP indicates that this requirement is met at all sites visited, Long Term Retentions are generally made up of conifer crops maintained beyond their economic rotation for structural and visual diversity, though may incorporate some MB. At All sites NR focussed on SNW and conifer LTR. NR forms part of the LTR and OG is managed for biodiversity. The following figures show the target proportions at the end of the plan period. Admirals: NR 5% LTR 5% OG 19% Biodiversity 24% Bhrochain: NR 5.5% LTR 4% OG 20% Biodiversity 30% Carn Mor: NR 5% LTR 5.6% OG 20% Biodiversity 25.6% Inverlair: NR 18.5% LTR 18.5% OG 19% Biodiversity 56%. Corrour: NR 12.6% LTR 12.6% OG 16.9% Biodiversity 25.5% Barracks: NR 5.1% LTR 7.5 OG 22% Biodiversity 29%</t>
  </si>
  <si>
    <t xml:space="preserve">All sites: The sites were not significant for veteran tress. Areas of SNW contributed to LTR which will ensure creation of veteran trees over time. Boundary broadleaved trees were retained as a standard principle. </t>
  </si>
  <si>
    <t xml:space="preserve">All sites: Deadwood policies were reflected in the site plans and in group management documentation. Dead wood was seen to be being retained on all harvesting sites and in areas of LTR and NR. Discussions with site managers showed that they held a good knowledge of the requirement around deadwood and were considerate in its application. No issues noted. </t>
  </si>
  <si>
    <t>The forests at Admirals and Corrour are adjacent to a watercourses used by private households, distilleries or hydro schemes down stream. These uses were mentioned in LTFPs and the site managers were aware of them and  had taken measures for their protection. No Issues noted.</t>
  </si>
  <si>
    <r>
      <t xml:space="preserve">All sites: Forest operations observed were well signed. Corrour: FISA guidance 503 had not been followed </t>
    </r>
    <r>
      <rPr>
        <i/>
        <sz val="10"/>
        <rFont val="Cambria"/>
        <family val="1"/>
        <scheme val="major"/>
      </rPr>
      <t xml:space="preserve">where stack heights need to be more than product length then extra precautions must be put in place around the stack. The agreed stack height should be included in the site risk assessment  but not supported by a risk assessment. </t>
    </r>
    <r>
      <rPr>
        <sz val="10"/>
        <rFont val="Cambria"/>
        <family val="1"/>
        <scheme val="major"/>
      </rPr>
      <t xml:space="preserve">Timber stacks were found to be higher than product length and this was not addressed in the risk assessment. </t>
    </r>
  </si>
  <si>
    <t xml:space="preserve">All sites: Emergency plans with appropriate contact details seen in site packs for all sites inspected: Spill kits and bunds under stationary machines at roading works in Admirals. All contractors seen held valid first aid certification. </t>
  </si>
  <si>
    <t xml:space="preserve">All sites: Compliant operational site packs seen for all operations inspected - included risk assessments, emergency plans, contractor certification and insurance. Interviews with contractors demonstrated that these were understood and had been clearly communicated. </t>
  </si>
  <si>
    <t>Admirals: FMO qualifications seen for operations carrying out roading works. Bhrochain and Carn Mor: FMO certification seen for contractors carrying out mounding and drainage works. Corrour: FMO certification for harvesting contractors, spraying qualifications for contractors applying Trico and Gazelle herbicide. Barracks: FMO certification for harvesting contractors, and for operatives carrying out roading works.</t>
  </si>
  <si>
    <t xml:space="preserve">Admirals: Valid insurance certificates were seen for contractors undertaking new roading works. Bhrochain and Carn Mor: Valid insurance documents were seen for contractors undertaking mounding and drainage works. Corrour: Valid insurance documents seen for contractors undertaking harvesting works. Barracks: Valid insurance documents seen for contractors undertaking harvesting and roading works. </t>
  </si>
  <si>
    <t>Admirals, Bhrochain, and Carn Mor: No such features. Corrour: Management actions have been informed by site survey and the outcomes of the scoping exercise. They focus on environmental protection and enhancement and the protection of a geological sssi. Barracks: An area of PAWS areas not assesses for high conservation values.</t>
  </si>
  <si>
    <t xml:space="preserve">Admirals: New road construction and associated drainage infrastructure was seen to follow good practice guidance. Bhrochain and Carn Mor: Mounding and drainage operations were seen to be conducted in line with best practice guidance. Corrour: FISA guidance 503 had not been followed 'where stack heights need to be more than product length then extra precautions must be put in place around the stack. The agreed stack height should be included in the site risk assessment' Timber stacks were found to be higher than product length and this was not addressed in the risk assessment.  Barracks: Timber haulage roads and harvesting were seen to be constructed in line with best practice guidance in relation to water quality protection. </t>
  </si>
  <si>
    <t>9th-19th July 2021</t>
  </si>
  <si>
    <t>542 consultees were contacted</t>
  </si>
  <si>
    <t>3 responses were received</t>
  </si>
  <si>
    <t>Consultation was carried out on 18/May/2021</t>
  </si>
  <si>
    <t>3 interviews were held in person during audit and 1 contact by e-mail</t>
  </si>
  <si>
    <t>Admirals: New roading and planned harvest areas.</t>
  </si>
  <si>
    <t>Carn Mor: Recent harvesting,  recent restock</t>
  </si>
  <si>
    <t>Bhrochain: Recent harvesting, active mounding, recent restock</t>
  </si>
  <si>
    <t>Barracks: New roading, restock, harvesting, white tailed eagle protection</t>
  </si>
  <si>
    <r>
      <t xml:space="preserve">The forest management was evaluated against </t>
    </r>
    <r>
      <rPr>
        <i/>
        <sz val="11"/>
        <rFont val="Cambria"/>
        <family val="1"/>
      </rPr>
      <t xml:space="preserve">UKWAS V4 Effective from April 1st 2018 </t>
    </r>
    <r>
      <rPr>
        <sz val="11"/>
        <rFont val="Cambria"/>
        <family val="1"/>
      </rPr>
      <t xml:space="preserve"> Available at https://fsc.org/en/document-center</t>
    </r>
  </si>
  <si>
    <r>
      <t>THE CERTIFICATION ASSESSMENT PROCESS -</t>
    </r>
    <r>
      <rPr>
        <b/>
        <sz val="11"/>
        <color indexed="12"/>
        <rFont val="Cambria"/>
        <family val="1"/>
      </rPr>
      <t/>
    </r>
  </si>
  <si>
    <r>
      <rPr>
        <b/>
        <sz val="11"/>
        <rFont val="Calibri"/>
        <family val="2"/>
      </rPr>
      <t>Friday 9th July (Remote)</t>
    </r>
    <r>
      <rPr>
        <sz val="11"/>
        <rFont val="Calibri"/>
        <family val="2"/>
      </rPr>
      <t xml:space="preserve">
9:30 – 10:30 Opening meeting, 2020 CAR review, and group checklist review 
12:30 – 17:00 Group, site, and 2020 CAR document review (MT)</t>
    </r>
  </si>
  <si>
    <r>
      <rPr>
        <b/>
        <sz val="11"/>
        <rFont val="Calibri"/>
        <family val="2"/>
      </rPr>
      <t>Monday 12th July (Remote)</t>
    </r>
    <r>
      <rPr>
        <sz val="11"/>
        <rFont val="Calibri"/>
        <family val="2"/>
      </rPr>
      <t xml:space="preserve">
9:15-10:15 Corrour remote audit and site visit plan (JS, AC, MT)
10:30-11:30 Barracks remote audit and site visit plan (MT, SH, AC, MT)
11:45-12-45 Admirals, Bhrochain, Carn Mor/Innis Beith/Tutim remote audit and site visit plan (II, AC, MT)
1:30 – 17:00 Site document review (MT)</t>
    </r>
  </si>
  <si>
    <r>
      <rPr>
        <b/>
        <sz val="11"/>
        <rFont val="Cambria"/>
        <family val="1"/>
        <scheme val="major"/>
      </rPr>
      <t>Friday 16th July</t>
    </r>
    <r>
      <rPr>
        <sz val="11"/>
        <rFont val="Cambria"/>
        <family val="1"/>
        <scheme val="major"/>
      </rPr>
      <t xml:space="preserve">
9:30-15:30 Barracks Site Visit (MT, SH, AC, MT, DM)
15:30-17:30 Travel to Glasgow (MT)</t>
    </r>
  </si>
  <si>
    <t>None. Hybrid audit due to Covid -19 pandemic.</t>
  </si>
  <si>
    <t>Throughout audit: A range of documents were reviewed received by e-mail - including: Title documents, felling licences, permitted development notices, forest plans, work instructions, contractor certification, internal audit documentation, chemical and fertiliser use records, group management documentation, timber invoices, maps</t>
  </si>
  <si>
    <t>Corrour: PAWS, SSSI, new road, active harvesting, chemical use, restock</t>
  </si>
  <si>
    <t>Contractor</t>
  </si>
  <si>
    <t>Positive</t>
  </si>
  <si>
    <t>Neighbour</t>
  </si>
  <si>
    <t>Employee</t>
  </si>
  <si>
    <t>Nationwide</t>
  </si>
  <si>
    <t xml:space="preserve">FMM Issue 2 and Sales Contracts and T&amp;C’s – Compliant timber  sales documentation was seen from recent harvesting at Bhrochain (invoice 022198) and SBI invoices for Corrour (74/203217, 74/202192) and Barracks (670687, 671625). Carn Mor and Admirals - no recent harvesting. </t>
  </si>
  <si>
    <t>No Issues noted</t>
  </si>
  <si>
    <t xml:space="preserve">A declaration of consent shall be signed by each member wishing to join a group. In the declaration, the member shall: 
a) commit to follow the applicable Forest Stewardship Standard and the Group Rules; 
b) declare that the management units they are bringing into the group are not included in another FSC certificate; 
c) agree to allow the Group Entity, the certification body, FSC and ASI to fulfil their responsibilities; 
d) agree that the Group Entity will be the main contact for certification. 
</t>
  </si>
  <si>
    <t xml:space="preserve">A declaration of consent shall be signed by each member wishing to join a group. In the declaration, the member shall: 
a) commit to follow UKWAS and the Group Rules; 
b) declare that the management units they are bringing into the group are not included in another PEFC  certificate; 
c) agree to allow the Group Entity, the certification body, and PEFC UK to fulfil their responsibilities; 
d) agree that the Group Entity will be the main contact for certification. 
</t>
  </si>
  <si>
    <t>Active management units ≤ 1,000 ha AND
SLIMF management units and Communities AND 
Active MUs where outsourced services are carried out only by forestry contractors in the group</t>
  </si>
  <si>
    <t xml:space="preserve">Propos this is raised as a minor despite 2019.1 being raised against the same requirement as requirement 5.4.1a is very broad in its coverage and the issues here is around signage rather than  the issue raised at S3 being around spill kits and first aid kit in machines - during the S4 audit, machines inspected held this kit. RA 2021: Photographic and documentary evidence was presented to indicate that this issue had been immidiately resolved. Numerous golapost with correct signage were seen during the RA audit.  </t>
  </si>
  <si>
    <t>RA 2021: Evidence was presented to show that the contractor in question had immidiately gained the apprporate licnce for the waste transfer following rainsin of this CAR. No issues noted during other site inpsections during the RA audit</t>
  </si>
  <si>
    <r>
      <t xml:space="preserve">At Corrour FISA guidance 503 had not been followed </t>
    </r>
    <r>
      <rPr>
        <i/>
        <sz val="11"/>
        <rFont val="Cambria"/>
        <family val="1"/>
        <scheme val="major"/>
      </rPr>
      <t>'where stack heights need to be more than product length then extra precautions must be put in place around the stack. The agreed stack height should be included in the site risk assessment'</t>
    </r>
    <r>
      <rPr>
        <sz val="11"/>
        <rFont val="Cambria"/>
        <family val="1"/>
        <scheme val="major"/>
      </rPr>
      <t xml:space="preserve"> Timber stacks were found to be higher than product length and this was not addressed in the risk assessment.  </t>
    </r>
  </si>
  <si>
    <t>UKWAS 3.1.1</t>
  </si>
  <si>
    <t xml:space="preserve">The Group Manager shall ensure that woodland operations conform to forestry best practice guidance. </t>
  </si>
  <si>
    <t xml:space="preserve">St Barracks, PAWS areas had not been assessed for remnant features. The manager's intention was to assess areas as part of detailed planning prior to harvesting. However, one area of PAWS sits in an area that was not due for harvesting until 2036 leaving any remnant features that may be in this area vulnerable to irreversible degrade. </t>
  </si>
  <si>
    <t xml:space="preserve">The owner/manager shall:
• Identify and evaluate remnant features,
• Identify and evaluate threats,
• Adopting a precautionary approach, prioritise actions based on the level of threat and the value of remnants, and
• Implement targeted actions. </t>
  </si>
  <si>
    <t>UKWAS 4.3.1 b</t>
  </si>
  <si>
    <t>At Silton, signage to warn vehicles of overhead powerlines did not carry the maximum safe height. FISA guide 804 section 24 states' Warning notices must be prominently displayed at each side of the lines, clearly showing the maximum safe height for vehicles passing under the lines'</t>
  </si>
  <si>
    <t>Re-Assessment dates</t>
  </si>
  <si>
    <t>SA-PEFC-FM/COC-005879</t>
  </si>
  <si>
    <t>PEFC/16-40-2175</t>
  </si>
  <si>
    <t>PEFC</t>
  </si>
  <si>
    <t>Please detail any current or previous PEFC/Other applications or certifications within the last 5 years
For previous certificates please supply a copy of the last audit report</t>
  </si>
  <si>
    <t>PEFC Notification fee</t>
  </si>
  <si>
    <t>Outsourced processes</t>
  </si>
  <si>
    <t>List of High Nature Values</t>
  </si>
  <si>
    <t>Root Cause analysis proposed by client at closing meeting</t>
  </si>
  <si>
    <t>Corrective Action proposed by client at closing meeting</t>
  </si>
  <si>
    <t xml:space="preserve">Failure to adhere to comprehensive pre commencement </t>
  </si>
  <si>
    <t>procedures. Training and communication to close car as well as site specific remedy</t>
  </si>
  <si>
    <t xml:space="preserve">Lack of contractor base due to covid led to contractor offering to remove shelters while on site, this led to slippage in usual checks and procedures which would prevent this error occurring. </t>
  </si>
  <si>
    <t xml:space="preserve">Training and communication to close car as well as site specific remedy in that contractor will get licence immediately. </t>
  </si>
  <si>
    <t>Gap in communications with Standing sale FWM.</t>
  </si>
  <si>
    <t>Incorrect interpretation of standard by Forest Manager</t>
  </si>
  <si>
    <t>Add greater detail to pre commemcement procedures in relation to this issue.</t>
  </si>
  <si>
    <t xml:space="preserve">FM now undertsnds requirement. PAWS area in question will be surveyed. </t>
  </si>
  <si>
    <t>3.8.2</t>
  </si>
  <si>
    <t>Information gathered from external government agencies such as agencies responsible for forest, nature protection and working environment, and national webbased data portals)</t>
  </si>
  <si>
    <t>Data gathered include: Ancient woodland inventory (Scotland)</t>
  </si>
  <si>
    <t>Data from 1 organisation gathered</t>
  </si>
  <si>
    <r>
      <t xml:space="preserve">ANNEX 1 CHECKLIST for : </t>
    </r>
    <r>
      <rPr>
        <b/>
        <sz val="11"/>
        <color indexed="10"/>
        <rFont val="Cambria"/>
        <family val="1"/>
      </rPr>
      <t xml:space="preserve"> UK</t>
    </r>
  </si>
  <si>
    <t>Standard version:</t>
  </si>
  <si>
    <t>UKWAS(2018, v4.0)</t>
  </si>
  <si>
    <r>
      <t>PEFC</t>
    </r>
    <r>
      <rPr>
        <b/>
        <i/>
        <sz val="11"/>
        <color indexed="30"/>
        <rFont val="Cambria"/>
        <family val="1"/>
      </rPr>
      <t xml:space="preserve"> (delete as applicable)</t>
    </r>
  </si>
  <si>
    <t>UK , the PEFC endorsed national standard UKWAS  is used.</t>
  </si>
  <si>
    <t>SECTION A: PEFC™ TRADEMARK REQUIREMENTS 
PEFC International Standard PEFC ST 2001:2008</t>
  </si>
  <si>
    <t>no score</t>
  </si>
  <si>
    <t>A.1.</t>
  </si>
  <si>
    <t xml:space="preserve">All on-product trademark designs seen during audit meet PEFC Trademark requirements 
</t>
  </si>
  <si>
    <t>n/a no trademark use to date.</t>
  </si>
  <si>
    <t>A.2.</t>
  </si>
  <si>
    <t xml:space="preserve">All promotional trademark designs seen during audit meet PEFC Trademark requirements.
</t>
  </si>
  <si>
    <t>A.3</t>
  </si>
  <si>
    <t>Does the Certificate Holder have a PEFC trademark license agreement with the National PEFC body and hereinunder a written procedure for use of the PEFC logo?</t>
  </si>
  <si>
    <t>●</t>
  </si>
  <si>
    <t>Soil Association  
Certification Decision</t>
  </si>
  <si>
    <t># of sites:</t>
  </si>
  <si>
    <t># of ha:</t>
  </si>
  <si>
    <t xml:space="preserve">SA Certification staff member recommending certification decision </t>
  </si>
  <si>
    <t># of pre-conditions</t>
  </si>
  <si>
    <t># of MAJOR conditions</t>
  </si>
  <si>
    <t># of Minor conditions</t>
  </si>
  <si>
    <t># of observations</t>
  </si>
  <si>
    <t>Recommendation</t>
  </si>
  <si>
    <t>I have reviewed the report of this assessment (including stakeholder consultation and peer review summary as appropriate) and</t>
  </si>
  <si>
    <t>I recommend that the certification decision for approval by SA Cert subject to compliance with the CARs listed above.</t>
  </si>
  <si>
    <t>Date:</t>
  </si>
  <si>
    <t>Approval</t>
  </si>
  <si>
    <t>Approved: Maintain /grant certification</t>
  </si>
  <si>
    <t>Email forestry@soilassocation.org ● www.soilassociation.org/forestry</t>
  </si>
  <si>
    <r>
      <t xml:space="preserve">
Product 
Schedule</t>
    </r>
    <r>
      <rPr>
        <b/>
        <sz val="22"/>
        <rFont val="Cambria"/>
        <family val="1"/>
      </rPr>
      <t xml:space="preserve">
</t>
    </r>
  </si>
  <si>
    <t xml:space="preserve">This schedule details the products which are included in the scope of the company's certification. It shall accompany the PEFC certificate. If the product scope changes a new schedule will be issued. </t>
  </si>
  <si>
    <t xml:space="preserve">Certificate scope including products and certified sites may also be checked on the PEFC database www.pefc.org </t>
  </si>
  <si>
    <t>PEFC Status</t>
  </si>
  <si>
    <t>Product Category</t>
  </si>
  <si>
    <t>Species</t>
  </si>
  <si>
    <t>Signed:</t>
  </si>
  <si>
    <t>Soil Association Certification Ltd • United Kingdom</t>
  </si>
  <si>
    <t>PEFC Licence Code PEFC / 16-44-917</t>
  </si>
  <si>
    <t>Annex D.  PEFC Product Codes</t>
  </si>
  <si>
    <t xml:space="preserve">PEFC Product Codes </t>
  </si>
  <si>
    <t xml:space="preserve">PEFC List of species </t>
  </si>
  <si>
    <t>Code</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</si>
  <si>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</si>
  <si>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</si>
  <si>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Roundwood</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</si>
  <si>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</si>
  <si>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</si>
  <si>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</si>
  <si>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Sawlogs and veneer logs</t>
  </si>
  <si>
    <t>Non-coniferous other</t>
  </si>
  <si>
    <t>Non-coniferous woods originating from countries other than tropical.</t>
  </si>
  <si>
    <t>Pulpwood</t>
  </si>
  <si>
    <t>Not specified</t>
  </si>
  <si>
    <t>Chips and particles</t>
  </si>
  <si>
    <t>Wood residues</t>
  </si>
  <si>
    <t>Other industrial roundwood</t>
  </si>
  <si>
    <t>Fuelwood and charcoal</t>
  </si>
  <si>
    <t>Fuelwood (incl chips, residues, pellets, brickets, etc.)</t>
  </si>
  <si>
    <t>Charcoal</t>
  </si>
  <si>
    <t>Sawnwood and sleepers</t>
  </si>
  <si>
    <t>Railway sleepers</t>
  </si>
  <si>
    <t>Sawnwood</t>
  </si>
  <si>
    <t xml:space="preserve">Laminated Lumber Products </t>
  </si>
  <si>
    <t>Finger Jointed Lumber</t>
  </si>
  <si>
    <t>Glue Laminated Products (Glulam)</t>
  </si>
  <si>
    <t>Laminated Veneer Lumber (LVL)</t>
  </si>
  <si>
    <t>Parallel Strand Lumber (PSL)</t>
  </si>
  <si>
    <t>I-Joists / I-Beams</t>
  </si>
  <si>
    <t>Trusses &amp; Engineered Panels</t>
  </si>
  <si>
    <t>Other</t>
  </si>
  <si>
    <t>Wood based panels</t>
  </si>
  <si>
    <t>Veneer sheets</t>
  </si>
  <si>
    <t>Particle board</t>
  </si>
  <si>
    <t>OSB</t>
  </si>
  <si>
    <t>Other particle board</t>
  </si>
  <si>
    <t>MDF</t>
  </si>
  <si>
    <t>HDF</t>
  </si>
  <si>
    <t>Hardboard</t>
  </si>
  <si>
    <t>Insulating board</t>
  </si>
  <si>
    <t>Mechanical</t>
  </si>
  <si>
    <t>Semichemical</t>
  </si>
  <si>
    <t>Dissolving</t>
  </si>
  <si>
    <t>Chemical</t>
  </si>
  <si>
    <t>Unbleached sulphite pulp</t>
  </si>
  <si>
    <t>Bleached sulphite pulp</t>
  </si>
  <si>
    <t>Unbleached sulphate (kraft) pulp</t>
  </si>
  <si>
    <t>Bleached sulphate (kraft) pulp</t>
  </si>
  <si>
    <t>Recovered paper</t>
  </si>
  <si>
    <t>Paper and paper board</t>
  </si>
  <si>
    <t>Graphic papers</t>
  </si>
  <si>
    <t xml:space="preserve">Uncoated mechanical </t>
  </si>
  <si>
    <t>Uncoated woodfree</t>
  </si>
  <si>
    <t>Coated papers</t>
  </si>
  <si>
    <t>Household and sanitary paper</t>
  </si>
  <si>
    <t>Packaging materials</t>
  </si>
  <si>
    <t>Case materials</t>
  </si>
  <si>
    <t>Folding boxboards</t>
  </si>
  <si>
    <t>Wrapping papers</t>
  </si>
  <si>
    <t>Other papers mainly for packaging</t>
  </si>
  <si>
    <t>Other paper and paperboard</t>
  </si>
  <si>
    <t>Converted paper products</t>
  </si>
  <si>
    <t>Printed matter</t>
  </si>
  <si>
    <t>Wood manufacturers</t>
  </si>
  <si>
    <t>Packaging, cable drums, pallets</t>
  </si>
  <si>
    <t>Packaging and crates</t>
  </si>
  <si>
    <t>Cable drums</t>
  </si>
  <si>
    <t>Pallets</t>
  </si>
  <si>
    <t>Furniture</t>
  </si>
  <si>
    <t>Builders carpentry</t>
  </si>
  <si>
    <t>Windows</t>
  </si>
  <si>
    <t>Doors</t>
  </si>
  <si>
    <t>Shingles and shakes</t>
  </si>
  <si>
    <t>Floors</t>
  </si>
  <si>
    <t>Others</t>
  </si>
  <si>
    <t>Decorative wood</t>
  </si>
  <si>
    <t>Tools and turned wood</t>
  </si>
  <si>
    <t>Tools</t>
  </si>
  <si>
    <t>Children toys</t>
  </si>
  <si>
    <t>Sport goods</t>
  </si>
  <si>
    <t>Exterior products</t>
  </si>
  <si>
    <t>Buildings and their parts</t>
  </si>
  <si>
    <t>Garden Furniture/Outdoor Products</t>
  </si>
  <si>
    <t>Decking</t>
  </si>
  <si>
    <t>Cork and cork products</t>
  </si>
  <si>
    <t>Natural cork and cork waste</t>
  </si>
  <si>
    <t>Cork manufactures</t>
  </si>
  <si>
    <t>Energy</t>
  </si>
  <si>
    <t>Non-wood products</t>
  </si>
  <si>
    <t>SA Certification Forest Certification Public Report</t>
  </si>
  <si>
    <r>
      <t>Forest Manager/Owner</t>
    </r>
    <r>
      <rPr>
        <sz val="14"/>
        <color indexed="10"/>
        <rFont val="Cambria"/>
        <family val="1"/>
      </rPr>
      <t>/organisation</t>
    </r>
    <r>
      <rPr>
        <sz val="14"/>
        <rFont val="Cambria"/>
        <family val="1"/>
      </rPr>
      <t xml:space="preserve"> (Certificate Holder):</t>
    </r>
  </si>
  <si>
    <r>
      <t>Forest Name</t>
    </r>
    <r>
      <rPr>
        <sz val="14"/>
        <color indexed="10"/>
        <rFont val="Cambria"/>
        <family val="1"/>
      </rPr>
      <t>/Group Name</t>
    </r>
    <r>
      <rPr>
        <sz val="14"/>
        <rFont val="Cambria"/>
        <family val="1"/>
      </rPr>
      <t xml:space="preserve">: </t>
    </r>
  </si>
  <si>
    <t>Region and Country:</t>
  </si>
  <si>
    <r>
      <t>PEFC Forest Management Standard UK</t>
    </r>
    <r>
      <rPr>
        <sz val="14"/>
        <color indexed="10"/>
        <rFont val="Cambria"/>
        <family val="1"/>
      </rPr>
      <t xml:space="preserve">; 
UKWAS Forest Management Standard (v4.0; 2018) </t>
    </r>
  </si>
  <si>
    <t>Certificate Code:</t>
  </si>
  <si>
    <t>PEFC License Code:</t>
  </si>
  <si>
    <t>Date of certificate issue:</t>
  </si>
  <si>
    <t>Date of expiry of certificate:</t>
  </si>
  <si>
    <t>Date Report Finalised/ Updated</t>
  </si>
  <si>
    <t>SA Auditor</t>
  </si>
  <si>
    <t>Matt Talyor</t>
  </si>
  <si>
    <t>Disclaimer: auditing is based on a sampling process of the available information.</t>
  </si>
  <si>
    <t>RT-FM-001a-06 April 2020. ©  Produced by Soil Association Certification Limited</t>
  </si>
  <si>
    <t>Sampling methodology : PEFC™</t>
  </si>
  <si>
    <t>drafted by:</t>
  </si>
  <si>
    <t>MR</t>
  </si>
  <si>
    <t>NB Amendments 2019 in blue</t>
  </si>
  <si>
    <t>Reference</t>
  </si>
  <si>
    <r>
      <t>FM PEFC ST 1002 2010 Group FM Certification &amp;</t>
    </r>
    <r>
      <rPr>
        <sz val="10"/>
        <color rgb="FF00B0F0"/>
        <rFont val="Arial"/>
        <family val="2"/>
      </rPr>
      <t xml:space="preserve"> IAF Mandatory Document for the Certification of Multiple Sites Based on Sampling – IAF MD 1:2018, and APPENDIX 4 of PEFC UK scheme (2016): Sampling Procedure and Calculation Methodology for Forest management certification auditing of multiple sites against the UKWAS. </t>
    </r>
    <r>
      <rPr>
        <i/>
        <sz val="10"/>
        <color rgb="FF00B0F0"/>
        <rFont val="Arial"/>
        <family val="2"/>
      </rPr>
      <t xml:space="preserve">NB confirmation on file (under PEFC FM interpretations) that agreed with UKAS and PEFC that sampling figures in the Appx 4 supercede those in the IAF guide. </t>
    </r>
    <r>
      <rPr>
        <sz val="10"/>
        <color rgb="FF00B0F0"/>
        <rFont val="Arial"/>
        <family val="2"/>
      </rPr>
      <t>IAF MD 5 Issue 4 for Audit time</t>
    </r>
  </si>
  <si>
    <t>Applicability</t>
  </si>
  <si>
    <t>Multiple sites, groups, Resource Managers (PEFC UK Scheme 2016, as amended June 2020)</t>
  </si>
  <si>
    <t>Application date</t>
  </si>
  <si>
    <t>Below are the minimum sampling requirements to be used.  SA Forestry may decide to increase sampling, on the basis of eg. Risk, Stakeholder Complaints, or previous non-conformities.</t>
  </si>
  <si>
    <t>Fill in yellow squares - rest will automatically calculate (some examples given)</t>
  </si>
  <si>
    <t>Random sampling should ensure sample within set is representative in terms of geographical distribution and operational personnel. A minimum of 25% of the sample should be selected at random.</t>
  </si>
  <si>
    <t>Specific sites chosen will take into consideration the factors listed at the end of this page.</t>
  </si>
  <si>
    <t>Before new sites are accepted into the scheme, consider whether or not they need to be audited before joining the scheme and how this affects sampling at surveillance</t>
  </si>
  <si>
    <r>
      <t>When the organization has a hierarchical system of branches (e.g. head (central) office, national offices, regional offices, local branches), the sampling model for initial audit</t>
    </r>
    <r>
      <rPr>
        <b/>
        <sz val="10"/>
        <color rgb="FF00B0F0"/>
        <rFont val="Arial"/>
        <family val="2"/>
      </rPr>
      <t xml:space="preserve"> is defined at Step D below.</t>
    </r>
  </si>
  <si>
    <t xml:space="preserve">STEP A </t>
  </si>
  <si>
    <t>Calculate Risk</t>
  </si>
  <si>
    <t>STEP B</t>
  </si>
  <si>
    <t>Stratify sites into SLIMF / non SLIMF</t>
  </si>
  <si>
    <t>STEP C</t>
  </si>
  <si>
    <t>Calculate no. of sites to visit</t>
  </si>
  <si>
    <t>STEP D</t>
  </si>
  <si>
    <t>Calculate no. of offices to visit</t>
  </si>
  <si>
    <t>STEP E</t>
  </si>
  <si>
    <t>Decide which sites to visit</t>
  </si>
  <si>
    <t>Summary Table</t>
  </si>
  <si>
    <t>Group / Multisite</t>
  </si>
  <si>
    <t>Offices to visit</t>
  </si>
  <si>
    <t>STEP A</t>
  </si>
  <si>
    <t>Risk Factor</t>
  </si>
  <si>
    <t>Example Comments below - PLEASE COMPLETE</t>
  </si>
  <si>
    <t>PLEASE COMPLETE Score (High, Low, Medium)</t>
  </si>
  <si>
    <t>The size of the sites and number of employees (eg. more than 50 employees on a site)</t>
  </si>
  <si>
    <t xml:space="preserve">&lt;50 employees on all sites. </t>
  </si>
  <si>
    <t>Low</t>
  </si>
  <si>
    <t>The complexity or risk level of the activity and of the management system;</t>
  </si>
  <si>
    <t>Simple and straightforward management system</t>
  </si>
  <si>
    <t>Variations in working practices(eg. shift working);</t>
  </si>
  <si>
    <t>High variation in working practices - different contractors at each site, different types of forest</t>
  </si>
  <si>
    <t>High</t>
  </si>
  <si>
    <t>Variations in activities undertaken;</t>
  </si>
  <si>
    <t>See above : High</t>
  </si>
  <si>
    <t>Significance and extent of aspects and associated impacts for environmental management systems (EMS)</t>
  </si>
  <si>
    <t>low impact management</t>
  </si>
  <si>
    <t>Records of complaints and other relevant aspects of corrective and preventive action</t>
  </si>
  <si>
    <t>no complaints received and relatively few CARs</t>
  </si>
  <si>
    <t>Multinational?</t>
  </si>
  <si>
    <t>all in one country</t>
  </si>
  <si>
    <t>Results of internal audits and management review</t>
  </si>
  <si>
    <t>Previous year's internal audits show low number corrective actions</t>
  </si>
  <si>
    <t>TOTAL</t>
  </si>
  <si>
    <t>Medium</t>
  </si>
  <si>
    <t>STEP B &amp; C</t>
  </si>
  <si>
    <t>Note 1 PEFC UK have confirmed that PA (Stage 1) is not mandatory in UK (see email on file July 2019)</t>
  </si>
  <si>
    <t>Note 2: PEFC UK have confirmed that no need to stratify by size of site since no size limits in UKWAS (see email on file July 2019)</t>
  </si>
  <si>
    <t>Risk</t>
  </si>
  <si>
    <t>Low Risk</t>
  </si>
  <si>
    <t>Medium Risk</t>
  </si>
  <si>
    <t>High Risk</t>
  </si>
  <si>
    <t>STEP D (Regional /local office sample is optional)</t>
  </si>
  <si>
    <t>Factors to consider:</t>
  </si>
  <si>
    <t xml:space="preserve">specific management functions and/or documentation requested by the Lead Auditor which is not performed/available at the Head Office.
</t>
  </si>
  <si>
    <t>stakeholder input relevant to selected office</t>
  </si>
  <si>
    <t>forest activity relevant to selected office</t>
  </si>
  <si>
    <t>other management function (eg. administration)</t>
  </si>
  <si>
    <t>geographical spread and balance</t>
  </si>
  <si>
    <t>density of personnel relevant to selected office</t>
  </si>
  <si>
    <t>efficiency with respect to time and other resources</t>
  </si>
  <si>
    <t xml:space="preserve">No Offices </t>
  </si>
  <si>
    <r>
      <t xml:space="preserve">No. Regional/local Offices to sample </t>
    </r>
    <r>
      <rPr>
        <b/>
        <sz val="10"/>
        <color rgb="FF00B0F0"/>
        <rFont val="Arial"/>
        <family val="2"/>
      </rPr>
      <t>(if chosen)</t>
    </r>
  </si>
  <si>
    <r>
      <t xml:space="preserve">NB Head office must always be visited.  Additional regional/local offices </t>
    </r>
    <r>
      <rPr>
        <b/>
        <u/>
        <sz val="10"/>
        <color rgb="FF00B0F0"/>
        <rFont val="Arial"/>
        <family val="2"/>
      </rPr>
      <t>may</t>
    </r>
    <r>
      <rPr>
        <sz val="10"/>
        <color rgb="FF00B0F0"/>
        <rFont val="Arial"/>
        <family val="2"/>
      </rPr>
      <t xml:space="preserve"> be sampled depending on the factors above and should be </t>
    </r>
    <r>
      <rPr>
        <b/>
        <u/>
        <sz val="10"/>
        <color rgb="FF00B0F0"/>
        <rFont val="Arial"/>
        <family val="2"/>
      </rPr>
      <t>no</t>
    </r>
    <r>
      <rPr>
        <sz val="10"/>
        <color rgb="FF00B0F0"/>
        <rFont val="Arial"/>
        <family val="2"/>
      </rPr>
      <t xml:space="preserve"> </t>
    </r>
    <r>
      <rPr>
        <b/>
        <u/>
        <sz val="10"/>
        <color rgb="FF00B0F0"/>
        <rFont val="Arial"/>
        <family val="2"/>
      </rPr>
      <t>more</t>
    </r>
    <r>
      <rPr>
        <sz val="10"/>
        <color rgb="FF00B0F0"/>
        <rFont val="Arial"/>
        <family val="2"/>
      </rPr>
      <t xml:space="preserve"> than SQRT(no. of offices). 
</t>
    </r>
  </si>
  <si>
    <t>Decide which sites to visit based on the following factors:</t>
  </si>
  <si>
    <t>Results of internal site audits and management reviews or previous certification audits;</t>
  </si>
  <si>
    <t>Records of complaints and other relevant aspects of corrective and preventive action;</t>
  </si>
  <si>
    <t>Significant variations in the size of the sites;</t>
  </si>
  <si>
    <t>Variations in shift patterns and work procedures;</t>
  </si>
  <si>
    <t>Complexity of the management system and processes conducted at the sites;</t>
  </si>
  <si>
    <t>Modifications since the last certification audit;</t>
  </si>
  <si>
    <t>Maturity of the management system and knowledge of the organization;</t>
  </si>
  <si>
    <t>Environmental issues and extent of aspects and associated impacts for environmental Management Systems (EMS);</t>
  </si>
  <si>
    <t xml:space="preserve">Differences in culture, language and regulatory requirements; </t>
  </si>
  <si>
    <t>Geographical dispersion;</t>
  </si>
  <si>
    <t>Whether the sites are permanent, temporary or virtual.</t>
  </si>
  <si>
    <t>any outsourcing of any activities included in the scope of the management system;</t>
  </si>
  <si>
    <t>the risks associated with the products, processes or activities of the organization;</t>
  </si>
  <si>
    <t>whether audits are combined, joint or integrated.</t>
  </si>
  <si>
    <t>RA 2021</t>
  </si>
  <si>
    <t>S1 2017, RA 2021</t>
  </si>
  <si>
    <t>MA 2016 CU, S1 2017 &amp; S3 2019, RA 2021</t>
  </si>
  <si>
    <r>
      <t xml:space="preserve">THE FOREST - </t>
    </r>
    <r>
      <rPr>
        <b/>
        <i/>
        <sz val="11"/>
        <color indexed="12"/>
        <rFont val="Cambria"/>
        <family val="1"/>
      </rPr>
      <t xml:space="preserve">edit text in blue as appropriate and change to black text before submitting report for review </t>
    </r>
  </si>
  <si>
    <r>
      <t>SUMMARY OF FOREST MANAGEMENT</t>
    </r>
    <r>
      <rPr>
        <b/>
        <i/>
        <sz val="11"/>
        <rFont val="Cambria"/>
        <family val="1"/>
      </rPr>
      <t xml:space="preserve"> </t>
    </r>
    <r>
      <rPr>
        <b/>
        <i/>
        <sz val="11"/>
        <color indexed="10"/>
        <rFont val="Cambria"/>
        <family val="1"/>
      </rPr>
      <t>(this is a specific requirement for Denmark for single-sites, but could be useful for all).</t>
    </r>
  </si>
  <si>
    <t>documented system / Centralised policies and procedures</t>
  </si>
  <si>
    <t xml:space="preserve">Description of resources available: technical (ie. equipment) and human (ie no. of people /relevant training/access to expert advice)  </t>
  </si>
  <si>
    <r>
      <t xml:space="preserve">SUMMARY OF ORANISATIONAL STRUCTURE AND MANAGEMENT </t>
    </r>
    <r>
      <rPr>
        <b/>
        <i/>
        <sz val="11"/>
        <color indexed="10"/>
        <rFont val="Cambria"/>
        <family val="1"/>
      </rPr>
      <t>(this is a specific requirement for Sweden for single-sites and groups of forest contractors or wood procurement organisations, but also relevant for all under ISO 17021).</t>
    </r>
  </si>
  <si>
    <t>Demonstration to  commitment to maintain effectiveness and improvement of the management system in order to enhance overall performance; management system still effective and relevant (accounting for changes and clients objectives)</t>
  </si>
  <si>
    <t>Management review, internal audit, Policies and Procedures</t>
  </si>
  <si>
    <t>5.5</t>
  </si>
  <si>
    <r>
      <t xml:space="preserve">SUMMARY OF ISO 14001 BASED SYSTEM </t>
    </r>
    <r>
      <rPr>
        <b/>
        <i/>
        <sz val="11"/>
        <color indexed="10"/>
        <rFont val="Cambria"/>
        <family val="1"/>
      </rPr>
      <t xml:space="preserve"> (this is a specific requirement for Sweden for groups and for Norway for both single-sites and groups, but could be useful for all).</t>
    </r>
  </si>
  <si>
    <t>Description of System</t>
  </si>
  <si>
    <t>Fountains Forestry UK Limited - Resource Management Group (RMG) established to provide client owners with a means of certifying owned woodlands as sustainably managed under FSC &amp; PFC requirements and meeting UKWAS and UKFS standards. Douglas Murray is the RMG Sponsoring Director for Forestry (SDF) responsible for the overall management of the group. RMG is supported by ISO certified integrated management systems (IMS) to meet H&amp;S, Env and Quality requirements. The IMS has a wide range of documented policies, manuals, procedures, guidance and other supporting records and forms. The RMG has dedicated resource with a full time Compliance Manager supporting the SDF and dedicated forest managers and admin staff in locations across the country to manage the certified owner woodlands.</t>
  </si>
  <si>
    <t>This is a group scheme with Multiple FMU's, there is a clear system to ensure all sites meet the FSC requirements. The specific requirements for the RMG management are set out in the Forest Management Manual (FMM) with details of group requirements applied uniformly to all group members.</t>
  </si>
  <si>
    <t xml:space="preserve">Andy Grundy </t>
  </si>
  <si>
    <t>Nicola Brennan</t>
  </si>
  <si>
    <t>Andy Grundy</t>
  </si>
  <si>
    <t>PEFC 100% certified</t>
  </si>
  <si>
    <t>roundwood, pulpwood</t>
  </si>
  <si>
    <t>1000 - 1010, 1020</t>
  </si>
  <si>
    <t>1. coniferous
3. non-coniferous other</t>
  </si>
  <si>
    <t>fuelwood</t>
  </si>
  <si>
    <t>F115</t>
  </si>
  <si>
    <t>Penmanshiel</t>
  </si>
  <si>
    <t>Cockburnspath, Scot Borders</t>
  </si>
  <si>
    <t>NT800680</t>
  </si>
  <si>
    <t>HCV3</t>
  </si>
  <si>
    <t>HCV6</t>
  </si>
  <si>
    <t>HCV 3 &amp; 6</t>
  </si>
  <si>
    <t>HVC3</t>
  </si>
  <si>
    <t>F111</t>
  </si>
  <si>
    <t>Kens Wood</t>
  </si>
  <si>
    <t>Mossdale, Dumf &amp; Galloway</t>
  </si>
  <si>
    <t>NX614696</t>
  </si>
  <si>
    <t>F116</t>
  </si>
  <si>
    <t>Hallmanor</t>
  </si>
  <si>
    <t>Peebles, Scot Borders</t>
  </si>
  <si>
    <t>NT194345</t>
  </si>
  <si>
    <t>Total certified at last audit</t>
  </si>
  <si>
    <t xml:space="preserve">Total following change of scope update </t>
  </si>
  <si>
    <t>13/10/2021
22/10/2021
09/02/2022</t>
  </si>
  <si>
    <t>Kirkconnel, Dumf &amp; Galloway</t>
  </si>
  <si>
    <t>Cairnryan, Dumf &amp; Galloway</t>
  </si>
  <si>
    <t>Tom Haynes</t>
  </si>
  <si>
    <t>Loch Carron, Highland</t>
  </si>
  <si>
    <t>New Kelso</t>
  </si>
  <si>
    <t>NG948446</t>
  </si>
  <si>
    <t>Craig MacDonald</t>
  </si>
  <si>
    <t>8 - 12 August 2022</t>
  </si>
  <si>
    <t>Rebecca Haskell</t>
  </si>
  <si>
    <t>171,751m³</t>
  </si>
  <si>
    <t>134,303 tonnes - 01/07/2021 to 30/06/2022</t>
  </si>
  <si>
    <t>m: 12
f: 4</t>
  </si>
  <si>
    <t>Less than 500 ha</t>
  </si>
  <si>
    <t>500 ha – 1000 ha</t>
  </si>
  <si>
    <t>Local council</t>
  </si>
  <si>
    <t>N/A</t>
  </si>
  <si>
    <t>Returned consultation feedback form but had only written N/A against every question</t>
  </si>
  <si>
    <t>Noted</t>
  </si>
  <si>
    <t>AAF category</t>
  </si>
  <si>
    <t>Peter Mitchell</t>
  </si>
  <si>
    <t>500-1000ha</t>
  </si>
  <si>
    <t>F117</t>
  </si>
  <si>
    <t>Following the acquisition of OCS Forestry UK Ltd (TRADING AS Fountains Forestry) company number 7910966 by F&amp;W Forestry there resulted in a name change to Fountains Forestry UK Ltd. This information was communicated to the certification body, Control Union (CU), and confirmed (21/10/2016). In 2016, CU and FF completed the contractual requirements for issue of a new Certificate and registration with FSC. The date the certificate was last issued was 23 Oct 2016 and valid to 22 Nov 2021. The certification body has now changed to Soil Association on 03/10/2017 – (Fountains Forestry UK Ltd SA-FM/COC005879 &amp; SA-PEFC-FM-005879) and valid to 22 Nov 2026.</t>
  </si>
  <si>
    <t>See comments at 1.1 Copies of company accounts made up to 31/12/2020 – Companies House web-site: https://beta.companieshouse.gov.uk/company/07910966</t>
  </si>
  <si>
    <t xml:space="preserve">The RMG has a written public policy of commitment to the FSC Principles and Criteria. Commitment stated and incorporated within the published UKWAS Statement and set out in the Forestry Management Manual (MA-FMM-04) and PO-UKS-05 Dated: 01/05/2022 </t>
  </si>
  <si>
    <t>As stated in 1.4 and Internal training, communication and advising members of staff or group members as appropriate is conducted by the Group Manager and Sponsoring Director. This is recorded through training minutes and e-mail communication.</t>
  </si>
  <si>
    <t>This is defined within the FMM Issue 4 – May 2022. Two documents are used for Group Members, Forest Certification Agreements AG-INF &amp; AG-INE (External), declaring and acknowledging their consent and commitment to FSC and group rules</t>
  </si>
  <si>
    <t xml:space="preserve">Examples of signed Forest Certification Agreements (AG-INF) reviewed – Penmanshiel (04.10.2021), Hall Manor (30.11.2021)  and New Kelso (17.01.2022)  </t>
  </si>
  <si>
    <t>Roles and responsibilities for the different actors within the group are set out in FMM Issue 4 – May 2022 - Appendix III and in accordance with industry guidance e.g. GMHSF</t>
  </si>
  <si>
    <t>Management in accordance with the FMM Issue 4 – May 2022 and the requirements of UKWAS and UKFS. Subject to internal monitoring and audit.</t>
  </si>
  <si>
    <t>The FMM Issue 4 – May 2022 defines a limit of 100 members for the RMG and remains under regular review. The number of members within the Group in 2022 is currently 44 and the management resources are still in line with the resources required.</t>
  </si>
  <si>
    <t>FMM Appendix III requires review to indicate approach to management of expansion of the Group. Current resources are considered adequate for the coming year.</t>
  </si>
  <si>
    <t>Completed by using the Property Audit Checklist prior to admission. Example reviewed for Hall Manor (Ref: SAFM/COC-005879-F116) and New Kelso (Ref: SAFM/COC-005879-F117)</t>
  </si>
  <si>
    <t>Example reviewed for Hall Manor (Ref: SAFM/COC-005879-F116) and New Kelso (Ref: SAFM/COC-005879-F117). Site evaluation and compliance checks conducted as part of the entry process and development of a compliant forest management plan and evidenced in supporting records.</t>
  </si>
  <si>
    <t xml:space="preserve">Group Members are issued with Forest Certification Agreements AG-INF &amp; AG-INE (External), explaining the aims, ambitions and policies for forest certifications and setting out the roles, process, requirements and group rules for membership. Examples of signed Forest Certification Agreements (AG-INF) reviewed – Penmanshiel (04.10.2021), Hall Manor (30.11.2021) and New Kelso (17.01.2022)  </t>
  </si>
  <si>
    <t>The FMM Issue 4 – May 2022 sections 1.4 and Appendix III sets out the group rules and requirements.</t>
  </si>
  <si>
    <t>Forestry Datanet, One Drive and regional office property and operational files hold this information. Certified Property Data summary contains details of harvesting plans and breakdown by property of forest UKWAS classes (LTR; NR; etc). The Register of Members holds summary information and is regularly updated, as necessary. Other relevant RMG records are maintained and managed by the group Compliance Manager.</t>
  </si>
  <si>
    <t xml:space="preserve">FMM and standard group procedures require minimum holding periods for information. All records are maintained cloud based and securely backed up.  </t>
  </si>
  <si>
    <t>FMM Issue 4 - Section 7 and Appendix III – Year to date 2022 a total of 8 nos. audits have been completed (3 nos Internal UKWAS/ISO and 5 nos Property Audit Checklists) – referenced to Audit Schedule and Audit Records</t>
  </si>
  <si>
    <t>Specified in FMM Issue 4 - Section 7 and Appendix III</t>
  </si>
  <si>
    <t>See FMM Issue 4, section 7.6.4, 7.6.5, and Appendix III. To reflect the size of group membership, it is considered appropriate to reduce the sampling proportion of internal members to 10%, weighted towards those properties which are in timber production to ensure Fountains processes and procedures are adequately monitored at audit. (N.B. Auditing activity has been partially impacted by the national restrictions placed during the Covid-19 lock down and audit plans and field visits are being geared accordingly).</t>
  </si>
  <si>
    <t>As 11.4 above and FMM Issue 4 - Section 7 and Appendix III – (Note locations for audit by the certification body are only disclosed near the time so duplication may occur. Levels of risk and activity may also determine where audit activity is most effective)</t>
  </si>
  <si>
    <t>FMM Issue 4 - Section 7 and Appendix III – CAPA Register is maintained and managed by the group Compliance Manager</t>
  </si>
  <si>
    <t>CARs from S1</t>
  </si>
  <si>
    <t>Observation</t>
  </si>
  <si>
    <t>At Hallmanor the felling plan provided by the timber purchaser to the operators did not fully match the information communicated to them by the Fountains manager as it failed to mention the potential presence of red squirrels or badgers.  The harvester operator did, however, confirm that they had been made aware of their potential presence by the Fountains manager, showed very good knowledge of signs of badgers and red squirrels and had identified and reported to the Fountains manager a disused badger sett on site. It was clear, therefore that the operators  understood the requirements for protection of rare / protected species on site but the failure of the purchaser to use the information provided to them by Fountains to identify the potential presence of these species on the written felling plan provided to operators could lead to a future non-compliance.</t>
  </si>
  <si>
    <t>UKWAS 3.1.2</t>
  </si>
  <si>
    <t>UKWAS 3.4.2 c and FSC Ref - FSC-POL-30-001 v3 para 4.12, part 2 and 4</t>
  </si>
  <si>
    <t xml:space="preserve">The owner/ manager shall prepare and implement an effective integrated pest management strategy that, where pesticides and biological control agents are to be used, justifies their use                                                          demonstrating that there is no practicable alternative, in terms of economic, social and environmental costs                                                                                                 </t>
  </si>
  <si>
    <t>At Hallmanor, a number of tree shelters were seen to remain on trees where they were no longer required. When questioned the manager explained that he would be able to remove these shelters  as part of waste removal when the first phase of planting commenced ie when collecting planting bags. As there was no written plan or identifiable budget item for this work  there is a danger of non-compliance as the manager currently has no reminders in place to include this tree shelter removal is indeed undertaken as part of the post - planting waste removal.</t>
  </si>
  <si>
    <t>UKWAS 3.6.2</t>
  </si>
  <si>
    <t>At Loch Ree the manager was aware of the location of all high seats, could evidence their inspections and the permanent high seat in Cpt. 5 inspected during audit was seen to be relatively new, in good condition and with signage in place; however as the manager has not mapped high seat locations there is a danger of inspections being missed in future.</t>
  </si>
  <si>
    <t>UKWAS 5.2.1</t>
  </si>
  <si>
    <t>At Kens Wood there was no fire extinguisher in the excavator on site for mounding operations</t>
  </si>
  <si>
    <t>UKWAS 5.4.1</t>
  </si>
  <si>
    <t>The owner / manager shall ensure that there is compliance with health and safety legislation, conformance with associated codes of practice and conformance with FISA guidance</t>
  </si>
  <si>
    <t>At Hallmanor the manager had instructed the use of urea for stump treatment but had not followed procedure regarding  informing Fountains Compliance Manager. As urea has not been used historically at any site, an ESRA was not in place and as the Compliance Manager was unaware of this current usage he had not prepared one nor reminded the manager of the requirement to justify or record usage.</t>
  </si>
  <si>
    <t>S1 follow - up email seen reminding manager of best practice requirements.  Timber stacks inspected at S1 audit all seen either to be no more than product length or to have risk assessments / appropriate control measures in place when over this height</t>
  </si>
  <si>
    <t>S1 -  PAWS survey undertaken at Barracks on 4/8/21.  Survey results, including identified actions seen, evidencing full compliance. No PAWS at any sites visited during S1.</t>
  </si>
  <si>
    <t>Historically there has been no use of urea, so the IPMS does not expressly cover use of urea.  There is a procedure in place for managers to inform the Compliance Manager of any new chemical usage but the manager for Hallmanor had not followed this procedure; however the lack of clarity within the IPMS is likely to have been a contributing factor.</t>
  </si>
  <si>
    <t>1. ESRA to be drafted 2. Forestry Management Manual to be revised to specifically mention urea. 3. All managers to be issued with a reminder regarding procedure for informing Compliance Manager of new chemical usage. 4. Harvesting pre-job checklist to be revised to include a specific question regarding urea usage</t>
  </si>
  <si>
    <t xml:space="preserve">Overfamilarity leading to incomplete / hasty checks at start of contract. The manager had used the same contractor on many occasions and during previous checks a fire extinguisher had always been present. </t>
  </si>
  <si>
    <t xml:space="preserve">1.  All managers to be reminded of the need to undertake standard checks in full at the start of every contract. 2. Compliance evaluation on inspections to be undertaken. </t>
  </si>
  <si>
    <t xml:space="preserve">FMM Issue 4 and Sales Contracts and T&amp;C’s – Compliant timber sales documentation was seen as follows: Loch Ree Standing sales contract dated 15/2/22, invoice 029777 dated 31/7/22 and associated delivery advice note 5102177109 dated 22/7/22, Invoice 029774 31/7/22 and associated delivery advice note 5102198292 dated 20/7/22. Kens Wood Standing sales contract dated 2/3/21, Invoice 026250 dated 22/8/21, Invoice 026348 dated 5/9/21 and associated SBIs 75/207/950 and 75/206930. Hallmanor April 2022 Timber sales agreement; also SBI 167108 dated 25/6/22 and associated Deliveries List relating to this sale. Garvary - Invoice 029544 dated 20/7/22 with associated delivery note 192052 dated 29/6/22, Invoice 029100 dated 23/7/22 and associated dispatch note 33803; also standing sales contract dated 10/3/22. Carn Mor, Innis Beithe &amp; Tutin - no harvesting in previous year. </t>
  </si>
  <si>
    <t xml:space="preserve">Email correspondence seen with manager for Corrour and Inverlair confirming requirements regarding use of TM. Although it is not possible to make changes to an existing LTFP,  the planning documentation is not in the public domain and plans are due for renewal within the next 12 months. Reference to TM will not be included in the revised versions and if, in the meantime, there is a request by a member of the public to have sight of the documentation, the version provided would not include the text where TM has been used. All other uses of TM checked and seen to be compliant. </t>
  </si>
  <si>
    <t>Employee (student placement)</t>
  </si>
  <si>
    <t xml:space="preserve">Garvary </t>
  </si>
  <si>
    <t>296 consultees were contacted</t>
  </si>
  <si>
    <t>1 responses were received</t>
  </si>
  <si>
    <t>Consultation was carried out on 13/06/2022</t>
  </si>
  <si>
    <t>Forwarder operators interviewed during audit at Loch Ree and Hallmanor, excavator operator interviewed at Kens Wood, Harvester operator interviewed at Hallmanor and HND student on placement with Fountains interviewed at Garvary</t>
  </si>
  <si>
    <t>8 August Opening meeting Rebecca Haskell ( auditor), Andrew Clark (Fountains Compliance Manager), Douglas Murray (Fountains Director)</t>
  </si>
  <si>
    <t>8 August Audit: Review of documentation [&amp; Group systems], staff interviews</t>
  </si>
  <si>
    <t>8 August Site visit  Loch Ree</t>
  </si>
  <si>
    <t>9 August Site visits Kens Wood, Hallmanor</t>
  </si>
  <si>
    <t>10 August Review of documentation [&amp; Group systems], staff interviews</t>
  </si>
  <si>
    <t>11 August Site visits Garvary, Carn Mor, Innis Beithe &amp; Tutim</t>
  </si>
  <si>
    <t xml:space="preserve">12 August Review of documentation </t>
  </si>
  <si>
    <t>12 August Closing meeting Rebecca Haskell ( auditor), Andrew Clark (Fountains Compliance Manager), Douglas Murray (Fountains Director)</t>
  </si>
  <si>
    <t>Summary of person days including time spent on preparatory work, actual audit days, consultation and report writing 8 days</t>
  </si>
  <si>
    <t>Factors increasing auditing time: None</t>
  </si>
  <si>
    <t xml:space="preserve">Factors decreasing auditing time: Plantations, Group and multiple MU certificates. </t>
  </si>
  <si>
    <t xml:space="preserve"> Rebecca Haskell, BSc Agricultural and Food Marketing, MSc Forestry, CMIOSH.  30+ years experience working in UK Forestry / Woodland Management in both public and charitable sectors, inlcuding several years as H&amp;S Manager for a woodland conservation charity. She has been auditing for Soil Association since 2012.</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</si>
  <si>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 </t>
  </si>
  <si>
    <t>The following criteria were assessed: UKWAS Sections 3 &amp; 5. None of the FMUs contained HCV attributes.</t>
  </si>
  <si>
    <t>Group standards</t>
  </si>
  <si>
    <t>PEFC Trademark Standard PEFC ST 2001</t>
  </si>
  <si>
    <t>8/8/22 Loch Ree - document review on site - management planning documentation and records reviewed with manager.  Site visit included checking haulage route and  general drive round forest road network, including section of new road - issues around consultation with local community regarding timber haulage discussed in detail. Redundant materials removal discussed; also management of small pockets of rhododendron. Cpt. 6 harvesting site inspected and forwarder operator interviewed.  Cpt. 5 high seat inspected and deer management discussed. Borrow pit inspected and area of phytophthora affected larch seen. Brockloch Cairn archaeological feature and associated buffer zone inspected.</t>
  </si>
  <si>
    <t>9/8 Kens Wood - document review on site - management planning documentation and records reviewed with manager.  Site visit included inspection of haulage route, including listed Viaduct.  Mounding operation - site walked, riparian buffer zones observed, drainage discussed and excavator operator interviewed.</t>
  </si>
  <si>
    <t>9/8 Hallmanor - document review on site - management planning documentation and records reviewed with manager. Site visit included general drive along forest road - redundant materials planning discussed regarding removal of tree shelters.  Live harvesting site visited - protection of archaeological features and private water supply seen; also disused badger sett.  Forwarder operator and harvester operator interviewed.</t>
  </si>
  <si>
    <t>Carn Mor, Innis Beithe &amp; Tutim Document review at office 10/8 and on site 11/8 - management planning documentation and records reviewed with managers. Site visit - no live operations at time of audit. Borrow pit inspected at Tutim; also high seat and associated map / inspection records. Drive through forest road network to Upper &amp; Lower Carn Mor - restock of various ages seen and weevil control / fertiliser requirements discussed; also redundant materials planning.</t>
  </si>
  <si>
    <t>Whole group: None</t>
  </si>
  <si>
    <t>Training matrix seen - In past year training has included, stump forensics / planning and management of chainsaw contracts - all managers trained. First aid refresher training. Diffuse pollution training. Fleet of five drones - various members of staff have received drone pilot training. At company conference various presentations provided training / update. FISA FWM courses planned for later this year. Sandwich student interviewed confirmed a full programme of training / mentoring, including drone pilot, stump forensics / planning and management of chainsaw contracts, first aid.</t>
  </si>
  <si>
    <t>Records of sales of PEFC certified products:</t>
  </si>
  <si>
    <t>Described in Long Term Forest Plans (LTFP) for each site</t>
  </si>
  <si>
    <t>Compartment records and Production forecasts included in LTFP appendices</t>
  </si>
  <si>
    <t>Loch Ree 2022 estimate 23000t , Actual for previous 12 months 6705t, AAC 14440t</t>
  </si>
  <si>
    <t>Kens Wood 0 actual 2946t 653 AAC t</t>
  </si>
  <si>
    <t>Hallmanor 2022 estimate 30000t, actual 4500t for previous 12 months AAC 4674t</t>
  </si>
  <si>
    <t>Garvary 2022 estimate 2000t, actual 9867t for previous 12 months 3089t AAC</t>
  </si>
  <si>
    <t>Carn Mor, Innis Beithe &amp; Tutim 2022 estimate 23320t, actual for previous 12 months 0, AAC 5940t</t>
  </si>
  <si>
    <t>Loch Ree Standing sales contract dated 15/2/22, invoice 029777 dated 31/7/22 and associated delivery advice note 5102177109 dated 22/7/22, Invoice 029774 31/7/22 and associated delivery advice note 5102198292 dated 20/7/22.</t>
  </si>
  <si>
    <t>Kens Wood Standing sales contract dated 2/3/21, Invoice 026250 dated 22/8/21, Invoice 026348 dated 5/9/21 and associated SBIs 75/207/950 and 75/206930.</t>
  </si>
  <si>
    <t>Hallmanor April 2022 Timber sales agreement; also SBI 167108 dated 25/6/22 and associated Deliveries List relating to this sale</t>
  </si>
  <si>
    <t>Garvary - Invoice 029544 dated 20/7/22 with associated delivery note 192052 dated 29/6/22, Invoice 029100 dated 23/7/22 and associated dispatch note 33803; also standing sales contract dated 10/3/22.</t>
  </si>
  <si>
    <t>Carn Mor, Innis Beithe &amp; Tutim - no harvesting in previous year</t>
  </si>
  <si>
    <t>All documentation included correct certificate code / claim information</t>
  </si>
  <si>
    <t>October 2021 update seen communicating 2021 audit findings to external member.</t>
  </si>
  <si>
    <t>Compliance Manager presented session on certification at company conference. Also discussion of  certification - related issues at weekly updates.</t>
  </si>
  <si>
    <t xml:space="preserve"> No Excision/Partial certification so no risk of confusion being generated as to which activities or products are certified, and which are not.</t>
  </si>
  <si>
    <t>The assessment team reviewed the current scope of the certificate in terms of PEFC certified forest area and products being produced. There was no change since the previous evaluation.</t>
  </si>
  <si>
    <t>Acetamiprid</t>
  </si>
  <si>
    <t>Weevil Control</t>
  </si>
  <si>
    <t>1468ha</t>
  </si>
  <si>
    <t>562kg</t>
  </si>
  <si>
    <t>Propyzamide</t>
  </si>
  <si>
    <t>Grass control</t>
  </si>
  <si>
    <t>224.5ha</t>
  </si>
  <si>
    <t>151 Ltr</t>
  </si>
  <si>
    <t>Trico Active ingredient sheep fat</t>
  </si>
  <si>
    <t>Deer browsing deterrent</t>
  </si>
  <si>
    <t>160 Ltrs</t>
  </si>
  <si>
    <t xml:space="preserve">Asulox, Asulam Sodium </t>
  </si>
  <si>
    <t>Bracken Control</t>
  </si>
  <si>
    <t>9.27ha</t>
  </si>
  <si>
    <t>92 Ltr</t>
  </si>
  <si>
    <t>Glyphosate</t>
  </si>
  <si>
    <t>Used as a pre-planting control for grass and broadleaf weeds, due to risks of contact damage its use is considered a high risk for post planting controls unless trees are otherwise protected, i.e. in tree shelters. Glyphosate is also deployed to control vegetation growth on forest roads to reduce maintenance costs and limit the risk of loss of traction for vehicles.</t>
  </si>
  <si>
    <t>62.6ha</t>
  </si>
  <si>
    <t>204 litres</t>
  </si>
  <si>
    <t>No on product trademark use</t>
  </si>
  <si>
    <t>No trademark use to date</t>
  </si>
  <si>
    <t>S4 2020
S2 2018, S1 2022</t>
  </si>
  <si>
    <t>S1 2017, RA 2021, S1 2022</t>
  </si>
  <si>
    <t>S1 2022</t>
  </si>
  <si>
    <t>S1 follow - up email seen reminding manager of best practice requirements.  Timber stacks inspected at S1 audit all seen either to be no more than product length or to have risk assessments / appropriate control measures in place when over this height. No non-conformance with other best practice guidance noted during audit.</t>
  </si>
  <si>
    <t>No HCV at any of the sites audited during S1</t>
  </si>
  <si>
    <t>Corrour: There is a general policy of conifer restocks being returned to native woodland. All other sites: Sitka spruce primary species to achieve commercial objectives and meet site conditions.  Restocking follow UKFS guidance relating to species diversity.</t>
  </si>
  <si>
    <t xml:space="preserve">Admirals, Bhrochain and Carn Mor: No such features. Corrour: Management of a geological SSSI was informed through consultation with SNH.  Barracks: Conservation of nesting white tailed eagle was conducted in collaboration with SNH and the RSPB. </t>
  </si>
  <si>
    <r>
      <rPr>
        <b/>
        <sz val="10"/>
        <rFont val="Cambria"/>
        <family val="1"/>
        <scheme val="major"/>
      </rPr>
      <t>Loch Ree, Hallmanor, Garvary</t>
    </r>
    <r>
      <rPr>
        <sz val="10"/>
        <rFont val="Cambria"/>
        <family val="1"/>
        <scheme val="major"/>
      </rPr>
      <t xml:space="preserve"> - clear fell sites seen to follow good practice ( Garvary inactive at time of visit) and forwarder operators Loch Ree, Hallmanor and harvester operator Hallmanor interviewed showed good knowledge.  Stacks and stack risk assessments inspected; also discussed with managers and forwarder operators regarding requirements.  No issues noted. Mounding site at </t>
    </r>
    <r>
      <rPr>
        <b/>
        <sz val="10"/>
        <rFont val="Cambria"/>
        <family val="1"/>
        <scheme val="major"/>
      </rPr>
      <t>Kens Wood</t>
    </r>
    <r>
      <rPr>
        <sz val="10"/>
        <rFont val="Cambria"/>
        <family val="1"/>
        <scheme val="major"/>
      </rPr>
      <t xml:space="preserve"> seen to follow good practice and excavator operator interviewed showed very good knowledge eg describing biosecurity protocol to prevent movement of invasive signal crayfish from one site to another. Recently contstructed / maintained roads at Loch Ree, Kens Wood, </t>
    </r>
    <r>
      <rPr>
        <b/>
        <sz val="10"/>
        <rFont val="Cambria"/>
        <family val="1"/>
        <scheme val="major"/>
      </rPr>
      <t>Tutim</t>
    </r>
    <r>
      <rPr>
        <sz val="10"/>
        <rFont val="Cambria"/>
        <family val="1"/>
        <scheme val="major"/>
      </rPr>
      <t xml:space="preserve"> seen to be in line with best practice guidance.</t>
    </r>
  </si>
  <si>
    <r>
      <rPr>
        <b/>
        <sz val="10"/>
        <rFont val="Cambria"/>
        <family val="1"/>
        <scheme val="major"/>
      </rPr>
      <t>All sites</t>
    </r>
    <r>
      <rPr>
        <sz val="10"/>
        <rFont val="Cambria"/>
        <family val="1"/>
        <scheme val="major"/>
      </rPr>
      <t xml:space="preserve"> - harvesting in line with approved forest plan.  Pre-commencement information exchange seen for all live operational sites visited and recently - completed roading / quarrying of borrow pit at Loch Ree; also EIA screening consents for road/ quarrying.  At </t>
    </r>
    <r>
      <rPr>
        <b/>
        <sz val="10"/>
        <rFont val="Cambria"/>
        <family val="1"/>
        <scheme val="major"/>
      </rPr>
      <t>Hallmanor</t>
    </r>
    <r>
      <rPr>
        <sz val="10"/>
        <rFont val="Cambria"/>
        <family val="1"/>
        <scheme val="major"/>
      </rPr>
      <t xml:space="preserve"> the felling plan provided by the timber purchaser to the operators did not fully match the information communicated to them by the Fountains manager as it failed to mention the potential presence of red squirrels or badgers.  The operator did, however, confirm that they had been made aware of their potential presence by the Fountains manager, showed very good knowledge of signs of badgers and red squirrels and had identified and reported to the Fountains manager a disused badger sett on site. It was clear, therefore that the operators  understood the requirements for protection of rare / protected species on site but the failure of the purchaser to use the information provided to them by Fountains to identify the potential presence of these species on the written harvesting plan provided to operators could lead to a future non-compliance. </t>
    </r>
    <r>
      <rPr>
        <b/>
        <sz val="10"/>
        <rFont val="Cambria"/>
        <family val="1"/>
        <scheme val="major"/>
      </rPr>
      <t>Observation raised</t>
    </r>
  </si>
  <si>
    <t>Obs 2022.1</t>
  </si>
  <si>
    <r>
      <t xml:space="preserve">All sites - pre-commencement information exchange seen for a range of live / recently - completed operations, including harvesting, ground prep, road construction, quarrying and chemical spraying. Forwarder operator interviewed at </t>
    </r>
    <r>
      <rPr>
        <b/>
        <sz val="10"/>
        <rFont val="Cambria"/>
        <family val="1"/>
        <scheme val="major"/>
      </rPr>
      <t>Loch Ree,</t>
    </r>
    <r>
      <rPr>
        <sz val="10"/>
        <rFont val="Cambria"/>
        <family val="1"/>
        <scheme val="major"/>
      </rPr>
      <t xml:space="preserve"> excavator operator at </t>
    </r>
    <r>
      <rPr>
        <b/>
        <sz val="10"/>
        <rFont val="Cambria"/>
        <family val="1"/>
        <scheme val="major"/>
      </rPr>
      <t>Kens Wood</t>
    </r>
    <r>
      <rPr>
        <sz val="10"/>
        <rFont val="Cambria"/>
        <family val="1"/>
        <scheme val="major"/>
      </rPr>
      <t xml:space="preserve">, Forwarder and Harvester operators at </t>
    </r>
    <r>
      <rPr>
        <b/>
        <sz val="10"/>
        <rFont val="Cambria"/>
        <family val="1"/>
        <scheme val="major"/>
      </rPr>
      <t>Hallmanor</t>
    </r>
    <r>
      <rPr>
        <sz val="10"/>
        <rFont val="Cambria"/>
        <family val="1"/>
        <scheme val="major"/>
      </rPr>
      <t xml:space="preserve"> all confirmed that operational plans had been communicated to them; however at</t>
    </r>
    <r>
      <rPr>
        <b/>
        <sz val="10"/>
        <rFont val="Cambria"/>
        <family val="1"/>
        <scheme val="major"/>
      </rPr>
      <t xml:space="preserve"> Hallmanor</t>
    </r>
    <r>
      <rPr>
        <sz val="10"/>
        <rFont val="Cambria"/>
        <family val="1"/>
        <scheme val="major"/>
      </rPr>
      <t xml:space="preserve"> the felling plan provided by the timber purchaser to the operators did not fully match the information communicated to them by the Fountains manager as it failed to mention the potential presence of red squirrels or badgers.  The operator did, however, confirm that they had been made aware of their potential presence by the Fountains manager, showed very good knowledge of signs of badgers and red squirrels and had identified and reported to the Fountains manager a disused badger sett on site. It was clear, therefore that the operators  understood the requirements for protection of rare / protected species on site but the failure of the purchaser to use the information provided to them by Fountains to identify the potential presence of these species on the written harvesting plan provided to operators could lead to a future non-compliance.</t>
    </r>
  </si>
  <si>
    <t>ref Obs in 3.1.2 above</t>
  </si>
  <si>
    <r>
      <rPr>
        <b/>
        <sz val="10"/>
        <rFont val="Cambria"/>
        <family val="1"/>
        <scheme val="major"/>
      </rPr>
      <t>All Sites:</t>
    </r>
    <r>
      <rPr>
        <sz val="10"/>
        <rFont val="Cambria"/>
        <family val="1"/>
        <scheme val="major"/>
      </rPr>
      <t xml:space="preserve"> The forest managers stated that contractors would stop operations should anything unusual be seen during works. This was confirmed by operators interviewed at all live operational sites. At </t>
    </r>
    <r>
      <rPr>
        <b/>
        <sz val="10"/>
        <rFont val="Cambria"/>
        <family val="1"/>
        <scheme val="major"/>
      </rPr>
      <t>Hallmanor</t>
    </r>
    <r>
      <rPr>
        <sz val="10"/>
        <rFont val="Cambria"/>
        <family val="1"/>
        <scheme val="major"/>
      </rPr>
      <t xml:space="preserve"> the harvester operator had identified a badger sett on site and operations in the areas ceased until further investigations were undertaken. </t>
    </r>
  </si>
  <si>
    <r>
      <rPr>
        <b/>
        <sz val="10"/>
        <rFont val="Cambria"/>
        <family val="1"/>
        <scheme val="major"/>
      </rPr>
      <t>All sites</t>
    </r>
    <r>
      <rPr>
        <sz val="10"/>
        <rFont val="Cambria"/>
        <family val="1"/>
        <scheme val="major"/>
      </rPr>
      <t xml:space="preserve"> -live / recently - completed harvesting sites confirmed efficient working with minimum damage.  No harvesting of NTFP other than venison as by product of deer management for crop protection.</t>
    </r>
  </si>
  <si>
    <r>
      <rPr>
        <b/>
        <sz val="10"/>
        <rFont val="Cambria"/>
        <family val="1"/>
        <scheme val="major"/>
      </rPr>
      <t>All sites</t>
    </r>
    <r>
      <rPr>
        <sz val="10"/>
        <rFont val="Cambria"/>
        <family val="1"/>
        <scheme val="major"/>
      </rPr>
      <t xml:space="preserve"> with live / recently - completed harvesting - no evidence of damage to soils, watercourses, or standing trees noted.  Forwarder operators interviewed at</t>
    </r>
    <r>
      <rPr>
        <b/>
        <sz val="10"/>
        <rFont val="Cambria"/>
        <family val="1"/>
        <scheme val="major"/>
      </rPr>
      <t xml:space="preserve"> Loch Ree</t>
    </r>
    <r>
      <rPr>
        <sz val="10"/>
        <rFont val="Cambria"/>
        <family val="1"/>
        <scheme val="major"/>
      </rPr>
      <t xml:space="preserve"> and</t>
    </r>
    <r>
      <rPr>
        <b/>
        <sz val="10"/>
        <rFont val="Cambria"/>
        <family val="1"/>
        <scheme val="major"/>
      </rPr>
      <t xml:space="preserve"> Hallmanor</t>
    </r>
    <r>
      <rPr>
        <sz val="10"/>
        <rFont val="Cambria"/>
        <family val="1"/>
        <scheme val="major"/>
      </rPr>
      <t xml:space="preserve"> and harvester operator at Hallmanor all showed very good knowledge.</t>
    </r>
  </si>
  <si>
    <t>Compliant timber sales documentation was seen as follows: Loch Ree Standing sales contract dated 15/2/22, invoice 029777 dated 31/7/22 and associated delivery advice note 5102177109 dated 22/7/22, Invoice 029774 31/7/22 and associated delivery advice note 5102198292 dated 20/7/22. Kens Wood Standing sales contract dated 2/3/21, Invoice 026250 dated 22/8/21, Invoice 026348 dated 5/9/21 and associated SBIs 75/207/950 and 75/206930. Hallmanor April 2022 Timber sales agreement; also SBI 167108 dated 25/6/22 and associated Deliveries List relating to this sale. Garvary - Invoice 029544 dated 20/7/22 with associated delivery note 192052 dated 29/6/22, Invoice 029100 dated 23/7/22 and associated dispatch note 33803; also standing sales contract dated 10/3/22. Carn Mor, Innis Beithe &amp; Tutim - no harvesting in the past year. No sales of NTWPs.</t>
  </si>
  <si>
    <r>
      <rPr>
        <b/>
        <sz val="10"/>
        <rFont val="Cambria"/>
        <family val="1"/>
        <scheme val="major"/>
      </rPr>
      <t>All sites:</t>
    </r>
    <r>
      <rPr>
        <sz val="10"/>
        <rFont val="Cambria"/>
        <family val="1"/>
        <scheme val="major"/>
      </rPr>
      <t xml:space="preserve"> None undertaken</t>
    </r>
  </si>
  <si>
    <r>
      <rPr>
        <b/>
        <sz val="10"/>
        <rFont val="Cambria"/>
        <family val="1"/>
        <scheme val="major"/>
      </rPr>
      <t>All Sites</t>
    </r>
    <r>
      <rPr>
        <sz val="10"/>
        <rFont val="Cambria"/>
        <family val="1"/>
        <scheme val="major"/>
      </rPr>
      <t>: No burning of lop &amp; top.</t>
    </r>
  </si>
  <si>
    <r>
      <t xml:space="preserve">All required consents seen for roading and blasting operations at </t>
    </r>
    <r>
      <rPr>
        <b/>
        <sz val="10"/>
        <rFont val="Cambria"/>
        <family val="1"/>
        <scheme val="major"/>
      </rPr>
      <t>Loch Ree</t>
    </r>
    <r>
      <rPr>
        <sz val="10"/>
        <rFont val="Cambria"/>
        <family val="1"/>
        <scheme val="major"/>
      </rPr>
      <t xml:space="preserve">.  </t>
    </r>
    <r>
      <rPr>
        <b/>
        <sz val="10"/>
        <rFont val="Cambria"/>
        <family val="1"/>
        <scheme val="major"/>
      </rPr>
      <t>All other sites</t>
    </r>
    <r>
      <rPr>
        <sz val="10"/>
        <rFont val="Cambria"/>
        <family val="1"/>
        <scheme val="major"/>
      </rPr>
      <t xml:space="preserve"> - no recent new roads / upgrades  where Fountains was responsible for obtaining such consents.</t>
    </r>
  </si>
  <si>
    <r>
      <rPr>
        <b/>
        <sz val="10"/>
        <rFont val="Cambria"/>
        <family val="1"/>
        <scheme val="major"/>
      </rPr>
      <t>All sites</t>
    </r>
    <r>
      <rPr>
        <sz val="10"/>
        <rFont val="Cambria"/>
        <family val="1"/>
        <scheme val="major"/>
      </rPr>
      <t xml:space="preserve"> - road and track networks all seen to be good condition with no adverse issues noted.</t>
    </r>
  </si>
  <si>
    <r>
      <rPr>
        <b/>
        <sz val="10"/>
        <rFont val="Cambria"/>
        <family val="1"/>
        <scheme val="major"/>
      </rPr>
      <t xml:space="preserve">All sites </t>
    </r>
    <r>
      <rPr>
        <sz val="10"/>
        <rFont val="Cambria"/>
        <family val="1"/>
        <scheme val="major"/>
      </rPr>
      <t xml:space="preserve">- conversations with forest managers demonstrated an intention to only use pesticides and fertilisers when necessary and clearly expressed in Integrated Pest Management Strategy - May 2022 version seen. Alternatives to site based application for weevil control were routinely used through the use of pre-treated trees. Weed control for establishment sites was only undertaken where strictly necessary - none had been undertaken at </t>
    </r>
    <r>
      <rPr>
        <b/>
        <sz val="10"/>
        <rFont val="Cambria"/>
        <family val="1"/>
        <scheme val="major"/>
      </rPr>
      <t>Carn Mor, Innis Beithe &amp; Tutim</t>
    </r>
    <r>
      <rPr>
        <sz val="10"/>
        <rFont val="Cambria"/>
        <family val="1"/>
        <scheme val="major"/>
      </rPr>
      <t>, this being the only site where restocking had been undertaken in recent years, though slow release fertiliser had been used during planting operations to aid establishment.</t>
    </r>
  </si>
  <si>
    <r>
      <rPr>
        <b/>
        <sz val="10"/>
        <rFont val="Cambria"/>
        <family val="1"/>
        <scheme val="major"/>
      </rPr>
      <t xml:space="preserve">All sites </t>
    </r>
    <r>
      <rPr>
        <sz val="10"/>
        <rFont val="Cambria"/>
        <family val="1"/>
        <scheme val="major"/>
      </rPr>
      <t xml:space="preserve">- no such damage identified or reported.  ESRA, chemical decision record, pesticide application record, COSHH assessment, method statement, emergency plan, site safety rules, operator competencies and chemical supply information seen for weevil control operation at </t>
    </r>
    <r>
      <rPr>
        <b/>
        <sz val="10"/>
        <rFont val="Cambria"/>
        <family val="1"/>
        <scheme val="major"/>
      </rPr>
      <t xml:space="preserve">Carn Mor, Innis Beithe &amp; Tutim. </t>
    </r>
    <r>
      <rPr>
        <sz val="10"/>
        <rFont val="Cambria"/>
        <family val="1"/>
        <scheme val="major"/>
      </rPr>
      <t>No recent pesticide applications at all other sites.</t>
    </r>
  </si>
  <si>
    <r>
      <t xml:space="preserve">Fully compliant IPMS in Fountains' forestry manual - May 2022 version seen during audit; also chemical use records for the previous year. The only pesticide usage over the past year at any of the sites visited was weevil control, following assessment, at </t>
    </r>
    <r>
      <rPr>
        <b/>
        <sz val="10"/>
        <rFont val="Cambria"/>
        <family val="1"/>
        <scheme val="major"/>
      </rPr>
      <t>Carn Mor, Innis Beithe &amp; Tutim.</t>
    </r>
  </si>
  <si>
    <r>
      <t xml:space="preserve">Compliant IPMS within Fountains forestry manual, supported by an annual chemical use report. At </t>
    </r>
    <r>
      <rPr>
        <b/>
        <sz val="10"/>
        <rFont val="Cambria"/>
        <family val="1"/>
        <scheme val="major"/>
      </rPr>
      <t>Hallmanor,</t>
    </r>
    <r>
      <rPr>
        <sz val="10"/>
        <rFont val="Cambria"/>
        <family val="1"/>
        <scheme val="major"/>
      </rPr>
      <t xml:space="preserve"> however, the manager had instructed the use of urea for stump treatment but had not  informed Fountains Compliance Manager. As urea has not been used historically at any site, an ESRA was not in place and as the Compliance Manager was unaware of this current usage he had not prepared one nor reminded the manager of the requirement to record usage so that it can be included in the annual chemical report.</t>
    </r>
  </si>
  <si>
    <t>Minor CAR 2022.2</t>
  </si>
  <si>
    <r>
      <t xml:space="preserve">Fully compliant IPMS in Fountains' forestry manual - May 2022 version seen during audit; also chemical use records for the previous year. The only pesticide usage over the past year at any of the sites visited was weevil control, following field assessment and completion of ESRA / chemical decision records, at </t>
    </r>
    <r>
      <rPr>
        <b/>
        <sz val="10"/>
        <rFont val="Cambria"/>
        <family val="1"/>
        <scheme val="major"/>
      </rPr>
      <t>Carn Mor, Innis Beithe &amp; Tutim.</t>
    </r>
  </si>
  <si>
    <t>Fully compliant IPMS in Fountains' forestry manual - May 2022 version seen during audit; also chemical use records for the previous year. Previous years' usage also available for all sites for five years / from point of entry into the scheme if this has been within the past five years.</t>
  </si>
  <si>
    <t>ESRA, chemical decision record, pesticide application record, COSHH assessment, method statement, emergency plan, site safety rules, operator competencies and chemical supply information seen for weevil control operation at Carn Mor, Innis Beithe &amp; Tutim. No recent pesticide applications at all other sites.</t>
  </si>
  <si>
    <r>
      <rPr>
        <b/>
        <sz val="10"/>
        <rFont val="Cambria"/>
        <family val="1"/>
        <scheme val="major"/>
      </rPr>
      <t>All Sites</t>
    </r>
    <r>
      <rPr>
        <sz val="10"/>
        <rFont val="Cambria"/>
        <family val="1"/>
        <scheme val="major"/>
      </rPr>
      <t>: All pesticide use identified during the audit met this requirement.</t>
    </r>
  </si>
  <si>
    <r>
      <t xml:space="preserve">All sites - </t>
    </r>
    <r>
      <rPr>
        <sz val="10"/>
        <rFont val="Cambria"/>
        <family val="1"/>
        <scheme val="major"/>
      </rPr>
      <t>no such usage</t>
    </r>
  </si>
  <si>
    <r>
      <t>Slow release fertiliser used at</t>
    </r>
    <r>
      <rPr>
        <b/>
        <sz val="10"/>
        <rFont val="Cambria"/>
        <family val="1"/>
        <scheme val="major"/>
      </rPr>
      <t xml:space="preserve"> Carn Mor, Innis Beithe &amp; Tutim </t>
    </r>
    <r>
      <rPr>
        <sz val="10"/>
        <rFont val="Cambria"/>
        <family val="1"/>
        <scheme val="major"/>
      </rPr>
      <t>at planting to secure establishment.  Other sites - no usage in the past year.</t>
    </r>
  </si>
  <si>
    <r>
      <t>Slow release fertiliser used at</t>
    </r>
    <r>
      <rPr>
        <b/>
        <sz val="10"/>
        <rFont val="Cambria"/>
        <family val="1"/>
        <scheme val="major"/>
      </rPr>
      <t xml:space="preserve"> Carn Mor, Innis Beithe &amp; Tutim </t>
    </r>
    <r>
      <rPr>
        <sz val="10"/>
        <rFont val="Cambria"/>
        <family val="1"/>
        <scheme val="major"/>
      </rPr>
      <t>at planting to secure establishment.  Other sites - no usage in the past year. Pre-commencement information exchange and site safety documentation seen for March 2022 planting operation at Carn Mor, including addition of 10g of slow release fertiliser per notch to secure establishment.</t>
    </r>
  </si>
  <si>
    <r>
      <rPr>
        <b/>
        <sz val="10"/>
        <rFont val="Cambria"/>
        <family val="1"/>
        <scheme val="major"/>
      </rPr>
      <t>All sites:</t>
    </r>
    <r>
      <rPr>
        <sz val="10"/>
        <rFont val="Cambria"/>
        <family val="1"/>
        <scheme val="major"/>
      </rPr>
      <t xml:space="preserve"> No such applications had taken place</t>
    </r>
  </si>
  <si>
    <r>
      <rPr>
        <b/>
        <sz val="10"/>
        <rFont val="Cambria"/>
        <family val="1"/>
        <scheme val="major"/>
      </rPr>
      <t>All sites:</t>
    </r>
    <r>
      <rPr>
        <sz val="10"/>
        <rFont val="Cambria"/>
        <family val="1"/>
        <scheme val="major"/>
      </rPr>
      <t xml:space="preserve"> No such uses declared or identified. </t>
    </r>
  </si>
  <si>
    <t>Fertiliser records were presented for the whole group, including sites visited.</t>
  </si>
  <si>
    <r>
      <rPr>
        <b/>
        <sz val="10"/>
        <rFont val="Cambria"/>
        <family val="1"/>
        <scheme val="major"/>
      </rPr>
      <t>All sites</t>
    </r>
    <r>
      <rPr>
        <sz val="10"/>
        <rFont val="Cambria"/>
        <family val="1"/>
        <scheme val="major"/>
      </rPr>
      <t xml:space="preserve">: Deer management preferred over fencing, with no fencing noted on site other than boundary fences. Deer managers were operational and effective on all sites visited. </t>
    </r>
  </si>
  <si>
    <r>
      <rPr>
        <b/>
        <sz val="10"/>
        <rFont val="Cambria"/>
        <family val="1"/>
        <scheme val="major"/>
      </rPr>
      <t>All sites</t>
    </r>
    <r>
      <rPr>
        <sz val="10"/>
        <rFont val="Cambria"/>
        <family val="1"/>
        <scheme val="major"/>
      </rPr>
      <t xml:space="preserve"> - no such issues noted and managers showed good awareness of public usage and requirements relating to archaeological features and presence / absence of black grouse / capercaillie.</t>
    </r>
  </si>
  <si>
    <t>All sites - no waste noted during site visits.  Fountains' waste carrier licence seen and an example of a wast transfer note (18/3/22) seen at Inverness office.</t>
  </si>
  <si>
    <r>
      <rPr>
        <b/>
        <sz val="10"/>
        <rFont val="Cambria"/>
        <family val="1"/>
        <scheme val="major"/>
      </rPr>
      <t>Loch Ree, Kens Wood, Garvary, Carn Mor, Innis Beithe &amp; Tutim</t>
    </r>
    <r>
      <rPr>
        <sz val="10"/>
        <rFont val="Cambria"/>
        <family val="1"/>
        <scheme val="major"/>
      </rPr>
      <t xml:space="preserve"> - no current redundant materials nor any materials on site likely to become redundant for at least the next 10 years, but the managers explained how removal of tree shelters would be programmed in future years. At </t>
    </r>
    <r>
      <rPr>
        <b/>
        <sz val="10"/>
        <rFont val="Cambria"/>
        <family val="1"/>
        <scheme val="major"/>
      </rPr>
      <t>Hallmanor,</t>
    </r>
    <r>
      <rPr>
        <sz val="10"/>
        <rFont val="Cambria"/>
        <family val="1"/>
        <scheme val="major"/>
      </rPr>
      <t xml:space="preserve"> a number of tree shelters were seen to remain on trees where they were no longer required. When questioned the manager explained that he would be able to remove these shelters  as part of waste removal when the first phase of planting commenced ie when collecting planting bags. As there was no written plan or identifiable budget item for this work  there is a danger of non-compliance as the manager currently has no reminders in place to include this tree shelter removal is indeed undertaken as part of the post - planting waste removal. </t>
    </r>
    <r>
      <rPr>
        <b/>
        <sz val="10"/>
        <rFont val="Cambria"/>
        <family val="1"/>
        <scheme val="major"/>
      </rPr>
      <t>Observation raised.</t>
    </r>
  </si>
  <si>
    <t>Obs 2022.3</t>
  </si>
  <si>
    <r>
      <rPr>
        <b/>
        <sz val="10"/>
        <rFont val="Cambria"/>
        <family val="1"/>
        <scheme val="major"/>
      </rPr>
      <t>All sites</t>
    </r>
    <r>
      <rPr>
        <sz val="10"/>
        <rFont val="Cambria"/>
        <family val="1"/>
        <scheme val="major"/>
      </rPr>
      <t xml:space="preserve"> - no issues noted during site visits. Forwarders at Loch Ree and </t>
    </r>
    <r>
      <rPr>
        <b/>
        <sz val="10"/>
        <rFont val="Cambria"/>
        <family val="1"/>
        <scheme val="major"/>
      </rPr>
      <t>Hallmanor,</t>
    </r>
    <r>
      <rPr>
        <sz val="10"/>
        <rFont val="Cambria"/>
        <family val="1"/>
        <scheme val="major"/>
      </rPr>
      <t xml:space="preserve"> Harvester at </t>
    </r>
    <r>
      <rPr>
        <b/>
        <sz val="10"/>
        <rFont val="Cambria"/>
        <family val="1"/>
        <scheme val="major"/>
      </rPr>
      <t xml:space="preserve">Hallmanor </t>
    </r>
    <r>
      <rPr>
        <sz val="10"/>
        <rFont val="Cambria"/>
        <family val="1"/>
        <scheme val="major"/>
      </rPr>
      <t xml:space="preserve">and excavator at </t>
    </r>
    <r>
      <rPr>
        <b/>
        <sz val="10"/>
        <rFont val="Cambria"/>
        <family val="1"/>
        <scheme val="major"/>
      </rPr>
      <t xml:space="preserve">Kens Wood </t>
    </r>
    <r>
      <rPr>
        <sz val="10"/>
        <rFont val="Cambria"/>
        <family val="1"/>
        <scheme val="major"/>
      </rPr>
      <t xml:space="preserve">all had spill kits on machines and fuel/oil storage points.  Log bridge at </t>
    </r>
    <r>
      <rPr>
        <b/>
        <sz val="10"/>
        <rFont val="Cambria"/>
        <family val="1"/>
        <scheme val="major"/>
      </rPr>
      <t>Garvary</t>
    </r>
    <r>
      <rPr>
        <sz val="10"/>
        <rFont val="Cambria"/>
        <family val="1"/>
        <scheme val="major"/>
      </rPr>
      <t xml:space="preserve"> checked and seen to be well constructed and well thatched.  Brash used on all extraction tracks where required and all drainage seen to be in good condition.  Emergency plans seen for all live / recently completed operations, including spraying operations at </t>
    </r>
    <r>
      <rPr>
        <b/>
        <sz val="10"/>
        <rFont val="Cambria"/>
        <family val="1"/>
        <scheme val="major"/>
      </rPr>
      <t>Carn Mor</t>
    </r>
    <r>
      <rPr>
        <sz val="10"/>
        <rFont val="Cambria"/>
        <family val="1"/>
        <scheme val="major"/>
      </rPr>
      <t>.</t>
    </r>
  </si>
  <si>
    <r>
      <t xml:space="preserve"> Forwarders at </t>
    </r>
    <r>
      <rPr>
        <b/>
        <sz val="10"/>
        <rFont val="Cambria"/>
        <family val="1"/>
        <scheme val="major"/>
      </rPr>
      <t>Loch Ree</t>
    </r>
    <r>
      <rPr>
        <sz val="10"/>
        <rFont val="Cambria"/>
        <family val="1"/>
        <scheme val="major"/>
      </rPr>
      <t xml:space="preserve"> and </t>
    </r>
    <r>
      <rPr>
        <b/>
        <sz val="10"/>
        <rFont val="Cambria"/>
        <family val="1"/>
        <scheme val="major"/>
      </rPr>
      <t>Hallmanor</t>
    </r>
    <r>
      <rPr>
        <sz val="10"/>
        <rFont val="Cambria"/>
        <family val="1"/>
        <scheme val="major"/>
      </rPr>
      <t xml:space="preserve">, Harvester at </t>
    </r>
    <r>
      <rPr>
        <b/>
        <sz val="10"/>
        <rFont val="Cambria"/>
        <family val="1"/>
        <scheme val="major"/>
      </rPr>
      <t>Hallmanor</t>
    </r>
    <r>
      <rPr>
        <sz val="10"/>
        <rFont val="Cambria"/>
        <family val="1"/>
        <scheme val="major"/>
      </rPr>
      <t xml:space="preserve"> and excavator at </t>
    </r>
    <r>
      <rPr>
        <b/>
        <sz val="10"/>
        <rFont val="Cambria"/>
        <family val="1"/>
        <scheme val="major"/>
      </rPr>
      <t>Kens Wood</t>
    </r>
    <r>
      <rPr>
        <sz val="10"/>
        <rFont val="Cambria"/>
        <family val="1"/>
        <scheme val="major"/>
      </rPr>
      <t xml:space="preserve"> all had spill kits on machines and fuel/oil storage points.  All machinery seen to be in good condition. Risk assessments and emergency plans seen for all live operations and recently - completed, including  spraying operations and planting operations at </t>
    </r>
    <r>
      <rPr>
        <b/>
        <sz val="10"/>
        <rFont val="Cambria"/>
        <family val="1"/>
        <scheme val="major"/>
      </rPr>
      <t>Carn Mor.</t>
    </r>
  </si>
  <si>
    <t>PAWS survey undertaken at Barracks on 4/8/21.  Survey results, including identified actions seen, evidencing full compliance. No PAWS at any sites visited during S1.</t>
  </si>
  <si>
    <r>
      <rPr>
        <b/>
        <sz val="10"/>
        <rFont val="Cambria"/>
        <family val="1"/>
        <scheme val="major"/>
      </rPr>
      <t>All sites</t>
    </r>
    <r>
      <rPr>
        <sz val="10"/>
        <rFont val="Cambria"/>
        <family val="1"/>
        <scheme val="major"/>
      </rPr>
      <t xml:space="preserve"> - no Issues notes. Sites were seen to be managed in line with the Scottish outdoor access code and shared access / private water supplies within the forest marked on maps.</t>
    </r>
  </si>
  <si>
    <r>
      <t xml:space="preserve">All private water supplies within sites identified in LTFPs,  mapped and included on harvesting constraints maps where relevant eg at </t>
    </r>
    <r>
      <rPr>
        <b/>
        <sz val="10"/>
        <rFont val="Cambria"/>
        <family val="1"/>
        <scheme val="major"/>
      </rPr>
      <t>Hallmanor</t>
    </r>
    <r>
      <rPr>
        <sz val="10"/>
        <rFont val="Cambria"/>
        <family val="1"/>
        <scheme val="major"/>
      </rPr>
      <t>.  Harvester and forwarder operator interviewed at Hallmanor were aware of the supply and buffer zone. Sensitive catchments also identified, mapped and with appropriate protection measures in place eg</t>
    </r>
    <r>
      <rPr>
        <b/>
        <sz val="10"/>
        <rFont val="Cambria"/>
        <family val="1"/>
        <scheme val="major"/>
      </rPr>
      <t xml:space="preserve"> Kens Wood</t>
    </r>
    <r>
      <rPr>
        <sz val="10"/>
        <rFont val="Cambria"/>
        <family val="1"/>
        <scheme val="major"/>
      </rPr>
      <t xml:space="preserve"> - two main watercourses running through site into the River Dee identified in site safety pack for harvesting. </t>
    </r>
  </si>
  <si>
    <r>
      <rPr>
        <b/>
        <sz val="10"/>
        <rFont val="Cambria"/>
        <family val="1"/>
        <scheme val="major"/>
      </rPr>
      <t>All sites:</t>
    </r>
    <r>
      <rPr>
        <sz val="10"/>
        <rFont val="Cambria"/>
        <family val="1"/>
        <scheme val="major"/>
      </rPr>
      <t xml:space="preserve"> No issues notesd.  Sites were seen to be managed in line with the Scottish outdoor access code. No sites visited were subject to high public use.</t>
    </r>
  </si>
  <si>
    <r>
      <rPr>
        <b/>
        <sz val="10"/>
        <rFont val="Cambria"/>
        <family val="1"/>
        <scheme val="major"/>
      </rPr>
      <t>All sites</t>
    </r>
    <r>
      <rPr>
        <sz val="10"/>
        <rFont val="Cambria"/>
        <family val="1"/>
        <scheme val="major"/>
      </rPr>
      <t xml:space="preserve"> - no such demands.  During site visits no public access seen except for at </t>
    </r>
    <r>
      <rPr>
        <b/>
        <sz val="10"/>
        <rFont val="Cambria"/>
        <family val="1"/>
        <scheme val="major"/>
      </rPr>
      <t>Kens Wood</t>
    </r>
    <r>
      <rPr>
        <sz val="10"/>
        <rFont val="Cambria"/>
        <family val="1"/>
        <scheme val="major"/>
      </rPr>
      <t xml:space="preserve"> where one dog walker and two cyclists were seen. Forwarder operator interviewed at </t>
    </r>
    <r>
      <rPr>
        <b/>
        <sz val="10"/>
        <rFont val="Cambria"/>
        <family val="1"/>
        <scheme val="major"/>
      </rPr>
      <t>Loch Ree</t>
    </r>
    <r>
      <rPr>
        <sz val="10"/>
        <rFont val="Cambria"/>
        <family val="1"/>
        <scheme val="major"/>
      </rPr>
      <t xml:space="preserve"> stated that he had seen no members of the public when on site and harvester operator at Hallmanor reported that the access track is occasionally used by horse riders. </t>
    </r>
  </si>
  <si>
    <r>
      <t xml:space="preserve">All sites with live operations well signed, including signage on public road at </t>
    </r>
    <r>
      <rPr>
        <b/>
        <sz val="10"/>
        <rFont val="Cambria"/>
        <family val="1"/>
        <scheme val="major"/>
      </rPr>
      <t>Loch Ree</t>
    </r>
    <r>
      <rPr>
        <sz val="10"/>
        <rFont val="Cambria"/>
        <family val="1"/>
        <scheme val="major"/>
      </rPr>
      <t xml:space="preserve">. Considerable public consultation regarding harvesting / haulage at Loch Ree where access is through housing estate and at </t>
    </r>
    <r>
      <rPr>
        <b/>
        <sz val="10"/>
        <rFont val="Cambria"/>
        <family val="1"/>
        <scheme val="major"/>
      </rPr>
      <t>Kens Wood</t>
    </r>
    <r>
      <rPr>
        <sz val="10"/>
        <rFont val="Cambria"/>
        <family val="1"/>
        <scheme val="major"/>
      </rPr>
      <t xml:space="preserve"> where there was investment in new entrance / forest road and upgrade of listed structure viaduct to ensure safe haulage route. Diversion of path  seen at </t>
    </r>
    <r>
      <rPr>
        <b/>
        <sz val="10"/>
        <rFont val="Cambria"/>
        <family val="1"/>
        <scheme val="major"/>
      </rPr>
      <t>Kens Wood</t>
    </r>
    <r>
      <rPr>
        <sz val="10"/>
        <rFont val="Cambria"/>
        <family val="1"/>
        <scheme val="major"/>
      </rPr>
      <t xml:space="preserve"> to route public recreational usage away from pinch point in forest road used for timber haulage.  Timber stacks at</t>
    </r>
    <r>
      <rPr>
        <b/>
        <sz val="10"/>
        <rFont val="Cambria"/>
        <family val="1"/>
        <scheme val="major"/>
      </rPr>
      <t xml:space="preserve"> Loch Ree</t>
    </r>
    <r>
      <rPr>
        <sz val="10"/>
        <rFont val="Cambria"/>
        <family val="1"/>
        <scheme val="major"/>
      </rPr>
      <t xml:space="preserve"> seen to be well built and of appropriate height and with signage in place. Stack risk assessment seen for stacks at</t>
    </r>
    <r>
      <rPr>
        <b/>
        <sz val="10"/>
        <rFont val="Cambria"/>
        <family val="1"/>
        <scheme val="major"/>
      </rPr>
      <t xml:space="preserve"> Garvary</t>
    </r>
    <r>
      <rPr>
        <sz val="10"/>
        <rFont val="Cambria"/>
        <family val="1"/>
        <scheme val="major"/>
      </rPr>
      <t xml:space="preserve">, also appropriate stack signage and use of tape. At </t>
    </r>
    <r>
      <rPr>
        <b/>
        <sz val="10"/>
        <rFont val="Cambria"/>
        <family val="1"/>
        <scheme val="major"/>
      </rPr>
      <t>Loch Ree</t>
    </r>
    <r>
      <rPr>
        <sz val="10"/>
        <rFont val="Cambria"/>
        <family val="1"/>
        <scheme val="major"/>
      </rPr>
      <t xml:space="preserve">, although the permanent high seat seen during site visit was relatively new, in very good condition, with signage in place and inspection records completed, the number of high seats in the forest is currently being increased.  The manager is aware of the location of all of the high seats and could evidence inspection of these; however their locations have not yet been mapped and there is not a record of numbers of high seats within the forest, which could result in future inspections failing to include all high seats, particularly if there were to be a change of manager. </t>
    </r>
    <r>
      <rPr>
        <b/>
        <sz val="10"/>
        <rFont val="Cambria"/>
        <family val="1"/>
        <scheme val="major"/>
      </rPr>
      <t>Observation raised.</t>
    </r>
    <r>
      <rPr>
        <sz val="10"/>
        <rFont val="Cambria"/>
        <family val="1"/>
        <scheme val="major"/>
      </rPr>
      <t xml:space="preserve"> Forwarder operator at Loch Ree reported no public access seen during operations.  Harvester operator at </t>
    </r>
    <r>
      <rPr>
        <b/>
        <sz val="10"/>
        <rFont val="Cambria"/>
        <family val="1"/>
        <scheme val="major"/>
      </rPr>
      <t>Hallmanor</t>
    </r>
    <r>
      <rPr>
        <sz val="10"/>
        <rFont val="Cambria"/>
        <family val="1"/>
        <scheme val="major"/>
      </rPr>
      <t xml:space="preserve"> explained that banksmen were to be used when harvesting close to the access road as there is some use by horse riders and walkers.</t>
    </r>
  </si>
  <si>
    <t>Obs 2022.4</t>
  </si>
  <si>
    <r>
      <rPr>
        <b/>
        <sz val="10"/>
        <rFont val="Cambria"/>
        <family val="1"/>
        <scheme val="major"/>
      </rPr>
      <t>All sites:</t>
    </r>
    <r>
      <rPr>
        <sz val="10"/>
        <rFont val="Cambria"/>
        <family val="1"/>
        <scheme val="major"/>
      </rPr>
      <t xml:space="preserve"> The forest managers stated that no such issues had occurred, none were identified through the stakeholder consultation process. </t>
    </r>
  </si>
  <si>
    <r>
      <t xml:space="preserve">All sites: The company is committed to working with local contractors and offering opportunities to local people. All staff live and work locally.  Variety in size of contracts allows for smaller local contractors to bid eg contract for cutting road line at </t>
    </r>
    <r>
      <rPr>
        <b/>
        <sz val="10"/>
        <rFont val="Cambria"/>
        <family val="1"/>
        <scheme val="major"/>
      </rPr>
      <t xml:space="preserve">Loch Ree </t>
    </r>
    <r>
      <rPr>
        <sz val="10"/>
        <rFont val="Cambria"/>
        <family val="1"/>
        <scheme val="major"/>
      </rPr>
      <t xml:space="preserve">was sold as negotiated sale to local contractor. Excavator operator at </t>
    </r>
    <r>
      <rPr>
        <b/>
        <sz val="10"/>
        <rFont val="Cambria"/>
        <family val="1"/>
        <scheme val="major"/>
      </rPr>
      <t>Kens Wood</t>
    </r>
    <r>
      <rPr>
        <sz val="10"/>
        <rFont val="Cambria"/>
        <family val="1"/>
        <scheme val="major"/>
      </rPr>
      <t xml:space="preserve"> was small scale ( father and son) local contractor.</t>
    </r>
  </si>
  <si>
    <r>
      <rPr>
        <b/>
        <sz val="10"/>
        <rFont val="Cambria"/>
        <family val="1"/>
        <scheme val="major"/>
      </rPr>
      <t>All sites</t>
    </r>
    <r>
      <rPr>
        <sz val="10"/>
        <rFont val="Cambria"/>
        <family val="1"/>
        <scheme val="major"/>
      </rPr>
      <t xml:space="preserve">: All safety signage, contract management, and qualification requirements were met. Observation of forwarder / harvester operations at </t>
    </r>
    <r>
      <rPr>
        <b/>
        <sz val="10"/>
        <rFont val="Cambria"/>
        <family val="1"/>
        <scheme val="major"/>
      </rPr>
      <t>Loch Ree</t>
    </r>
    <r>
      <rPr>
        <sz val="10"/>
        <rFont val="Cambria"/>
        <family val="1"/>
        <scheme val="major"/>
      </rPr>
      <t xml:space="preserve"> and </t>
    </r>
    <r>
      <rPr>
        <b/>
        <sz val="10"/>
        <rFont val="Cambria"/>
        <family val="1"/>
        <scheme val="major"/>
      </rPr>
      <t>Hallmanor</t>
    </r>
    <r>
      <rPr>
        <sz val="10"/>
        <rFont val="Cambria"/>
        <family val="1"/>
        <scheme val="major"/>
      </rPr>
      <t xml:space="preserve"> and discussion with excavator operator at </t>
    </r>
    <r>
      <rPr>
        <b/>
        <sz val="10"/>
        <rFont val="Cambria"/>
        <family val="1"/>
        <scheme val="major"/>
      </rPr>
      <t>Kens Wood</t>
    </r>
    <r>
      <rPr>
        <sz val="10"/>
        <rFont val="Cambria"/>
        <family val="1"/>
        <scheme val="major"/>
      </rPr>
      <t xml:space="preserve"> (as not undertaking mounding during site visit) indicated that FISA guidance was being followed. Welfare facilities compliant with FISA guidance in place at all live operational sites and excavator operator at </t>
    </r>
    <r>
      <rPr>
        <b/>
        <sz val="10"/>
        <rFont val="Cambria"/>
        <family val="1"/>
        <scheme val="major"/>
      </rPr>
      <t>Kens Wood</t>
    </r>
    <r>
      <rPr>
        <sz val="10"/>
        <rFont val="Cambria"/>
        <family val="1"/>
        <scheme val="major"/>
      </rPr>
      <t xml:space="preserve"> confirmed that, once he started working full days on site, the welfare unit would be in place. Staff interviewed were aware of the legal and best practice guidance relating to the task they were undertaking. No live operations at Garvary or Carn Mor, Innis Beithe &amp; Tutim.</t>
    </r>
  </si>
  <si>
    <r>
      <rPr>
        <b/>
        <sz val="10"/>
        <rFont val="Cambria"/>
        <family val="1"/>
        <scheme val="major"/>
      </rPr>
      <t>All sites:</t>
    </r>
    <r>
      <rPr>
        <sz val="10"/>
        <rFont val="Cambria"/>
        <family val="1"/>
        <scheme val="major"/>
      </rPr>
      <t xml:space="preserve"> Emergency plans with appropriate contact details seen in site packs for all sites inspected:  All contractors seen held valid first aid certification - checked for a range of live / recently - completed contracts ranging from spraying to deer management.</t>
    </r>
  </si>
  <si>
    <r>
      <rPr>
        <b/>
        <sz val="10"/>
        <rFont val="Cambria"/>
        <family val="1"/>
        <scheme val="major"/>
      </rPr>
      <t>All sites:</t>
    </r>
    <r>
      <rPr>
        <sz val="10"/>
        <rFont val="Cambria"/>
        <family val="1"/>
        <scheme val="major"/>
      </rPr>
      <t xml:space="preserve"> Compliant operational site packs seen for all operations inspected - included risk assessments, emergency plans, contractor certification and insurance. Certificates of competence also seen for deer managers ie first aid and DSC2. Interviews with contractors demonstrated that these were understood and had been clearly communicated. </t>
    </r>
  </si>
  <si>
    <r>
      <t xml:space="preserve">FMOC qualifications seen for all machinery operations.  PA1 and PA6 certification seen for spraying operations at </t>
    </r>
    <r>
      <rPr>
        <b/>
        <sz val="10"/>
        <rFont val="Cambria"/>
        <family val="1"/>
        <scheme val="major"/>
      </rPr>
      <t>Loch Ree</t>
    </r>
    <r>
      <rPr>
        <sz val="10"/>
        <rFont val="Cambria"/>
        <family val="1"/>
        <scheme val="major"/>
      </rPr>
      <t xml:space="preserve"> and </t>
    </r>
    <r>
      <rPr>
        <b/>
        <sz val="10"/>
        <rFont val="Cambria"/>
        <family val="1"/>
        <scheme val="major"/>
      </rPr>
      <t>Carn Mor, Innis Beithe &amp; Tutim.</t>
    </r>
    <r>
      <rPr>
        <sz val="10"/>
        <rFont val="Cambria"/>
        <family val="1"/>
        <scheme val="major"/>
      </rPr>
      <t xml:space="preserve"> DSC2 seen for stalker at Loch Ree.  Fountains staff had undertaken training in supervision of chainsaw operations and FWM training. A number of staff also held drone pilot licences.</t>
    </r>
  </si>
  <si>
    <r>
      <rPr>
        <b/>
        <sz val="10"/>
        <rFont val="Cambria"/>
        <family val="1"/>
        <scheme val="major"/>
      </rPr>
      <t>All sites:</t>
    </r>
    <r>
      <rPr>
        <sz val="10"/>
        <rFont val="Cambria"/>
        <family val="1"/>
        <scheme val="major"/>
      </rPr>
      <t xml:space="preserve"> Although Fountains Forestry is not considered a large enterprise midyear students are recruited every year.  Midyear student interviewed at Garvary confirmed that he had received a high degree of support during the year and had been offered a job by Fountains once he has completed his education.</t>
    </r>
  </si>
  <si>
    <r>
      <rPr>
        <b/>
        <sz val="10"/>
        <rFont val="Cambria"/>
        <family val="1"/>
        <scheme val="major"/>
      </rPr>
      <t>All sites</t>
    </r>
    <r>
      <rPr>
        <sz val="10"/>
        <rFont val="Cambria"/>
        <family val="1"/>
        <scheme val="major"/>
      </rPr>
      <t xml:space="preserve">: No issues were identified during the audit. No were apparent through document review or during interview of in house staff at a range of levels within the organisation, nor during interview with contractors. </t>
    </r>
  </si>
  <si>
    <r>
      <rPr>
        <b/>
        <sz val="10"/>
        <rFont val="Cambria"/>
        <family val="1"/>
        <scheme val="major"/>
      </rPr>
      <t>All sites:</t>
    </r>
    <r>
      <rPr>
        <sz val="10"/>
        <rFont val="Cambria"/>
        <family val="1"/>
        <scheme val="major"/>
      </rPr>
      <t xml:space="preserve"> No issues were identified during the audit. One senior member of Fountains staff is a union member. No issues were apparent through document review or during interview of in house staff or contractors. </t>
    </r>
  </si>
  <si>
    <r>
      <rPr>
        <b/>
        <sz val="10"/>
        <rFont val="Cambria"/>
        <family val="1"/>
        <scheme val="major"/>
      </rPr>
      <t>All sites</t>
    </r>
    <r>
      <rPr>
        <sz val="10"/>
        <rFont val="Cambria"/>
        <family val="1"/>
        <scheme val="major"/>
      </rPr>
      <t>: No issues were identified during the audit. No were apparent through document review or during interview of in house staff or contractors. No grievances had been reported / identified for many years, but the procedure was explained by a senior member of Fountains staff.</t>
    </r>
  </si>
  <si>
    <r>
      <rPr>
        <b/>
        <sz val="10"/>
        <rFont val="Cambria"/>
        <family val="1"/>
        <scheme val="major"/>
      </rPr>
      <t>All sites</t>
    </r>
    <r>
      <rPr>
        <sz val="10"/>
        <rFont val="Cambria"/>
        <family val="1"/>
        <scheme val="major"/>
      </rPr>
      <t>: No issues were identified during the audit. No were apparent through document review or during interview of in house staff or contractors. No grievances had been reported / identified for many years, but a fully compliant  procedure was explained by a senior member of Fountains staff.</t>
    </r>
  </si>
  <si>
    <t>All sites: No issues were identified during the audit.  Staff and contractors interviewed confirmed that their wages were above the statutory national living wage.  This requirement is also stated within the Fountains Forestry Management Manual - May 2022 version seen during audit.</t>
  </si>
  <si>
    <t>Fountains in date public and employer's liability insurance seen on display in Inverness office. Site packs for all live / recently completed operations seen, including in date insurances.</t>
  </si>
  <si>
    <t>Garvary -  Document review at office 10/8 and on site 11/8 - management planning documentation and records reviewed with managers. Sit visit included Cpt. 1 harvesting site (inactive) - stacks inspected; also log bridge and thatching of extraction routes. High seat inspected and checked against information on maps / previous inspections. Deer management discussed. No operators on site but HND student placement interviewed. Borrow pit near Cpt. 1 inspected and general drive through forest on road network.</t>
  </si>
  <si>
    <t>Cristina Laza</t>
  </si>
  <si>
    <t>John Rogers</t>
  </si>
  <si>
    <t>Certification Decision made on behalf of Soil Association Certification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</si>
</sst>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809]dd\ mmmm\ yyyy;@"/>
  </numFmts>
  <fonts count="120">
    <font>
      <sz val="11"/>
      <name val="Palatino"/>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color indexed="81"/>
      <name val="Tahoma"/>
      <family val="2"/>
    </font>
    <font>
      <sz val="11"/>
      <name val="Palatino"/>
      <family val="1"/>
    </font>
    <font>
      <sz val="8"/>
      <name val="Palatino"/>
      <family val="1"/>
    </font>
    <font>
      <b/>
      <sz val="8"/>
      <color indexed="81"/>
      <name val="Tahoma"/>
      <family val="2"/>
    </font>
    <font>
      <u/>
      <sz val="10"/>
      <color indexed="12"/>
      <name val="Arial"/>
      <family val="2"/>
    </font>
    <font>
      <sz val="10"/>
      <name val="Arial"/>
      <family val="2"/>
    </font>
    <font>
      <sz val="11"/>
      <name val="Cambria"/>
      <family val="1"/>
    </font>
    <font>
      <sz val="10"/>
      <name val="Cambria"/>
      <family val="1"/>
    </font>
    <font>
      <b/>
      <sz val="11"/>
      <name val="Cambria"/>
      <family val="1"/>
    </font>
    <font>
      <b/>
      <sz val="10"/>
      <name val="Cambria"/>
      <family val="1"/>
    </font>
    <font>
      <sz val="11"/>
      <color indexed="12"/>
      <name val="Cambria"/>
      <family val="1"/>
    </font>
    <font>
      <vertAlign val="superscript"/>
      <sz val="11"/>
      <name val="Cambria"/>
      <family val="1"/>
    </font>
    <font>
      <b/>
      <i/>
      <sz val="11"/>
      <color indexed="12"/>
      <name val="Cambria"/>
      <family val="1"/>
    </font>
    <font>
      <i/>
      <sz val="11"/>
      <color indexed="10"/>
      <name val="Cambria"/>
      <family val="1"/>
    </font>
    <font>
      <b/>
      <sz val="22"/>
      <name val="Cambria"/>
      <family val="1"/>
    </font>
    <font>
      <vertAlign val="superscript"/>
      <sz val="10"/>
      <name val="Cambria"/>
      <family val="1"/>
    </font>
    <font>
      <b/>
      <sz val="11"/>
      <color indexed="12"/>
      <name val="Cambria"/>
      <family val="1"/>
    </font>
    <font>
      <sz val="11"/>
      <color indexed="10"/>
      <name val="Cambria"/>
      <family val="1"/>
    </font>
    <font>
      <sz val="9"/>
      <color indexed="81"/>
      <name val="Tahoma"/>
      <family val="2"/>
    </font>
    <font>
      <b/>
      <sz val="9"/>
      <color indexed="81"/>
      <name val="Tahoma"/>
      <family val="2"/>
    </font>
    <font>
      <sz val="14"/>
      <name val="Cambria"/>
      <family val="1"/>
    </font>
    <font>
      <b/>
      <u/>
      <sz val="11"/>
      <color indexed="12"/>
      <name val="Cambria"/>
      <family val="1"/>
    </font>
    <font>
      <i/>
      <sz val="11"/>
      <color indexed="12"/>
      <name val="Cambria"/>
      <family val="1"/>
    </font>
    <font>
      <b/>
      <sz val="10"/>
      <name val="Arial"/>
      <family val="2"/>
    </font>
    <font>
      <i/>
      <sz val="8"/>
      <name val="Arial"/>
      <family val="2"/>
    </font>
    <font>
      <sz val="11"/>
      <color theme="1"/>
      <name val="Calibri"/>
      <family val="2"/>
      <scheme val="minor"/>
    </font>
    <font>
      <sz val="11"/>
      <name val="Cambria"/>
      <family val="1"/>
      <scheme val="major"/>
    </font>
    <font>
      <sz val="10"/>
      <name val="Cambria"/>
      <family val="1"/>
      <scheme val="major"/>
    </font>
    <font>
      <sz val="14"/>
      <name val="Cambria"/>
      <family val="1"/>
      <scheme val="major"/>
    </font>
    <font>
      <b/>
      <sz val="11"/>
      <name val="Cambria"/>
      <family val="1"/>
      <scheme val="major"/>
    </font>
    <font>
      <sz val="11"/>
      <color indexed="12"/>
      <name val="Cambria"/>
      <family val="1"/>
      <scheme val="major"/>
    </font>
    <font>
      <i/>
      <sz val="11"/>
      <color indexed="12"/>
      <name val="Cambria"/>
      <family val="1"/>
      <scheme val="major"/>
    </font>
    <font>
      <b/>
      <i/>
      <sz val="12"/>
      <name val="Cambria"/>
      <family val="1"/>
      <scheme val="major"/>
    </font>
    <font>
      <b/>
      <sz val="10"/>
      <name val="Cambria"/>
      <family val="1"/>
      <scheme val="major"/>
    </font>
    <font>
      <b/>
      <sz val="24"/>
      <name val="Cambria"/>
      <family val="1"/>
      <scheme val="major"/>
    </font>
    <font>
      <i/>
      <sz val="10"/>
      <color indexed="12"/>
      <name val="Cambria"/>
      <family val="1"/>
      <scheme val="major"/>
    </font>
    <font>
      <sz val="8"/>
      <name val="Cambria"/>
      <family val="1"/>
      <scheme val="major"/>
    </font>
    <font>
      <b/>
      <sz val="11"/>
      <color indexed="12"/>
      <name val="Cambria"/>
      <family val="1"/>
      <scheme val="major"/>
    </font>
    <font>
      <i/>
      <sz val="11"/>
      <name val="Cambria"/>
      <family val="1"/>
      <scheme val="major"/>
    </font>
    <font>
      <b/>
      <sz val="12"/>
      <name val="Cambria"/>
      <family val="1"/>
      <scheme val="major"/>
    </font>
    <font>
      <sz val="10"/>
      <color indexed="12"/>
      <name val="Cambria"/>
      <family val="1"/>
      <scheme val="major"/>
    </font>
    <font>
      <sz val="11"/>
      <color rgb="FF0000FF"/>
      <name val="Cambria"/>
      <family val="1"/>
      <scheme val="major"/>
    </font>
    <font>
      <b/>
      <i/>
      <u/>
      <sz val="11"/>
      <color indexed="12"/>
      <name val="Cambria"/>
      <family val="1"/>
      <scheme val="major"/>
    </font>
    <font>
      <sz val="12"/>
      <name val="Cambria"/>
      <family val="1"/>
      <scheme val="major"/>
    </font>
    <font>
      <i/>
      <sz val="11"/>
      <color rgb="FFFF0000"/>
      <name val="Cambria"/>
      <family val="1"/>
      <scheme val="major"/>
    </font>
    <font>
      <i/>
      <sz val="11"/>
      <color rgb="FF0000FF"/>
      <name val="Cambria"/>
      <family val="1"/>
      <scheme val="major"/>
    </font>
    <font>
      <sz val="11"/>
      <color theme="1"/>
      <name val="Cambria"/>
      <family val="1"/>
      <scheme val="major"/>
    </font>
    <font>
      <i/>
      <sz val="11"/>
      <color theme="1"/>
      <name val="Cambria"/>
      <family val="1"/>
      <scheme val="major"/>
    </font>
    <font>
      <i/>
      <sz val="10"/>
      <color theme="3"/>
      <name val="Cambria"/>
      <family val="1"/>
      <scheme val="major"/>
    </font>
    <font>
      <b/>
      <sz val="11"/>
      <color rgb="FF000000"/>
      <name val="Cambria"/>
      <family val="1"/>
      <scheme val="major"/>
    </font>
    <font>
      <b/>
      <sz val="20"/>
      <name val="Cambria"/>
      <family val="1"/>
      <scheme val="major"/>
    </font>
    <font>
      <b/>
      <sz val="11"/>
      <color rgb="FFFF0000"/>
      <name val="Cambria"/>
      <family val="1"/>
      <scheme val="major"/>
    </font>
    <font>
      <sz val="11"/>
      <color rgb="FFFF0000"/>
      <name val="Cambria"/>
      <family val="1"/>
      <scheme val="major"/>
    </font>
    <font>
      <sz val="12"/>
      <name val="Palatino"/>
      <family val="1"/>
    </font>
    <font>
      <b/>
      <sz val="11"/>
      <name val="Palatino"/>
      <family val="1"/>
    </font>
    <font>
      <sz val="11"/>
      <color rgb="FFFF0000"/>
      <name val="Palatino"/>
      <family val="1"/>
    </font>
    <font>
      <b/>
      <sz val="11"/>
      <color rgb="FFFF0000"/>
      <name val="Cambria"/>
      <family val="2"/>
      <scheme val="major"/>
    </font>
    <font>
      <b/>
      <sz val="9"/>
      <name val="Cambria"/>
      <family val="1"/>
    </font>
    <font>
      <b/>
      <sz val="8"/>
      <name val="Cambria"/>
      <family val="1"/>
      <scheme val="major"/>
    </font>
    <font>
      <b/>
      <sz val="14"/>
      <name val="Cambria"/>
      <family val="2"/>
      <scheme val="major"/>
    </font>
    <font>
      <u/>
      <sz val="11"/>
      <color theme="10"/>
      <name val="Palatino"/>
      <family val="1"/>
    </font>
    <font>
      <u/>
      <sz val="11"/>
      <color rgb="FFFF0000"/>
      <name val="Palatino"/>
      <family val="1"/>
    </font>
    <font>
      <b/>
      <sz val="11"/>
      <name val="Cambria"/>
      <family val="2"/>
      <scheme val="major"/>
    </font>
    <font>
      <sz val="11"/>
      <name val="Calibri"/>
      <family val="2"/>
    </font>
    <font>
      <b/>
      <sz val="14"/>
      <color theme="0"/>
      <name val="Cambria"/>
      <family val="1"/>
      <scheme val="major"/>
    </font>
    <font>
      <sz val="14"/>
      <color theme="0"/>
      <name val="Cambria"/>
      <family val="1"/>
      <scheme val="major"/>
    </font>
    <font>
      <b/>
      <sz val="11"/>
      <name val="Arial"/>
      <family val="2"/>
    </font>
    <font>
      <strike/>
      <sz val="10"/>
      <name val="Cambria"/>
      <family val="1"/>
      <scheme val="major"/>
    </font>
    <font>
      <b/>
      <strike/>
      <sz val="10"/>
      <name val="Cambria"/>
      <family val="1"/>
      <scheme val="major"/>
    </font>
    <font>
      <i/>
      <strike/>
      <sz val="10"/>
      <name val="Cambria"/>
      <family val="1"/>
      <scheme val="major"/>
    </font>
    <font>
      <i/>
      <strike/>
      <sz val="10"/>
      <color theme="3"/>
      <name val="Cambria"/>
      <family val="1"/>
      <scheme val="major"/>
    </font>
    <font>
      <b/>
      <sz val="11"/>
      <name val="Calibri"/>
      <family val="2"/>
    </font>
    <font>
      <i/>
      <sz val="11"/>
      <name val="Cambria"/>
      <family val="1"/>
    </font>
    <font>
      <i/>
      <sz val="10"/>
      <name val="Cambria"/>
      <family val="1"/>
      <scheme val="major"/>
    </font>
    <font>
      <u/>
      <sz val="10"/>
      <name val="Cambria"/>
      <family val="1"/>
      <scheme val="major"/>
    </font>
    <font>
      <b/>
      <sz val="11"/>
      <color indexed="10"/>
      <name val="Cambria"/>
      <family val="1"/>
    </font>
    <font>
      <b/>
      <i/>
      <sz val="11"/>
      <color indexed="30"/>
      <name val="Cambria"/>
      <family val="1"/>
    </font>
    <font>
      <b/>
      <sz val="12"/>
      <color theme="1"/>
      <name val="Cambria"/>
      <family val="1"/>
      <scheme val="major"/>
    </font>
    <font>
      <sz val="14"/>
      <color theme="1"/>
      <name val="Calibri"/>
      <family val="2"/>
    </font>
    <font>
      <sz val="12"/>
      <name val="Arial"/>
      <family val="2"/>
    </font>
    <font>
      <b/>
      <sz val="12"/>
      <name val="Arial"/>
      <family val="2"/>
    </font>
    <font>
      <b/>
      <sz val="8"/>
      <color indexed="9"/>
      <name val="Arial"/>
      <family val="2"/>
    </font>
    <font>
      <b/>
      <sz val="9"/>
      <name val="Arial"/>
      <family val="2"/>
    </font>
    <font>
      <sz val="7"/>
      <name val="Arial"/>
      <family val="2"/>
    </font>
    <font>
      <sz val="7"/>
      <color indexed="63"/>
      <name val="Arial"/>
      <family val="2"/>
    </font>
    <font>
      <sz val="8"/>
      <name val="Arial"/>
      <family val="2"/>
    </font>
    <font>
      <b/>
      <sz val="7"/>
      <name val="Arial"/>
      <family val="2"/>
    </font>
    <font>
      <b/>
      <sz val="8"/>
      <name val="Arial"/>
      <family val="2"/>
    </font>
    <font>
      <sz val="14"/>
      <color indexed="10"/>
      <name val="Cambria"/>
      <family val="1"/>
    </font>
    <font>
      <sz val="14"/>
      <color rgb="FF0000FF"/>
      <name val="Cambria"/>
      <family val="1"/>
      <scheme val="major"/>
    </font>
    <font>
      <sz val="11"/>
      <color rgb="FF0000FF"/>
      <name val="Palatino"/>
      <family val="1"/>
    </font>
    <font>
      <sz val="14"/>
      <color indexed="12"/>
      <name val="Cambria"/>
      <family val="1"/>
      <scheme val="major"/>
    </font>
    <font>
      <sz val="14"/>
      <color rgb="FFFF0000"/>
      <name val="Cambria"/>
      <family val="1"/>
      <scheme val="major"/>
    </font>
    <font>
      <b/>
      <sz val="12"/>
      <color indexed="18"/>
      <name val="Arial"/>
      <family val="2"/>
    </font>
    <font>
      <sz val="10"/>
      <color rgb="FF00B0F0"/>
      <name val="Arial"/>
      <family val="2"/>
    </font>
    <font>
      <i/>
      <sz val="10"/>
      <color rgb="FF00B0F0"/>
      <name val="Arial"/>
      <family val="2"/>
    </font>
    <font>
      <b/>
      <sz val="10"/>
      <color indexed="10"/>
      <name val="Arial"/>
      <family val="2"/>
    </font>
    <font>
      <sz val="10"/>
      <color indexed="10"/>
      <name val="Arial"/>
      <family val="2"/>
    </font>
    <font>
      <b/>
      <sz val="10"/>
      <color rgb="FF00B0F0"/>
      <name val="Arial"/>
      <family val="2"/>
    </font>
    <font>
      <b/>
      <sz val="11"/>
      <name val="Palatino"/>
    </font>
    <font>
      <b/>
      <sz val="10"/>
      <color rgb="FFFF0000"/>
      <name val="Arial"/>
      <family val="2"/>
    </font>
    <font>
      <i/>
      <sz val="11"/>
      <name val="Palatino"/>
    </font>
    <font>
      <b/>
      <i/>
      <sz val="10"/>
      <name val="Arial"/>
      <family val="2"/>
    </font>
    <font>
      <i/>
      <sz val="11"/>
      <color rgb="FF00B0F0"/>
      <name val="Palatino"/>
    </font>
    <font>
      <b/>
      <u/>
      <sz val="10"/>
      <color rgb="FF00B0F0"/>
      <name val="Arial"/>
      <family val="2"/>
    </font>
    <font>
      <b/>
      <i/>
      <sz val="11"/>
      <name val="Cambria"/>
      <family val="1"/>
    </font>
    <font>
      <b/>
      <i/>
      <sz val="11"/>
      <color indexed="10"/>
      <name val="Cambria"/>
      <family val="1"/>
    </font>
    <font>
      <sz val="11"/>
      <color theme="3"/>
      <name val="Cambria"/>
      <family val="1"/>
      <scheme val="major"/>
    </font>
    <font>
      <i/>
      <sz val="10"/>
      <name val="Cambria"/>
      <family val="1"/>
    </font>
    <font>
      <b/>
      <sz val="11"/>
      <color rgb="FF333333"/>
      <name val="Arial"/>
      <family val="2"/>
    </font>
    <font>
      <sz val="11"/>
      <color rgb="FF006100"/>
      <name val="Calibri"/>
      <family val="2"/>
      <scheme val="minor"/>
    </font>
    <font>
      <sz val="10"/>
      <name val="Calibri Light"/>
      <family val="2"/>
    </font>
    <font>
      <b/>
      <sz val="10"/>
      <name val="Calibri Light"/>
      <family val="2"/>
    </font>
    <font>
      <i/>
      <sz val="10"/>
      <color theme="3"/>
      <name val="Calibri Light"/>
      <family val="2"/>
    </font>
  </fonts>
  <fills count="36">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22"/>
        <bgColor indexed="64"/>
      </patternFill>
    </fill>
    <fill>
      <patternFill patternType="solid">
        <fgColor indexed="49"/>
        <bgColor indexed="64"/>
      </patternFill>
    </fill>
    <fill>
      <patternFill patternType="solid">
        <fgColor indexed="41"/>
        <bgColor indexed="64"/>
      </patternFill>
    </fill>
    <fill>
      <patternFill patternType="solid">
        <fgColor indexed="15"/>
        <bgColor indexed="64"/>
      </patternFill>
    </fill>
    <fill>
      <patternFill patternType="solid">
        <fgColor indexed="9"/>
        <bgColor indexed="64"/>
      </patternFill>
    </fill>
    <fill>
      <patternFill patternType="solid">
        <fgColor indexed="10"/>
        <bgColor indexed="64"/>
      </patternFill>
    </fill>
    <fill>
      <patternFill patternType="solid">
        <fgColor rgb="FFFFFF00"/>
        <bgColor indexed="64"/>
      </patternFill>
    </fill>
    <fill>
      <patternFill patternType="solid">
        <fgColor rgb="FF00B050"/>
        <bgColor indexed="64"/>
      </patternFill>
    </fill>
    <fill>
      <patternFill patternType="solid">
        <fgColor theme="8" tint="0.39997558519241921"/>
        <bgColor indexed="64"/>
      </patternFill>
    </fill>
    <fill>
      <patternFill patternType="solid">
        <fgColor rgb="FF92D05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bgColor indexed="64"/>
      </patternFill>
    </fill>
    <fill>
      <patternFill patternType="solid">
        <fgColor theme="3" tint="0.39997558519241921"/>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rgb="FFBFBFBF"/>
        <bgColor indexed="64"/>
      </patternFill>
    </fill>
    <fill>
      <patternFill patternType="solid">
        <fgColor rgb="FF00CC66"/>
        <bgColor indexed="64"/>
      </patternFill>
    </fill>
    <fill>
      <patternFill patternType="solid">
        <fgColor theme="5" tint="0.39997558519241921"/>
        <bgColor indexed="64"/>
      </patternFill>
    </fill>
    <fill>
      <patternFill patternType="solid">
        <fgColor theme="2" tint="-0.499984740745262"/>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rgb="FFFF0000"/>
        <bgColor indexed="64"/>
      </patternFill>
    </fill>
    <fill>
      <patternFill patternType="solid">
        <fgColor theme="0" tint="-0.34998626667073579"/>
        <bgColor indexed="64"/>
      </patternFill>
    </fill>
    <fill>
      <patternFill patternType="solid">
        <fgColor rgb="FFB7DEE8"/>
        <bgColor indexed="64"/>
      </patternFill>
    </fill>
    <fill>
      <patternFill patternType="solid">
        <fgColor indexed="55"/>
        <bgColor indexed="64"/>
      </patternFill>
    </fill>
    <fill>
      <patternFill patternType="solid">
        <fgColor rgb="FFC6EFCE"/>
      </patternFill>
    </fill>
    <fill>
      <patternFill patternType="solid">
        <fgColor theme="0" tint="-0.14999847407452621"/>
        <bgColor indexed="64"/>
      </patternFill>
    </fill>
    <fill>
      <patternFill patternType="solid">
        <fgColor rgb="FFFFFFCC"/>
        <bgColor indexed="64"/>
      </patternFill>
    </fill>
    <fill>
      <patternFill patternType="solid">
        <fgColor theme="3" tint="0.59999389629810485"/>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bottom/>
      <diagonal/>
    </border>
    <border>
      <left style="thin">
        <color indexed="64"/>
      </left>
      <right style="medium">
        <color rgb="FF00B050"/>
      </right>
      <top style="medium">
        <color rgb="FF00B050"/>
      </top>
      <bottom/>
      <diagonal/>
    </border>
    <border>
      <left style="thin">
        <color indexed="64"/>
      </left>
      <right style="medium">
        <color rgb="FF00B050"/>
      </right>
      <top/>
      <bottom style="medium">
        <color rgb="FF00B05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indexed="64"/>
      </left>
      <right/>
      <top/>
      <bottom style="thick">
        <color indexed="64"/>
      </bottom>
      <diagonal/>
    </border>
    <border>
      <left/>
      <right/>
      <top/>
      <bottom style="thick">
        <color indexed="64"/>
      </bottom>
      <diagonal/>
    </border>
    <border>
      <left/>
      <right style="medium">
        <color indexed="64"/>
      </right>
      <top style="thick">
        <color indexed="64"/>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right style="thick">
        <color indexed="64"/>
      </right>
      <top/>
      <bottom style="medium">
        <color indexed="64"/>
      </bottom>
      <diagonal/>
    </border>
    <border>
      <left/>
      <right style="thick">
        <color indexed="64"/>
      </right>
      <top/>
      <bottom/>
      <diagonal/>
    </border>
    <border>
      <left style="medium">
        <color indexed="64"/>
      </left>
      <right style="thin">
        <color indexed="64"/>
      </right>
      <top/>
      <bottom/>
      <diagonal/>
    </border>
    <border>
      <left style="thin">
        <color indexed="64"/>
      </left>
      <right style="medium">
        <color indexed="64"/>
      </right>
      <top/>
      <bottom/>
      <diagonal/>
    </border>
  </borders>
  <cellStyleXfs count="18">
    <xf numFmtId="0" fontId="0" fillId="0" borderId="0"/>
    <xf numFmtId="0" fontId="10" fillId="0" borderId="0" applyNumberFormat="0" applyFill="0" applyBorder="0" applyAlignment="0" applyProtection="0">
      <alignment vertical="top"/>
      <protection locked="0"/>
    </xf>
    <xf numFmtId="0" fontId="7" fillId="0" borderId="0"/>
    <xf numFmtId="0" fontId="31" fillId="0" borderId="0"/>
    <xf numFmtId="0" fontId="11" fillId="0" borderId="0"/>
    <xf numFmtId="0" fontId="5" fillId="0" borderId="0"/>
    <xf numFmtId="0" fontId="5" fillId="0" borderId="0"/>
    <xf numFmtId="0" fontId="5" fillId="0" borderId="0"/>
    <xf numFmtId="0" fontId="7" fillId="0" borderId="0"/>
    <xf numFmtId="0" fontId="5" fillId="0" borderId="0"/>
    <xf numFmtId="0" fontId="4" fillId="0" borderId="0"/>
    <xf numFmtId="0" fontId="3" fillId="0" borderId="0"/>
    <xf numFmtId="0" fontId="2" fillId="0" borderId="0"/>
    <xf numFmtId="0" fontId="66" fillId="0" borderId="0" applyNumberFormat="0" applyFill="0" applyBorder="0" applyAlignment="0" applyProtection="0"/>
    <xf numFmtId="0" fontId="1" fillId="0" borderId="0"/>
    <xf numFmtId="0" fontId="5" fillId="0" borderId="0"/>
    <xf numFmtId="0" fontId="5" fillId="0" borderId="0"/>
    <xf numFmtId="0" fontId="116" fillId="32" borderId="0" applyNumberFormat="0" applyBorder="0" applyAlignment="0" applyProtection="0"/>
  </cellStyleXfs>
  <cellXfs count="898">
    <xf numFmtId="0" fontId="0" fillId="0" borderId="0" xfId="0"/>
    <xf numFmtId="0" fontId="32" fillId="0" borderId="0" xfId="0" applyFont="1"/>
    <xf numFmtId="0" fontId="33" fillId="0" borderId="0" xfId="0" applyFont="1"/>
    <xf numFmtId="0" fontId="33" fillId="3" borderId="0" xfId="0" applyFont="1" applyFill="1" applyAlignment="1">
      <alignment vertical="top"/>
    </xf>
    <xf numFmtId="0" fontId="33" fillId="0" borderId="0" xfId="0" applyFont="1" applyAlignment="1">
      <alignment vertical="top"/>
    </xf>
    <xf numFmtId="0" fontId="32" fillId="0" borderId="0" xfId="0" applyFont="1" applyAlignment="1">
      <alignment horizontal="center" vertical="top"/>
    </xf>
    <xf numFmtId="0" fontId="32" fillId="0" borderId="0" xfId="0" applyFont="1" applyAlignment="1">
      <alignment vertical="top" wrapText="1"/>
    </xf>
    <xf numFmtId="0" fontId="32" fillId="2" borderId="0" xfId="0" applyFont="1" applyFill="1" applyAlignment="1">
      <alignment vertical="top" wrapText="1"/>
    </xf>
    <xf numFmtId="0" fontId="32" fillId="0" borderId="0" xfId="0" applyFont="1" applyFill="1" applyAlignment="1">
      <alignment vertical="top" wrapText="1"/>
    </xf>
    <xf numFmtId="0" fontId="36" fillId="0" borderId="0" xfId="0" applyFont="1" applyAlignment="1">
      <alignment vertical="top" wrapText="1"/>
    </xf>
    <xf numFmtId="0" fontId="32" fillId="0" borderId="1" xfId="0" applyFont="1" applyBorder="1" applyAlignment="1">
      <alignment vertical="top" wrapText="1"/>
    </xf>
    <xf numFmtId="0" fontId="32" fillId="0" borderId="0" xfId="0" applyFont="1" applyFill="1"/>
    <xf numFmtId="0" fontId="32" fillId="0" borderId="1" xfId="0" applyFont="1" applyFill="1" applyBorder="1" applyAlignment="1">
      <alignment vertical="top" wrapText="1"/>
    </xf>
    <xf numFmtId="0" fontId="35" fillId="2" borderId="0" xfId="0" applyFont="1" applyFill="1" applyAlignment="1">
      <alignment vertical="top" wrapText="1"/>
    </xf>
    <xf numFmtId="0" fontId="36" fillId="0" borderId="1" xfId="0" applyFont="1" applyFill="1" applyBorder="1" applyAlignment="1">
      <alignment vertical="top" wrapText="1"/>
    </xf>
    <xf numFmtId="0" fontId="32" fillId="2" borderId="0" xfId="0" applyFont="1" applyFill="1" applyBorder="1" applyAlignment="1">
      <alignment vertical="top" wrapText="1"/>
    </xf>
    <xf numFmtId="0" fontId="32" fillId="10" borderId="0" xfId="0" applyFont="1" applyFill="1"/>
    <xf numFmtId="0" fontId="36" fillId="2" borderId="0" xfId="0" applyFont="1" applyFill="1" applyAlignment="1">
      <alignment horizontal="left" vertical="top" wrapText="1"/>
    </xf>
    <xf numFmtId="0" fontId="32" fillId="2" borderId="0" xfId="0" applyNumberFormat="1" applyFont="1" applyFill="1" applyAlignment="1">
      <alignment vertical="top" wrapText="1"/>
    </xf>
    <xf numFmtId="0" fontId="36" fillId="2" borderId="0" xfId="0" applyFont="1" applyFill="1" applyAlignment="1">
      <alignment vertical="top" wrapText="1"/>
    </xf>
    <xf numFmtId="0" fontId="37" fillId="0" borderId="0" xfId="0" applyFont="1" applyFill="1" applyAlignment="1">
      <alignment vertical="top" wrapText="1"/>
    </xf>
    <xf numFmtId="0" fontId="32" fillId="2" borderId="0" xfId="0" applyFont="1" applyFill="1"/>
    <xf numFmtId="0" fontId="35" fillId="0" borderId="0" xfId="0" applyFont="1" applyAlignment="1">
      <alignment vertical="top" wrapText="1"/>
    </xf>
    <xf numFmtId="0" fontId="32" fillId="2" borderId="0" xfId="0" applyFont="1" applyFill="1" applyAlignment="1">
      <alignment horizontal="left" vertical="top" wrapText="1"/>
    </xf>
    <xf numFmtId="0" fontId="35" fillId="0" borderId="0" xfId="0" applyFont="1" applyFill="1" applyAlignment="1">
      <alignment horizontal="left" vertical="top"/>
    </xf>
    <xf numFmtId="0" fontId="35" fillId="2" borderId="0" xfId="0" applyFont="1" applyFill="1" applyAlignment="1">
      <alignment horizontal="left" vertical="top" wrapText="1"/>
    </xf>
    <xf numFmtId="0" fontId="32" fillId="0" borderId="0" xfId="0" applyFont="1" applyBorder="1" applyAlignment="1">
      <alignment vertical="top" wrapText="1"/>
    </xf>
    <xf numFmtId="49" fontId="35" fillId="0" borderId="0" xfId="0" applyNumberFormat="1" applyFont="1" applyAlignment="1">
      <alignment vertical="top"/>
    </xf>
    <xf numFmtId="0" fontId="35" fillId="0" borderId="1" xfId="0" applyFont="1" applyBorder="1" applyAlignment="1">
      <alignment vertical="top" wrapText="1"/>
    </xf>
    <xf numFmtId="0" fontId="39" fillId="11" borderId="1" xfId="4" applyFont="1" applyFill="1" applyBorder="1" applyAlignment="1">
      <alignment vertical="center" wrapText="1"/>
    </xf>
    <xf numFmtId="0" fontId="39" fillId="11" borderId="1" xfId="4" applyFont="1" applyFill="1" applyBorder="1" applyAlignment="1">
      <alignment horizontal="left" vertical="center" wrapText="1"/>
    </xf>
    <xf numFmtId="0" fontId="35" fillId="0" borderId="0" xfId="0" applyFont="1"/>
    <xf numFmtId="0" fontId="35" fillId="0" borderId="0" xfId="0" applyFont="1" applyAlignment="1">
      <alignment wrapText="1"/>
    </xf>
    <xf numFmtId="0" fontId="32" fillId="0" borderId="0" xfId="0" applyFont="1" applyAlignment="1">
      <alignment wrapText="1"/>
    </xf>
    <xf numFmtId="0" fontId="36" fillId="0" borderId="0" xfId="0" applyFont="1"/>
    <xf numFmtId="0" fontId="32" fillId="0" borderId="0" xfId="0" applyFont="1"/>
    <xf numFmtId="0" fontId="32" fillId="0" borderId="0" xfId="0" applyFont="1" applyFill="1" applyBorder="1" applyAlignment="1">
      <alignment vertical="top" wrapText="1"/>
    </xf>
    <xf numFmtId="0" fontId="32" fillId="0" borderId="2" xfId="0" applyFont="1" applyFill="1" applyBorder="1" applyAlignment="1">
      <alignment vertical="top" wrapText="1"/>
    </xf>
    <xf numFmtId="0" fontId="32" fillId="0" borderId="3" xfId="0" applyFont="1" applyFill="1" applyBorder="1" applyAlignment="1">
      <alignment vertical="top" wrapText="1"/>
    </xf>
    <xf numFmtId="49" fontId="32" fillId="0" borderId="0" xfId="0" applyNumberFormat="1" applyFont="1" applyAlignment="1">
      <alignment vertical="top" wrapText="1"/>
    </xf>
    <xf numFmtId="0" fontId="36" fillId="0" borderId="4" xfId="0" applyFont="1" applyFill="1" applyBorder="1" applyAlignment="1">
      <alignment vertical="top" wrapText="1"/>
    </xf>
    <xf numFmtId="0" fontId="32" fillId="0" borderId="4" xfId="0" applyFont="1" applyFill="1" applyBorder="1" applyAlignment="1">
      <alignment vertical="top" wrapText="1"/>
    </xf>
    <xf numFmtId="0" fontId="32" fillId="0" borderId="5" xfId="0" applyFont="1" applyFill="1" applyBorder="1" applyAlignment="1">
      <alignment vertical="top" wrapText="1"/>
    </xf>
    <xf numFmtId="0" fontId="33" fillId="6" borderId="0" xfId="7" applyFont="1" applyFill="1"/>
    <xf numFmtId="0" fontId="33" fillId="0" borderId="0" xfId="7" applyFont="1"/>
    <xf numFmtId="0" fontId="33" fillId="0" borderId="0" xfId="8" applyFont="1" applyFill="1" applyBorder="1" applyAlignment="1">
      <alignment horizontal="center" vertical="top"/>
    </xf>
    <xf numFmtId="0" fontId="40" fillId="0" borderId="0" xfId="8" applyFont="1" applyBorder="1" applyAlignment="1">
      <alignment horizontal="center" vertical="center" wrapText="1"/>
    </xf>
    <xf numFmtId="0" fontId="32" fillId="0" borderId="0" xfId="8" applyFont="1" applyBorder="1" applyAlignment="1">
      <alignment vertical="top"/>
    </xf>
    <xf numFmtId="0" fontId="33" fillId="6" borderId="0" xfId="7" applyFont="1" applyFill="1" applyBorder="1"/>
    <xf numFmtId="0" fontId="33" fillId="0" borderId="0" xfId="7" applyFont="1" applyBorder="1"/>
    <xf numFmtId="0" fontId="32" fillId="0" borderId="0" xfId="8" applyFont="1" applyFill="1" applyBorder="1" applyAlignment="1">
      <alignment horizontal="left" vertical="top"/>
    </xf>
    <xf numFmtId="0" fontId="35" fillId="0" borderId="1" xfId="7" applyFont="1" applyFill="1" applyBorder="1" applyAlignment="1">
      <alignment horizontal="center" vertical="center" wrapText="1"/>
    </xf>
    <xf numFmtId="0" fontId="35" fillId="0" borderId="1" xfId="8" applyFont="1" applyFill="1" applyBorder="1" applyAlignment="1">
      <alignment horizontal="center" vertical="center" wrapText="1"/>
    </xf>
    <xf numFmtId="0" fontId="35" fillId="6" borderId="0" xfId="7" applyFont="1" applyFill="1" applyAlignment="1">
      <alignment horizontal="center" vertical="center" wrapText="1"/>
    </xf>
    <xf numFmtId="0" fontId="35" fillId="0" borderId="0" xfId="7" applyFont="1" applyAlignment="1">
      <alignment horizontal="center" vertical="center" wrapText="1"/>
    </xf>
    <xf numFmtId="0" fontId="41" fillId="6" borderId="0" xfId="7" applyFont="1" applyFill="1"/>
    <xf numFmtId="0" fontId="41" fillId="0" borderId="0" xfId="7" applyFont="1"/>
    <xf numFmtId="0" fontId="43" fillId="0" borderId="0" xfId="0" applyFont="1"/>
    <xf numFmtId="0" fontId="44" fillId="0" borderId="0" xfId="0" applyFont="1" applyAlignment="1">
      <alignment vertical="top" wrapText="1"/>
    </xf>
    <xf numFmtId="0" fontId="45" fillId="2" borderId="0" xfId="0" applyFont="1" applyFill="1" applyAlignment="1">
      <alignment vertical="center" wrapText="1"/>
    </xf>
    <xf numFmtId="0" fontId="45" fillId="0" borderId="0" xfId="0" applyFont="1" applyAlignment="1">
      <alignment vertical="center"/>
    </xf>
    <xf numFmtId="0" fontId="35" fillId="12" borderId="6" xfId="0" applyFont="1" applyFill="1" applyBorder="1" applyAlignment="1">
      <alignment vertical="top" wrapText="1"/>
    </xf>
    <xf numFmtId="0" fontId="35" fillId="12" borderId="7" xfId="0" applyFont="1" applyFill="1" applyBorder="1" applyAlignment="1">
      <alignment horizontal="left" vertical="top" wrapText="1"/>
    </xf>
    <xf numFmtId="0" fontId="35" fillId="12" borderId="8" xfId="0" applyFont="1" applyFill="1" applyBorder="1" applyAlignment="1">
      <alignment vertical="top" wrapText="1"/>
    </xf>
    <xf numFmtId="0" fontId="35" fillId="12" borderId="5" xfId="0" applyFont="1" applyFill="1" applyBorder="1" applyAlignment="1">
      <alignment vertical="top" wrapText="1"/>
    </xf>
    <xf numFmtId="0" fontId="35" fillId="12" borderId="10" xfId="0" applyFont="1" applyFill="1" applyBorder="1" applyAlignment="1">
      <alignment vertical="top"/>
    </xf>
    <xf numFmtId="0" fontId="35" fillId="12" borderId="11" xfId="0" applyFont="1" applyFill="1" applyBorder="1" applyAlignment="1">
      <alignment vertical="top" wrapText="1"/>
    </xf>
    <xf numFmtId="0" fontId="32" fillId="12" borderId="6" xfId="0" applyFont="1" applyFill="1" applyBorder="1" applyAlignment="1">
      <alignment vertical="top" wrapText="1"/>
    </xf>
    <xf numFmtId="0" fontId="35" fillId="12" borderId="9" xfId="0" applyFont="1" applyFill="1" applyBorder="1" applyAlignment="1">
      <alignment vertical="top"/>
    </xf>
    <xf numFmtId="0" fontId="35" fillId="12" borderId="2" xfId="0" applyFont="1" applyFill="1" applyBorder="1" applyAlignment="1">
      <alignment horizontal="left" vertical="top"/>
    </xf>
    <xf numFmtId="0" fontId="35" fillId="12" borderId="3" xfId="0" applyFont="1" applyFill="1" applyBorder="1" applyAlignment="1">
      <alignment horizontal="left" vertical="top"/>
    </xf>
    <xf numFmtId="0" fontId="32" fillId="10" borderId="0" xfId="0" applyFont="1" applyFill="1" applyAlignment="1">
      <alignment vertical="top" wrapText="1"/>
    </xf>
    <xf numFmtId="164" fontId="35" fillId="12" borderId="7" xfId="0" applyNumberFormat="1" applyFont="1" applyFill="1" applyBorder="1" applyAlignment="1">
      <alignment horizontal="left" vertical="top" wrapText="1"/>
    </xf>
    <xf numFmtId="0" fontId="32" fillId="0" borderId="12" xfId="0" applyFont="1" applyFill="1" applyBorder="1" applyAlignment="1">
      <alignment vertical="top" wrapText="1"/>
    </xf>
    <xf numFmtId="0" fontId="32" fillId="0" borderId="14" xfId="0" applyFont="1" applyFill="1" applyBorder="1" applyAlignment="1">
      <alignment vertical="top" wrapText="1"/>
    </xf>
    <xf numFmtId="0" fontId="35" fillId="0" borderId="12" xfId="0" applyFont="1" applyFill="1" applyBorder="1" applyAlignment="1">
      <alignment vertical="top" wrapText="1"/>
    </xf>
    <xf numFmtId="0" fontId="32" fillId="0" borderId="13" xfId="0" applyFont="1" applyFill="1" applyBorder="1" applyAlignment="1">
      <alignment vertical="top" wrapText="1"/>
    </xf>
    <xf numFmtId="0" fontId="35" fillId="0" borderId="13" xfId="0" applyFont="1" applyFill="1" applyBorder="1" applyAlignment="1">
      <alignment vertical="top" wrapText="1"/>
    </xf>
    <xf numFmtId="0" fontId="35" fillId="0" borderId="4" xfId="0" applyFont="1" applyFill="1" applyBorder="1" applyAlignment="1">
      <alignment vertical="top" wrapText="1"/>
    </xf>
    <xf numFmtId="0" fontId="36" fillId="0" borderId="12" xfId="0" applyFont="1" applyFill="1" applyBorder="1" applyAlignment="1">
      <alignment horizontal="left" vertical="top" wrapText="1"/>
    </xf>
    <xf numFmtId="0" fontId="36" fillId="0" borderId="13" xfId="0" applyFont="1" applyFill="1" applyBorder="1" applyAlignment="1">
      <alignment horizontal="left" vertical="top" wrapText="1"/>
    </xf>
    <xf numFmtId="0" fontId="35" fillId="0" borderId="13" xfId="0" applyFont="1" applyFill="1" applyBorder="1" applyAlignment="1">
      <alignment horizontal="left" vertical="top" wrapText="1"/>
    </xf>
    <xf numFmtId="0" fontId="36" fillId="0" borderId="13" xfId="0" applyFont="1" applyFill="1" applyBorder="1" applyAlignment="1">
      <alignment vertical="top" wrapText="1"/>
    </xf>
    <xf numFmtId="0" fontId="36" fillId="0" borderId="12" xfId="0" applyFont="1" applyFill="1" applyBorder="1" applyAlignment="1">
      <alignment vertical="top" wrapText="1"/>
    </xf>
    <xf numFmtId="0" fontId="32" fillId="0" borderId="13" xfId="0" applyFont="1" applyBorder="1"/>
    <xf numFmtId="0" fontId="36" fillId="0" borderId="14" xfId="0" applyFont="1" applyFill="1" applyBorder="1" applyAlignment="1">
      <alignment vertical="top" wrapText="1"/>
    </xf>
    <xf numFmtId="0" fontId="36" fillId="10" borderId="0" xfId="0" applyFont="1" applyFill="1" applyAlignment="1">
      <alignment horizontal="left" vertical="top" wrapText="1"/>
    </xf>
    <xf numFmtId="0" fontId="35" fillId="10" borderId="0" xfId="0" applyFont="1" applyFill="1" applyAlignment="1">
      <alignment horizontal="left" vertical="top" wrapText="1"/>
    </xf>
    <xf numFmtId="0" fontId="36" fillId="10" borderId="0" xfId="0" applyFont="1" applyFill="1" applyAlignment="1">
      <alignment vertical="top" wrapText="1"/>
    </xf>
    <xf numFmtId="164" fontId="35" fillId="13" borderId="7" xfId="0" applyNumberFormat="1" applyFont="1" applyFill="1" applyBorder="1" applyAlignment="1">
      <alignment horizontal="left" vertical="top"/>
    </xf>
    <xf numFmtId="0" fontId="35" fillId="13" borderId="15" xfId="0" applyFont="1" applyFill="1" applyBorder="1" applyAlignment="1">
      <alignment horizontal="left" vertical="top"/>
    </xf>
    <xf numFmtId="2" fontId="35" fillId="13" borderId="15" xfId="0" applyNumberFormat="1" applyFont="1" applyFill="1" applyBorder="1" applyAlignment="1">
      <alignment horizontal="right" vertical="top"/>
    </xf>
    <xf numFmtId="2" fontId="35" fillId="13" borderId="15" xfId="0" applyNumberFormat="1" applyFont="1" applyFill="1" applyBorder="1" applyAlignment="1">
      <alignment horizontal="left" vertical="top"/>
    </xf>
    <xf numFmtId="0" fontId="35" fillId="13" borderId="15" xfId="0" applyFont="1" applyFill="1" applyBorder="1" applyAlignment="1">
      <alignment horizontal="right"/>
    </xf>
    <xf numFmtId="0" fontId="46" fillId="13" borderId="15" xfId="0" applyFont="1" applyFill="1" applyBorder="1" applyAlignment="1">
      <alignment horizontal="left" vertical="top" wrapText="1"/>
    </xf>
    <xf numFmtId="0" fontId="36" fillId="13" borderId="2" xfId="0" applyFont="1" applyFill="1" applyBorder="1" applyAlignment="1">
      <alignment horizontal="left" vertical="top"/>
    </xf>
    <xf numFmtId="0" fontId="35" fillId="13" borderId="0" xfId="0" applyFont="1" applyFill="1" applyBorder="1" applyAlignment="1">
      <alignment horizontal="left" vertical="top"/>
    </xf>
    <xf numFmtId="0" fontId="35" fillId="0" borderId="15" xfId="0" applyFont="1" applyFill="1" applyBorder="1" applyAlignment="1">
      <alignment horizontal="left" vertical="top"/>
    </xf>
    <xf numFmtId="0" fontId="35" fillId="13" borderId="8" xfId="0" applyFont="1" applyFill="1" applyBorder="1" applyAlignment="1">
      <alignment vertical="top" wrapText="1"/>
    </xf>
    <xf numFmtId="0" fontId="35" fillId="13" borderId="5" xfId="0" applyFont="1" applyFill="1" applyBorder="1" applyAlignment="1">
      <alignment vertical="top" wrapText="1"/>
    </xf>
    <xf numFmtId="0" fontId="35" fillId="13" borderId="6" xfId="0" applyFont="1" applyFill="1" applyBorder="1" applyAlignment="1">
      <alignment vertical="top" wrapText="1"/>
    </xf>
    <xf numFmtId="0" fontId="32" fillId="13" borderId="15" xfId="0" applyFont="1" applyFill="1" applyBorder="1" applyAlignment="1">
      <alignment horizontal="left"/>
    </xf>
    <xf numFmtId="2" fontId="32" fillId="13" borderId="15" xfId="0" applyNumberFormat="1" applyFont="1" applyFill="1" applyBorder="1" applyAlignment="1">
      <alignment horizontal="left" vertical="top"/>
    </xf>
    <xf numFmtId="2" fontId="35" fillId="13" borderId="0" xfId="0" applyNumberFormat="1" applyFont="1" applyFill="1" applyBorder="1" applyAlignment="1">
      <alignment horizontal="left" vertical="top"/>
    </xf>
    <xf numFmtId="0" fontId="36" fillId="0" borderId="0" xfId="0" applyFont="1" applyFill="1" applyBorder="1" applyAlignment="1">
      <alignment vertical="top" wrapText="1"/>
    </xf>
    <xf numFmtId="0" fontId="44" fillId="0" borderId="0" xfId="0" applyFont="1"/>
    <xf numFmtId="164" fontId="32" fillId="12" borderId="0" xfId="0" applyNumberFormat="1" applyFont="1" applyFill="1" applyBorder="1" applyAlignment="1">
      <alignment horizontal="left" vertical="top" wrapText="1"/>
    </xf>
    <xf numFmtId="164" fontId="35" fillId="12" borderId="15" xfId="0" applyNumberFormat="1" applyFont="1" applyFill="1" applyBorder="1" applyAlignment="1">
      <alignment horizontal="left" vertical="top" wrapText="1"/>
    </xf>
    <xf numFmtId="164" fontId="32" fillId="12" borderId="15" xfId="0" applyNumberFormat="1" applyFont="1" applyFill="1" applyBorder="1" applyAlignment="1">
      <alignment horizontal="left" vertical="top" wrapText="1"/>
    </xf>
    <xf numFmtId="0" fontId="44" fillId="0" borderId="4" xfId="0" applyFont="1" applyFill="1" applyBorder="1" applyAlignment="1">
      <alignment vertical="top" wrapText="1"/>
    </xf>
    <xf numFmtId="0" fontId="37" fillId="0" borderId="4" xfId="0" applyFont="1" applyFill="1" applyBorder="1" applyAlignment="1">
      <alignment vertical="top" wrapText="1"/>
    </xf>
    <xf numFmtId="0" fontId="44" fillId="0" borderId="4" xfId="0" applyFont="1" applyBorder="1" applyAlignment="1">
      <alignment vertical="top" wrapText="1"/>
    </xf>
    <xf numFmtId="0" fontId="44" fillId="0" borderId="4" xfId="0" applyFont="1" applyFill="1" applyBorder="1" applyAlignment="1">
      <alignment vertical="top"/>
    </xf>
    <xf numFmtId="0" fontId="32" fillId="12" borderId="13" xfId="0" applyFont="1" applyFill="1" applyBorder="1" applyAlignment="1">
      <alignment horizontal="left" vertical="top" wrapText="1"/>
    </xf>
    <xf numFmtId="0" fontId="35" fillId="12" borderId="13" xfId="0" applyFont="1" applyFill="1" applyBorder="1" applyAlignment="1">
      <alignment horizontal="left" vertical="top" wrapText="1"/>
    </xf>
    <xf numFmtId="0" fontId="36" fillId="12" borderId="13" xfId="0" applyFont="1" applyFill="1" applyBorder="1" applyAlignment="1">
      <alignment horizontal="left" vertical="top" wrapText="1"/>
    </xf>
    <xf numFmtId="2" fontId="35" fillId="12" borderId="13" xfId="0" applyNumberFormat="1" applyFont="1" applyFill="1" applyBorder="1" applyAlignment="1">
      <alignment horizontal="left" vertical="top" wrapText="1"/>
    </xf>
    <xf numFmtId="0" fontId="47" fillId="0" borderId="4" xfId="0" applyFont="1" applyFill="1" applyBorder="1" applyAlignment="1">
      <alignment vertical="top" wrapText="1"/>
    </xf>
    <xf numFmtId="0" fontId="32" fillId="0" borderId="4" xfId="0" applyNumberFormat="1" applyFont="1" applyFill="1" applyBorder="1" applyAlignment="1">
      <alignment vertical="top" wrapText="1"/>
    </xf>
    <xf numFmtId="0" fontId="35" fillId="12" borderId="15" xfId="0" applyFont="1" applyFill="1" applyBorder="1" applyAlignment="1">
      <alignment horizontal="left" vertical="top" wrapText="1"/>
    </xf>
    <xf numFmtId="0" fontId="32" fillId="0" borderId="0" xfId="0" applyFont="1" applyFill="1" applyBorder="1"/>
    <xf numFmtId="0" fontId="32" fillId="12" borderId="9" xfId="0" applyFont="1" applyFill="1" applyBorder="1" applyAlignment="1">
      <alignment vertical="top" wrapText="1"/>
    </xf>
    <xf numFmtId="0" fontId="35" fillId="15" borderId="12" xfId="9" applyFont="1" applyFill="1" applyBorder="1" applyAlignment="1">
      <alignment horizontal="left" vertical="top" wrapText="1"/>
    </xf>
    <xf numFmtId="0" fontId="35" fillId="15" borderId="12" xfId="9" applyFont="1" applyFill="1" applyBorder="1" applyAlignment="1">
      <alignment vertical="top" wrapText="1"/>
    </xf>
    <xf numFmtId="0" fontId="35" fillId="15" borderId="12" xfId="9" applyFont="1" applyFill="1" applyBorder="1" applyAlignment="1">
      <alignment vertical="top"/>
    </xf>
    <xf numFmtId="0" fontId="35" fillId="15" borderId="3" xfId="9" applyFont="1" applyFill="1" applyBorder="1" applyAlignment="1">
      <alignment horizontal="left" vertical="top"/>
    </xf>
    <xf numFmtId="0" fontId="35" fillId="15" borderId="9" xfId="9" applyFont="1" applyFill="1" applyBorder="1" applyAlignment="1">
      <alignment vertical="top" wrapText="1"/>
    </xf>
    <xf numFmtId="0" fontId="0" fillId="15" borderId="9" xfId="0" applyFill="1" applyBorder="1" applyAlignment="1">
      <alignment vertical="top"/>
    </xf>
    <xf numFmtId="0" fontId="0" fillId="15" borderId="6" xfId="0" applyFill="1" applyBorder="1" applyAlignment="1">
      <alignment vertical="top"/>
    </xf>
    <xf numFmtId="0" fontId="35" fillId="15" borderId="14" xfId="9" applyFont="1" applyFill="1" applyBorder="1" applyAlignment="1">
      <alignment horizontal="left" vertical="top"/>
    </xf>
    <xf numFmtId="0" fontId="35" fillId="15" borderId="1" xfId="9" applyFont="1" applyFill="1" applyBorder="1" applyAlignment="1">
      <alignment horizontal="left" vertical="top"/>
    </xf>
    <xf numFmtId="0" fontId="0" fillId="15" borderId="9" xfId="0" applyFill="1" applyBorder="1" applyAlignment="1">
      <alignment vertical="top" wrapText="1"/>
    </xf>
    <xf numFmtId="0" fontId="0" fillId="15" borderId="6" xfId="0" applyFill="1" applyBorder="1" applyAlignment="1">
      <alignment vertical="top" wrapText="1"/>
    </xf>
    <xf numFmtId="0" fontId="35" fillId="15" borderId="10" xfId="9" applyFont="1" applyFill="1" applyBorder="1" applyAlignment="1">
      <alignment vertical="top" wrapText="1"/>
    </xf>
    <xf numFmtId="0" fontId="0" fillId="15" borderId="10" xfId="0" applyFill="1" applyBorder="1" applyAlignment="1">
      <alignment vertical="top" wrapText="1"/>
    </xf>
    <xf numFmtId="0" fontId="0" fillId="15" borderId="8" xfId="0" applyFill="1" applyBorder="1" applyAlignment="1">
      <alignment vertical="top" wrapText="1"/>
    </xf>
    <xf numFmtId="0" fontId="32" fillId="15" borderId="9" xfId="9" applyFont="1" applyFill="1" applyBorder="1" applyAlignment="1">
      <alignment vertical="top"/>
    </xf>
    <xf numFmtId="0" fontId="33" fillId="15" borderId="6" xfId="9" applyFont="1" applyFill="1" applyBorder="1" applyAlignment="1">
      <alignment vertical="top" wrapText="1"/>
    </xf>
    <xf numFmtId="0" fontId="32" fillId="15" borderId="10" xfId="9" applyFont="1" applyFill="1" applyBorder="1" applyAlignment="1">
      <alignment vertical="top"/>
    </xf>
    <xf numFmtId="0" fontId="33" fillId="15" borderId="8" xfId="9" applyFont="1" applyFill="1" applyBorder="1" applyAlignment="1">
      <alignment vertical="top" wrapText="1"/>
    </xf>
    <xf numFmtId="0" fontId="32" fillId="12" borderId="0" xfId="0" applyFont="1" applyFill="1" applyBorder="1"/>
    <xf numFmtId="0" fontId="35" fillId="16" borderId="11" xfId="0" applyFont="1" applyFill="1" applyBorder="1" applyAlignment="1">
      <alignment vertical="top" wrapText="1"/>
    </xf>
    <xf numFmtId="0" fontId="32" fillId="16" borderId="11" xfId="0" applyFont="1" applyFill="1" applyBorder="1" applyAlignment="1">
      <alignment vertical="top" wrapText="1"/>
    </xf>
    <xf numFmtId="0" fontId="32" fillId="16" borderId="5" xfId="0" applyFont="1" applyFill="1" applyBorder="1" applyAlignment="1">
      <alignment vertical="top" wrapText="1"/>
    </xf>
    <xf numFmtId="0" fontId="35" fillId="16" borderId="14" xfId="0" applyFont="1" applyFill="1" applyBorder="1" applyAlignment="1">
      <alignment horizontal="left" vertical="top" wrapText="1"/>
    </xf>
    <xf numFmtId="0" fontId="35" fillId="16" borderId="1" xfId="0" applyFont="1" applyFill="1" applyBorder="1" applyAlignment="1">
      <alignment horizontal="left" vertical="top" wrapText="1"/>
    </xf>
    <xf numFmtId="0" fontId="35" fillId="16" borderId="14" xfId="0" applyFont="1" applyFill="1" applyBorder="1" applyAlignment="1">
      <alignment horizontal="left" vertical="top"/>
    </xf>
    <xf numFmtId="0" fontId="35" fillId="16" borderId="1" xfId="0" applyFont="1" applyFill="1" applyBorder="1" applyAlignment="1">
      <alignment horizontal="left" vertical="top"/>
    </xf>
    <xf numFmtId="0" fontId="35" fillId="16" borderId="3" xfId="0" applyFont="1" applyFill="1" applyBorder="1" applyAlignment="1">
      <alignment horizontal="left" vertical="top"/>
    </xf>
    <xf numFmtId="0" fontId="35" fillId="16" borderId="2" xfId="0" applyFont="1" applyFill="1" applyBorder="1" applyAlignment="1">
      <alignment horizontal="left" vertical="top"/>
    </xf>
    <xf numFmtId="0" fontId="35" fillId="16" borderId="7" xfId="0" applyFont="1" applyFill="1" applyBorder="1" applyAlignment="1">
      <alignment horizontal="left" vertical="top"/>
    </xf>
    <xf numFmtId="0" fontId="35" fillId="16" borderId="9" xfId="0" applyFont="1" applyFill="1" applyBorder="1" applyAlignment="1">
      <alignment vertical="top" wrapText="1"/>
    </xf>
    <xf numFmtId="0" fontId="35" fillId="16" borderId="10" xfId="0" applyFont="1" applyFill="1" applyBorder="1" applyAlignment="1">
      <alignment vertical="top" wrapText="1"/>
    </xf>
    <xf numFmtId="0" fontId="32" fillId="16" borderId="9" xfId="0" applyFont="1" applyFill="1" applyBorder="1" applyAlignment="1">
      <alignment vertical="top" wrapText="1"/>
    </xf>
    <xf numFmtId="0" fontId="32" fillId="16" borderId="6" xfId="0" applyFont="1" applyFill="1" applyBorder="1" applyAlignment="1">
      <alignment vertical="top" wrapText="1"/>
    </xf>
    <xf numFmtId="0" fontId="32" fillId="16" borderId="10" xfId="0" applyFont="1" applyFill="1" applyBorder="1" applyAlignment="1">
      <alignment vertical="top" wrapText="1"/>
    </xf>
    <xf numFmtId="0" fontId="32" fillId="16" borderId="8" xfId="0" applyFont="1" applyFill="1" applyBorder="1" applyAlignment="1">
      <alignment vertical="top" wrapText="1"/>
    </xf>
    <xf numFmtId="0" fontId="33" fillId="0" borderId="0" xfId="5" applyFont="1" applyAlignment="1">
      <alignment vertical="top" wrapText="1"/>
    </xf>
    <xf numFmtId="0" fontId="35" fillId="12" borderId="1" xfId="0" applyFont="1" applyFill="1" applyBorder="1" applyAlignment="1">
      <alignment horizontal="center" vertical="top" wrapText="1"/>
    </xf>
    <xf numFmtId="0" fontId="35" fillId="12" borderId="6" xfId="0" applyFont="1" applyFill="1" applyBorder="1" applyAlignment="1">
      <alignment horizontal="center" vertical="top" wrapText="1"/>
    </xf>
    <xf numFmtId="0" fontId="32" fillId="12" borderId="6" xfId="0" applyFont="1" applyFill="1" applyBorder="1" applyAlignment="1">
      <alignment horizontal="center" vertical="top" wrapText="1"/>
    </xf>
    <xf numFmtId="164" fontId="32" fillId="12" borderId="13" xfId="0" applyNumberFormat="1" applyFont="1" applyFill="1" applyBorder="1" applyAlignment="1">
      <alignment horizontal="left" vertical="top" wrapText="1"/>
    </xf>
    <xf numFmtId="164" fontId="32" fillId="12" borderId="13" xfId="0" applyNumberFormat="1" applyFont="1" applyFill="1" applyBorder="1" applyAlignment="1">
      <alignment vertical="top"/>
    </xf>
    <xf numFmtId="164" fontId="32" fillId="12" borderId="13" xfId="0" applyNumberFormat="1" applyFont="1" applyFill="1" applyBorder="1" applyAlignment="1">
      <alignment vertical="top" wrapText="1"/>
    </xf>
    <xf numFmtId="0" fontId="44" fillId="12" borderId="6" xfId="0" applyFont="1" applyFill="1" applyBorder="1" applyAlignment="1">
      <alignment vertical="top" wrapText="1"/>
    </xf>
    <xf numFmtId="0" fontId="48" fillId="12" borderId="6" xfId="0" applyFont="1" applyFill="1" applyBorder="1" applyAlignment="1">
      <alignment vertical="top" wrapText="1"/>
    </xf>
    <xf numFmtId="0" fontId="32" fillId="10" borderId="0" xfId="0" applyFont="1" applyFill="1" applyBorder="1" applyAlignment="1">
      <alignment vertical="top" wrapText="1"/>
    </xf>
    <xf numFmtId="0" fontId="35" fillId="10" borderId="0" xfId="0" applyFont="1" applyFill="1" applyBorder="1" applyAlignment="1">
      <alignment vertical="top" wrapText="1"/>
    </xf>
    <xf numFmtId="0" fontId="32" fillId="10" borderId="0" xfId="0" applyNumberFormat="1" applyFont="1" applyFill="1" applyAlignment="1">
      <alignment vertical="top" wrapText="1"/>
    </xf>
    <xf numFmtId="0" fontId="47" fillId="0" borderId="12" xfId="0" applyFont="1" applyFill="1" applyBorder="1" applyAlignment="1">
      <alignment vertical="top" wrapText="1"/>
    </xf>
    <xf numFmtId="0" fontId="32" fillId="0" borderId="4" xfId="0" applyFont="1" applyFill="1" applyBorder="1" applyAlignment="1">
      <alignment vertical="top"/>
    </xf>
    <xf numFmtId="0" fontId="32" fillId="0" borderId="4" xfId="0" applyFont="1" applyFill="1" applyBorder="1" applyAlignment="1">
      <alignment horizontal="left" vertical="top" wrapText="1"/>
    </xf>
    <xf numFmtId="2" fontId="35" fillId="12" borderId="15" xfId="0" applyNumberFormat="1" applyFont="1" applyFill="1" applyBorder="1" applyAlignment="1">
      <alignment horizontal="left" vertical="top" wrapText="1"/>
    </xf>
    <xf numFmtId="164" fontId="45" fillId="12" borderId="1" xfId="0" applyNumberFormat="1" applyFont="1" applyFill="1" applyBorder="1" applyAlignment="1">
      <alignment horizontal="left" vertical="center"/>
    </xf>
    <xf numFmtId="0" fontId="45" fillId="12" borderId="1" xfId="0" applyFont="1" applyFill="1" applyBorder="1" applyAlignment="1">
      <alignment vertical="center"/>
    </xf>
    <xf numFmtId="0" fontId="45" fillId="12" borderId="1" xfId="0" applyFont="1" applyFill="1" applyBorder="1" applyAlignment="1">
      <alignment vertical="center" wrapText="1"/>
    </xf>
    <xf numFmtId="0" fontId="36" fillId="17" borderId="1" xfId="0" applyFont="1" applyFill="1" applyBorder="1" applyAlignment="1">
      <alignment vertical="top" wrapText="1"/>
    </xf>
    <xf numFmtId="0" fontId="35" fillId="12" borderId="1" xfId="0" applyFont="1" applyFill="1" applyBorder="1" applyAlignment="1">
      <alignment wrapText="1"/>
    </xf>
    <xf numFmtId="0" fontId="36" fillId="17" borderId="14" xfId="0" applyFont="1" applyFill="1" applyBorder="1" applyAlignment="1">
      <alignment vertical="top" wrapText="1"/>
    </xf>
    <xf numFmtId="0" fontId="32" fillId="0" borderId="0" xfId="0" applyFont="1" applyAlignment="1">
      <alignment vertical="top"/>
    </xf>
    <xf numFmtId="0" fontId="35" fillId="12" borderId="9" xfId="0" applyFont="1" applyFill="1" applyBorder="1" applyAlignment="1">
      <alignment vertical="top" wrapText="1"/>
    </xf>
    <xf numFmtId="0" fontId="32" fillId="0" borderId="0" xfId="0" applyFont="1" applyAlignment="1">
      <alignment vertical="top" wrapText="1"/>
    </xf>
    <xf numFmtId="0" fontId="50" fillId="12" borderId="10" xfId="0" applyFont="1" applyFill="1" applyBorder="1" applyAlignment="1">
      <alignment vertical="top" wrapText="1"/>
    </xf>
    <xf numFmtId="0" fontId="48" fillId="12" borderId="5" xfId="0" applyFont="1" applyFill="1" applyBorder="1" applyAlignment="1">
      <alignment vertical="top" wrapText="1"/>
    </xf>
    <xf numFmtId="0" fontId="32" fillId="0" borderId="7" xfId="0" applyFont="1" applyFill="1" applyBorder="1" applyAlignment="1">
      <alignment vertical="top" wrapText="1"/>
    </xf>
    <xf numFmtId="0" fontId="33" fillId="0" borderId="0" xfId="0" applyFont="1" applyAlignment="1">
      <alignment wrapText="1"/>
    </xf>
    <xf numFmtId="0" fontId="32" fillId="0" borderId="0" xfId="0" applyFont="1"/>
    <xf numFmtId="0" fontId="47" fillId="0" borderId="0" xfId="0" applyFont="1" applyFill="1" applyAlignment="1">
      <alignment vertical="top" wrapText="1"/>
    </xf>
    <xf numFmtId="0" fontId="32" fillId="0" borderId="0" xfId="0" applyFont="1" applyAlignment="1">
      <alignment vertical="top"/>
    </xf>
    <xf numFmtId="0" fontId="32" fillId="0" borderId="15" xfId="0" applyFont="1" applyFill="1" applyBorder="1" applyAlignment="1">
      <alignment vertical="top" wrapText="1"/>
    </xf>
    <xf numFmtId="0" fontId="47" fillId="18" borderId="14" xfId="0" applyFont="1" applyFill="1" applyBorder="1" applyAlignment="1">
      <alignment vertical="top" wrapText="1"/>
    </xf>
    <xf numFmtId="0" fontId="37" fillId="0" borderId="8" xfId="0" applyFont="1" applyFill="1" applyBorder="1" applyAlignment="1">
      <alignment vertical="top" wrapText="1"/>
    </xf>
    <xf numFmtId="0" fontId="32" fillId="0" borderId="0" xfId="0" applyFont="1" applyAlignment="1">
      <alignment vertical="top"/>
    </xf>
    <xf numFmtId="0" fontId="28" fillId="0" borderId="4" xfId="0" applyFont="1" applyFill="1" applyBorder="1" applyAlignment="1">
      <alignment vertical="top" wrapText="1"/>
    </xf>
    <xf numFmtId="0" fontId="51" fillId="0" borderId="5" xfId="0" applyFont="1" applyFill="1" applyBorder="1" applyAlignment="1">
      <alignment vertical="top" wrapText="1"/>
    </xf>
    <xf numFmtId="0" fontId="51" fillId="0" borderId="4" xfId="0" applyFont="1" applyFill="1" applyBorder="1" applyAlignment="1">
      <alignment vertical="top" wrapText="1"/>
    </xf>
    <xf numFmtId="0" fontId="32" fillId="18" borderId="0" xfId="0" applyFont="1" applyFill="1" applyBorder="1" applyAlignment="1">
      <alignment vertical="top" wrapText="1"/>
    </xf>
    <xf numFmtId="0" fontId="37" fillId="18" borderId="4" xfId="0" applyFont="1" applyFill="1" applyBorder="1" applyAlignment="1">
      <alignment vertical="top" wrapText="1"/>
    </xf>
    <xf numFmtId="0" fontId="33" fillId="18" borderId="1" xfId="0" applyFont="1" applyFill="1" applyBorder="1"/>
    <xf numFmtId="0" fontId="52" fillId="0" borderId="10" xfId="0" applyFont="1" applyFill="1" applyBorder="1" applyAlignment="1">
      <alignment vertical="top" wrapText="1"/>
    </xf>
    <xf numFmtId="0" fontId="52" fillId="0" borderId="0" xfId="0" applyFont="1" applyFill="1" applyBorder="1" applyAlignment="1">
      <alignment vertical="top" wrapText="1"/>
    </xf>
    <xf numFmtId="0" fontId="52" fillId="0" borderId="11" xfId="0" applyFont="1" applyFill="1" applyBorder="1" applyAlignment="1">
      <alignment vertical="top" wrapText="1"/>
    </xf>
    <xf numFmtId="0" fontId="52" fillId="0" borderId="0" xfId="0" applyFont="1" applyBorder="1" applyAlignment="1">
      <alignment vertical="top" wrapText="1"/>
    </xf>
    <xf numFmtId="0" fontId="52" fillId="0" borderId="0" xfId="0" applyFont="1" applyAlignment="1">
      <alignment vertical="top" wrapText="1"/>
    </xf>
    <xf numFmtId="0" fontId="53" fillId="0" borderId="0" xfId="0" applyFont="1" applyAlignment="1">
      <alignment vertical="top" wrapText="1"/>
    </xf>
    <xf numFmtId="0" fontId="52" fillId="0" borderId="4" xfId="0" applyFont="1" applyFill="1" applyBorder="1" applyAlignment="1" applyProtection="1">
      <alignment vertical="top" wrapText="1"/>
    </xf>
    <xf numFmtId="0" fontId="32" fillId="0" borderId="25" xfId="0" applyFont="1" applyFill="1" applyBorder="1" applyAlignment="1">
      <alignment vertical="top" wrapText="1"/>
    </xf>
    <xf numFmtId="0" fontId="44" fillId="12" borderId="25" xfId="0" applyFont="1" applyFill="1" applyBorder="1" applyAlignment="1">
      <alignment vertical="top" wrapText="1"/>
    </xf>
    <xf numFmtId="0" fontId="32" fillId="0" borderId="0" xfId="0" applyFont="1"/>
    <xf numFmtId="0" fontId="32" fillId="0" borderId="0" xfId="0" applyFont="1" applyAlignment="1">
      <alignment vertical="top"/>
    </xf>
    <xf numFmtId="0" fontId="32" fillId="13" borderId="13" xfId="0" applyFont="1" applyFill="1" applyBorder="1" applyAlignment="1">
      <alignment horizontal="left" vertical="top" wrapText="1"/>
    </xf>
    <xf numFmtId="0" fontId="32" fillId="0" borderId="0" xfId="0" applyFont="1"/>
    <xf numFmtId="0" fontId="32" fillId="0" borderId="0" xfId="0" applyFont="1"/>
    <xf numFmtId="0" fontId="32" fillId="0" borderId="0" xfId="0" applyFont="1"/>
    <xf numFmtId="0" fontId="32" fillId="13" borderId="15" xfId="0" applyFont="1" applyFill="1" applyBorder="1" applyAlignment="1">
      <alignment horizontal="left" vertical="top" wrapText="1"/>
    </xf>
    <xf numFmtId="0" fontId="47" fillId="0" borderId="13" xfId="0" applyFont="1" applyFill="1" applyBorder="1" applyAlignment="1">
      <alignment vertical="top" wrapText="1"/>
    </xf>
    <xf numFmtId="0" fontId="51" fillId="18" borderId="4" xfId="0" applyFont="1" applyFill="1" applyBorder="1" applyAlignment="1">
      <alignment vertical="top" wrapText="1"/>
    </xf>
    <xf numFmtId="0" fontId="36" fillId="17" borderId="0" xfId="0" applyFont="1" applyFill="1" applyBorder="1" applyAlignment="1">
      <alignment vertical="top" wrapText="1"/>
    </xf>
    <xf numFmtId="0" fontId="16" fillId="0" borderId="1" xfId="0" applyFont="1" applyFill="1" applyBorder="1" applyAlignment="1">
      <alignment vertical="top" wrapText="1"/>
    </xf>
    <xf numFmtId="0" fontId="55" fillId="13" borderId="15" xfId="0" applyFont="1" applyFill="1" applyBorder="1" applyAlignment="1">
      <alignment horizontal="left" vertical="top"/>
    </xf>
    <xf numFmtId="0" fontId="36" fillId="13" borderId="13" xfId="0" applyFont="1" applyFill="1" applyBorder="1" applyAlignment="1">
      <alignment horizontal="left" vertical="top" wrapText="1"/>
    </xf>
    <xf numFmtId="0" fontId="36" fillId="13" borderId="15" xfId="0" applyFont="1" applyFill="1" applyBorder="1" applyAlignment="1">
      <alignment horizontal="left" vertical="top" wrapText="1"/>
    </xf>
    <xf numFmtId="0" fontId="39" fillId="11" borderId="9" xfId="4" applyFont="1" applyFill="1" applyBorder="1" applyAlignment="1">
      <alignment horizontal="left" vertical="center" wrapText="1"/>
    </xf>
    <xf numFmtId="0" fontId="39" fillId="11" borderId="6" xfId="4" applyFont="1" applyFill="1" applyBorder="1" applyAlignment="1">
      <alignment horizontal="left" vertical="center" wrapText="1"/>
    </xf>
    <xf numFmtId="0" fontId="39" fillId="11" borderId="3" xfId="4" applyFont="1" applyFill="1" applyBorder="1" applyAlignment="1">
      <alignment horizontal="left" vertical="center"/>
    </xf>
    <xf numFmtId="0" fontId="45" fillId="11" borderId="9" xfId="0" applyFont="1" applyFill="1" applyBorder="1" applyAlignment="1"/>
    <xf numFmtId="0" fontId="39" fillId="11" borderId="6" xfId="0" applyFont="1" applyFill="1" applyBorder="1" applyAlignment="1">
      <alignment wrapText="1"/>
    </xf>
    <xf numFmtId="0" fontId="39" fillId="11" borderId="1" xfId="4" applyFont="1" applyFill="1" applyBorder="1" applyAlignment="1">
      <alignment vertical="center" textRotation="90" wrapText="1"/>
    </xf>
    <xf numFmtId="0" fontId="33" fillId="0" borderId="1" xfId="0" applyFont="1" applyBorder="1"/>
    <xf numFmtId="0" fontId="33" fillId="0" borderId="1" xfId="0" applyFont="1" applyBorder="1" applyAlignment="1">
      <alignment wrapText="1"/>
    </xf>
    <xf numFmtId="0" fontId="33" fillId="0" borderId="1" xfId="0" applyFont="1" applyBorder="1" applyAlignment="1"/>
    <xf numFmtId="0" fontId="33" fillId="18" borderId="1" xfId="0" applyFont="1" applyFill="1" applyBorder="1" applyAlignment="1">
      <alignment wrapText="1"/>
    </xf>
    <xf numFmtId="0" fontId="32" fillId="0" borderId="0" xfId="0" applyFont="1" applyAlignment="1">
      <alignment vertical="top"/>
    </xf>
    <xf numFmtId="0" fontId="32" fillId="0" borderId="26" xfId="0" applyFont="1" applyFill="1" applyBorder="1" applyAlignment="1">
      <alignment vertical="top" wrapText="1"/>
    </xf>
    <xf numFmtId="0" fontId="32" fillId="18" borderId="15" xfId="0" applyFont="1" applyFill="1" applyBorder="1" applyAlignment="1">
      <alignment vertical="top" wrapText="1"/>
    </xf>
    <xf numFmtId="0" fontId="32" fillId="18" borderId="15" xfId="0" applyFont="1" applyFill="1" applyBorder="1" applyAlignment="1">
      <alignment horizontal="right" vertical="top" wrapText="1"/>
    </xf>
    <xf numFmtId="0" fontId="32" fillId="0" borderId="2" xfId="0" applyFont="1" applyFill="1" applyBorder="1" applyAlignment="1">
      <alignment horizontal="left" vertical="top" wrapText="1"/>
    </xf>
    <xf numFmtId="0" fontId="32" fillId="0" borderId="11" xfId="0" applyFont="1" applyFill="1" applyBorder="1" applyAlignment="1">
      <alignment vertical="top" wrapText="1"/>
    </xf>
    <xf numFmtId="0" fontId="44" fillId="0" borderId="5" xfId="0" applyFont="1" applyFill="1" applyBorder="1" applyAlignment="1">
      <alignment vertical="top" wrapText="1"/>
    </xf>
    <xf numFmtId="0" fontId="29" fillId="20" borderId="27" xfId="0" applyFont="1" applyFill="1" applyBorder="1" applyAlignment="1"/>
    <xf numFmtId="0" fontId="0" fillId="20" borderId="27" xfId="0" applyFill="1" applyBorder="1" applyAlignment="1"/>
    <xf numFmtId="0" fontId="0" fillId="0" borderId="0" xfId="0" applyAlignment="1"/>
    <xf numFmtId="0" fontId="0" fillId="21" borderId="27" xfId="0" applyFill="1" applyBorder="1" applyAlignment="1">
      <alignment horizontal="right"/>
    </xf>
    <xf numFmtId="0" fontId="0" fillId="0" borderId="27" xfId="0" applyBorder="1" applyAlignment="1">
      <alignment horizontal="center"/>
    </xf>
    <xf numFmtId="0" fontId="0" fillId="20" borderId="27" xfId="0" applyFill="1" applyBorder="1" applyAlignment="1">
      <alignment horizontal="center"/>
    </xf>
    <xf numFmtId="0" fontId="0" fillId="0" borderId="0" xfId="0" applyAlignment="1">
      <alignment horizontal="center"/>
    </xf>
    <xf numFmtId="0" fontId="0" fillId="21" borderId="28" xfId="0" applyFill="1" applyBorder="1" applyAlignment="1">
      <alignment horizontal="right"/>
    </xf>
    <xf numFmtId="0" fontId="32" fillId="0" borderId="0" xfId="0" applyFont="1" applyFill="1" applyBorder="1" applyAlignment="1">
      <alignment wrapText="1"/>
    </xf>
    <xf numFmtId="0" fontId="39" fillId="0" borderId="0" xfId="0" applyFont="1" applyAlignment="1">
      <alignment horizontal="left" vertical="top"/>
    </xf>
    <xf numFmtId="0" fontId="33" fillId="0" borderId="0" xfId="0" applyFont="1" applyAlignment="1">
      <alignment horizontal="left" vertical="top"/>
    </xf>
    <xf numFmtId="0" fontId="33" fillId="18" borderId="0" xfId="0" applyFont="1" applyFill="1" applyAlignment="1">
      <alignment horizontal="left" vertical="top"/>
    </xf>
    <xf numFmtId="0" fontId="33" fillId="0" borderId="0" xfId="0" applyFont="1" applyAlignment="1">
      <alignment horizontal="left" vertical="top" wrapText="1"/>
    </xf>
    <xf numFmtId="0" fontId="32" fillId="0" borderId="0" xfId="0" applyFont="1" applyAlignment="1">
      <alignment vertical="top" wrapText="1"/>
    </xf>
    <xf numFmtId="0" fontId="33" fillId="0" borderId="0" xfId="0" applyFont="1" applyAlignment="1" applyProtection="1">
      <alignment vertical="top"/>
      <protection locked="0"/>
    </xf>
    <xf numFmtId="0" fontId="35" fillId="15" borderId="7" xfId="9" applyFont="1" applyFill="1" applyBorder="1" applyAlignment="1">
      <alignment horizontal="left" vertical="top" wrapText="1"/>
    </xf>
    <xf numFmtId="0" fontId="35" fillId="15" borderId="10" xfId="9" applyFont="1" applyFill="1" applyBorder="1" applyAlignment="1">
      <alignment vertical="top"/>
    </xf>
    <xf numFmtId="0" fontId="35" fillId="15" borderId="8" xfId="9" applyFont="1" applyFill="1" applyBorder="1" applyAlignment="1">
      <alignment vertical="top" wrapText="1"/>
    </xf>
    <xf numFmtId="0" fontId="32" fillId="15" borderId="10" xfId="9" applyFont="1" applyFill="1" applyBorder="1" applyAlignment="1">
      <alignment vertical="top" wrapText="1"/>
    </xf>
    <xf numFmtId="0" fontId="45" fillId="15" borderId="10" xfId="9" applyFont="1" applyFill="1" applyBorder="1" applyAlignment="1">
      <alignment vertical="top" wrapText="1"/>
    </xf>
    <xf numFmtId="0" fontId="45" fillId="15" borderId="3" xfId="9" applyFont="1" applyFill="1" applyBorder="1" applyAlignment="1">
      <alignment horizontal="left" vertical="top" wrapText="1"/>
    </xf>
    <xf numFmtId="0" fontId="45" fillId="15" borderId="9" xfId="9" applyFont="1" applyFill="1" applyBorder="1" applyAlignment="1">
      <alignment vertical="top" wrapText="1"/>
    </xf>
    <xf numFmtId="0" fontId="32" fillId="15" borderId="9" xfId="9" applyFont="1" applyFill="1" applyBorder="1" applyAlignment="1">
      <alignment vertical="top" wrapText="1"/>
    </xf>
    <xf numFmtId="0" fontId="45" fillId="15" borderId="7" xfId="9" applyFont="1" applyFill="1" applyBorder="1" applyAlignment="1">
      <alignment horizontal="left" vertical="top"/>
    </xf>
    <xf numFmtId="0" fontId="59" fillId="15" borderId="10" xfId="0" applyFont="1" applyFill="1" applyBorder="1" applyAlignment="1">
      <alignment vertical="top" wrapText="1"/>
    </xf>
    <xf numFmtId="0" fontId="59" fillId="15" borderId="8" xfId="0" applyFont="1" applyFill="1" applyBorder="1" applyAlignment="1">
      <alignment vertical="top" wrapText="1"/>
    </xf>
    <xf numFmtId="0" fontId="5" fillId="20" borderId="27" xfId="0" applyFont="1" applyFill="1" applyBorder="1" applyAlignment="1">
      <alignment horizontal="center"/>
    </xf>
    <xf numFmtId="0" fontId="5" fillId="0" borderId="27" xfId="0" applyFont="1" applyBorder="1" applyAlignment="1"/>
    <xf numFmtId="0" fontId="5" fillId="0" borderId="27" xfId="0" applyFont="1" applyBorder="1" applyAlignment="1">
      <alignment wrapText="1"/>
    </xf>
    <xf numFmtId="0" fontId="5" fillId="0" borderId="28" xfId="0" applyFont="1" applyFill="1" applyBorder="1" applyAlignment="1">
      <alignment wrapText="1"/>
    </xf>
    <xf numFmtId="0" fontId="5" fillId="0" borderId="28" xfId="0" applyFont="1" applyFill="1" applyBorder="1" applyAlignment="1"/>
    <xf numFmtId="0" fontId="49" fillId="15" borderId="10" xfId="9" applyFont="1" applyFill="1" applyBorder="1" applyAlignment="1">
      <alignment vertical="top"/>
    </xf>
    <xf numFmtId="0" fontId="49" fillId="15" borderId="8" xfId="9" applyFont="1" applyFill="1" applyBorder="1" applyAlignment="1">
      <alignment vertical="top" wrapText="1"/>
    </xf>
    <xf numFmtId="0" fontId="45" fillId="15" borderId="3" xfId="9" applyFont="1" applyFill="1" applyBorder="1" applyAlignment="1">
      <alignment horizontal="left" vertical="top"/>
    </xf>
    <xf numFmtId="0" fontId="49" fillId="15" borderId="9" xfId="9" applyFont="1" applyFill="1" applyBorder="1" applyAlignment="1">
      <alignment vertical="top"/>
    </xf>
    <xf numFmtId="0" fontId="49" fillId="15" borderId="6" xfId="9" applyFont="1" applyFill="1" applyBorder="1" applyAlignment="1">
      <alignment vertical="top" wrapText="1"/>
    </xf>
    <xf numFmtId="0" fontId="59" fillId="15" borderId="9" xfId="0" applyFont="1" applyFill="1" applyBorder="1" applyAlignment="1">
      <alignment vertical="top" wrapText="1"/>
    </xf>
    <xf numFmtId="0" fontId="59" fillId="15" borderId="6" xfId="0" applyFont="1" applyFill="1" applyBorder="1" applyAlignment="1">
      <alignment vertical="top" wrapText="1"/>
    </xf>
    <xf numFmtId="0" fontId="35" fillId="15" borderId="31" xfId="9" applyFont="1" applyFill="1" applyBorder="1" applyAlignment="1">
      <alignment horizontal="left" vertical="top"/>
    </xf>
    <xf numFmtId="0" fontId="35" fillId="15" borderId="32" xfId="9" applyFont="1" applyFill="1" applyBorder="1" applyAlignment="1">
      <alignment vertical="top" wrapText="1"/>
    </xf>
    <xf numFmtId="0" fontId="32" fillId="15" borderId="32" xfId="9" applyFont="1" applyFill="1" applyBorder="1" applyAlignment="1">
      <alignment vertical="top"/>
    </xf>
    <xf numFmtId="0" fontId="33" fillId="15" borderId="33" xfId="9" applyFont="1" applyFill="1" applyBorder="1" applyAlignment="1">
      <alignment vertical="top" wrapText="1"/>
    </xf>
    <xf numFmtId="0" fontId="35" fillId="15" borderId="34" xfId="9" applyFont="1" applyFill="1" applyBorder="1" applyAlignment="1">
      <alignment horizontal="left" vertical="top"/>
    </xf>
    <xf numFmtId="0" fontId="33" fillId="15" borderId="35" xfId="9" applyFont="1" applyFill="1" applyBorder="1" applyAlignment="1">
      <alignment vertical="top" wrapText="1"/>
    </xf>
    <xf numFmtId="0" fontId="35" fillId="15" borderId="36" xfId="9" applyFont="1" applyFill="1" applyBorder="1" applyAlignment="1">
      <alignment horizontal="left" vertical="top"/>
    </xf>
    <xf numFmtId="0" fontId="32" fillId="15" borderId="37" xfId="9" applyFont="1" applyFill="1" applyBorder="1" applyAlignment="1">
      <alignment vertical="top"/>
    </xf>
    <xf numFmtId="0" fontId="33" fillId="15" borderId="38" xfId="9" applyFont="1" applyFill="1" applyBorder="1" applyAlignment="1">
      <alignment vertical="top" wrapText="1"/>
    </xf>
    <xf numFmtId="0" fontId="32" fillId="15" borderId="37" xfId="9" applyFont="1" applyFill="1" applyBorder="1" applyAlignment="1">
      <alignment vertical="top" wrapText="1"/>
    </xf>
    <xf numFmtId="0" fontId="60" fillId="15" borderId="10" xfId="0" applyFont="1" applyFill="1" applyBorder="1" applyAlignment="1">
      <alignment vertical="top" wrapText="1"/>
    </xf>
    <xf numFmtId="0" fontId="60" fillId="15" borderId="8" xfId="0" applyFont="1" applyFill="1" applyBorder="1" applyAlignment="1">
      <alignment vertical="top" wrapText="1"/>
    </xf>
    <xf numFmtId="0" fontId="35" fillId="15" borderId="7" xfId="9" quotePrefix="1" applyFont="1" applyFill="1" applyBorder="1" applyAlignment="1">
      <alignment horizontal="left" vertical="top"/>
    </xf>
    <xf numFmtId="0" fontId="35" fillId="14" borderId="7" xfId="9" applyFont="1" applyFill="1" applyBorder="1" applyAlignment="1">
      <alignment horizontal="left" vertical="top" wrapText="1"/>
    </xf>
    <xf numFmtId="0" fontId="35" fillId="14" borderId="10" xfId="9" applyFont="1" applyFill="1" applyBorder="1" applyAlignment="1">
      <alignment vertical="top" wrapText="1"/>
    </xf>
    <xf numFmtId="0" fontId="35" fillId="14" borderId="10" xfId="9" applyFont="1" applyFill="1" applyBorder="1" applyAlignment="1">
      <alignment vertical="top"/>
    </xf>
    <xf numFmtId="0" fontId="35" fillId="14" borderId="8" xfId="9" applyFont="1" applyFill="1" applyBorder="1" applyAlignment="1">
      <alignment vertical="top" wrapText="1"/>
    </xf>
    <xf numFmtId="0" fontId="57" fillId="15" borderId="9" xfId="9" applyFont="1" applyFill="1" applyBorder="1" applyAlignment="1">
      <alignment vertical="top" wrapText="1"/>
    </xf>
    <xf numFmtId="0" fontId="61" fillId="15" borderId="9" xfId="0" applyFont="1" applyFill="1" applyBorder="1" applyAlignment="1">
      <alignment vertical="top" wrapText="1"/>
    </xf>
    <xf numFmtId="0" fontId="61" fillId="15" borderId="6" xfId="0" applyFont="1" applyFill="1" applyBorder="1" applyAlignment="1">
      <alignment vertical="top" wrapText="1"/>
    </xf>
    <xf numFmtId="0" fontId="32" fillId="0" borderId="0" xfId="9" applyFont="1"/>
    <xf numFmtId="0" fontId="14" fillId="0" borderId="0" xfId="0" applyFont="1" applyAlignment="1">
      <alignment vertical="center"/>
    </xf>
    <xf numFmtId="0" fontId="12" fillId="0" borderId="0" xfId="0" applyFont="1"/>
    <xf numFmtId="0" fontId="12" fillId="0" borderId="0" xfId="0" applyFont="1" applyAlignment="1">
      <alignment horizontal="left" vertical="center" wrapText="1"/>
    </xf>
    <xf numFmtId="0" fontId="12" fillId="0" borderId="0" xfId="0" applyFont="1" applyAlignment="1">
      <alignment horizontal="left" vertical="center"/>
    </xf>
    <xf numFmtId="0" fontId="14" fillId="0" borderId="0" xfId="0" applyFont="1" applyAlignment="1">
      <alignment vertical="center" wrapText="1"/>
    </xf>
    <xf numFmtId="0" fontId="12" fillId="0" borderId="0" xfId="0" applyFont="1" applyAlignment="1">
      <alignment horizontal="center" vertical="center"/>
    </xf>
    <xf numFmtId="0" fontId="32" fillId="0" borderId="0" xfId="0" applyFont="1" applyAlignment="1">
      <alignment vertical="top"/>
    </xf>
    <xf numFmtId="0" fontId="35" fillId="12" borderId="3" xfId="0" applyFont="1" applyFill="1" applyBorder="1" applyAlignment="1">
      <alignment vertical="top" wrapText="1"/>
    </xf>
    <xf numFmtId="0" fontId="32" fillId="0" borderId="0" xfId="0" applyFont="1" applyAlignment="1">
      <alignment vertical="top" wrapText="1"/>
    </xf>
    <xf numFmtId="0" fontId="32" fillId="0" borderId="0" xfId="0" applyFont="1" applyFill="1" applyAlignment="1">
      <alignment vertical="top" wrapText="1"/>
    </xf>
    <xf numFmtId="0" fontId="35" fillId="0" borderId="0" xfId="0" applyFont="1" applyFill="1" applyAlignment="1">
      <alignment vertical="top" wrapText="1"/>
    </xf>
    <xf numFmtId="0" fontId="36" fillId="0" borderId="0" xfId="0" applyFont="1" applyFill="1" applyAlignment="1">
      <alignment vertical="top" wrapText="1"/>
    </xf>
    <xf numFmtId="0" fontId="32" fillId="0" borderId="0" xfId="0" applyFont="1" applyAlignment="1">
      <alignment horizontal="center" wrapText="1"/>
    </xf>
    <xf numFmtId="0" fontId="35" fillId="15" borderId="7" xfId="9" applyFont="1" applyFill="1" applyBorder="1" applyAlignment="1">
      <alignment horizontal="left" vertical="top"/>
    </xf>
    <xf numFmtId="0" fontId="32" fillId="0" borderId="0" xfId="0" applyFont="1" applyAlignment="1">
      <alignment horizontal="center" vertical="top" wrapText="1"/>
    </xf>
    <xf numFmtId="0" fontId="35" fillId="10" borderId="0" xfId="0" applyFont="1" applyFill="1" applyAlignment="1">
      <alignment vertical="top" wrapText="1"/>
    </xf>
    <xf numFmtId="0" fontId="32" fillId="10" borderId="0" xfId="0" applyFont="1" applyFill="1" applyAlignment="1">
      <alignment horizontal="left" vertical="top" wrapText="1"/>
    </xf>
    <xf numFmtId="0" fontId="45" fillId="12" borderId="1" xfId="0" applyFont="1" applyFill="1" applyBorder="1" applyAlignment="1">
      <alignment horizontal="left" vertical="center" wrapText="1"/>
    </xf>
    <xf numFmtId="0" fontId="35" fillId="12" borderId="1" xfId="0" applyFont="1" applyFill="1" applyBorder="1" applyAlignment="1">
      <alignment vertical="top" wrapText="1"/>
    </xf>
    <xf numFmtId="0" fontId="57" fillId="15" borderId="3" xfId="9" applyFont="1" applyFill="1" applyBorder="1" applyAlignment="1">
      <alignment horizontal="left" vertical="top" wrapText="1"/>
    </xf>
    <xf numFmtId="0" fontId="32" fillId="22" borderId="12" xfId="9" applyFont="1" applyFill="1" applyBorder="1" applyAlignment="1">
      <alignment vertical="top"/>
    </xf>
    <xf numFmtId="0" fontId="33" fillId="22" borderId="12" xfId="9" applyFont="1" applyFill="1" applyBorder="1" applyAlignment="1">
      <alignment vertical="top" wrapText="1"/>
    </xf>
    <xf numFmtId="0" fontId="32" fillId="22" borderId="1" xfId="9" applyFont="1" applyFill="1" applyBorder="1" applyAlignment="1">
      <alignment vertical="top"/>
    </xf>
    <xf numFmtId="0" fontId="33" fillId="22" borderId="1" xfId="9" applyFont="1" applyFill="1" applyBorder="1" applyAlignment="1">
      <alignment vertical="top" wrapText="1"/>
    </xf>
    <xf numFmtId="0" fontId="57" fillId="15" borderId="10" xfId="9" applyFont="1" applyFill="1" applyBorder="1" applyAlignment="1">
      <alignment vertical="top" wrapText="1"/>
    </xf>
    <xf numFmtId="0" fontId="35" fillId="14" borderId="3" xfId="9" applyFont="1" applyFill="1" applyBorder="1" applyAlignment="1">
      <alignment horizontal="left" vertical="top"/>
    </xf>
    <xf numFmtId="0" fontId="45" fillId="14" borderId="9" xfId="9" applyFont="1" applyFill="1" applyBorder="1" applyAlignment="1">
      <alignment vertical="top" wrapText="1"/>
    </xf>
    <xf numFmtId="0" fontId="32" fillId="14" borderId="9" xfId="9" applyFont="1" applyFill="1" applyBorder="1" applyAlignment="1">
      <alignment vertical="top"/>
    </xf>
    <xf numFmtId="0" fontId="33" fillId="14" borderId="6" xfId="9" applyFont="1" applyFill="1" applyBorder="1" applyAlignment="1">
      <alignment vertical="top" wrapText="1"/>
    </xf>
    <xf numFmtId="0" fontId="32" fillId="0" borderId="0" xfId="0" applyFont="1" applyAlignment="1">
      <alignment vertical="top" wrapText="1"/>
    </xf>
    <xf numFmtId="0" fontId="35" fillId="12" borderId="1" xfId="0" applyFont="1" applyFill="1" applyBorder="1" applyAlignment="1">
      <alignment vertical="top" wrapText="1"/>
    </xf>
    <xf numFmtId="164" fontId="35" fillId="12" borderId="9" xfId="0" applyNumberFormat="1" applyFont="1" applyFill="1" applyBorder="1" applyAlignment="1">
      <alignment vertical="top" wrapText="1"/>
    </xf>
    <xf numFmtId="15" fontId="32" fillId="0" borderId="1" xfId="6" applyNumberFormat="1" applyFont="1" applyBorder="1" applyAlignment="1" applyProtection="1">
      <alignment horizontal="left" vertical="top" wrapText="1"/>
      <protection locked="0"/>
    </xf>
    <xf numFmtId="0" fontId="32" fillId="0" borderId="9" xfId="0" applyFont="1" applyBorder="1" applyAlignment="1">
      <alignment vertical="top" wrapText="1"/>
    </xf>
    <xf numFmtId="2" fontId="52" fillId="0" borderId="0" xfId="0" applyNumberFormat="1" applyFont="1" applyFill="1" applyAlignment="1">
      <alignment vertical="top" wrapText="1"/>
    </xf>
    <xf numFmtId="14" fontId="35" fillId="12" borderId="6" xfId="0" applyNumberFormat="1" applyFont="1" applyFill="1" applyBorder="1" applyAlignment="1">
      <alignment vertical="top" wrapText="1"/>
    </xf>
    <xf numFmtId="0" fontId="52" fillId="0" borderId="0" xfId="0" applyFont="1"/>
    <xf numFmtId="0" fontId="35" fillId="15" borderId="0" xfId="9" applyFont="1" applyFill="1" applyAlignment="1">
      <alignment horizontal="left" vertical="top"/>
    </xf>
    <xf numFmtId="0" fontId="35" fillId="15" borderId="0" xfId="9" applyFont="1" applyFill="1" applyAlignment="1">
      <alignment vertical="top" wrapText="1"/>
    </xf>
    <xf numFmtId="0" fontId="32" fillId="15" borderId="0" xfId="9" applyFont="1" applyFill="1" applyAlignment="1">
      <alignment vertical="top"/>
    </xf>
    <xf numFmtId="0" fontId="33" fillId="15" borderId="0" xfId="9" applyFont="1" applyFill="1" applyAlignment="1">
      <alignment vertical="top" wrapText="1"/>
    </xf>
    <xf numFmtId="0" fontId="35" fillId="20" borderId="0" xfId="9" applyFont="1" applyFill="1" applyAlignment="1">
      <alignment horizontal="left" vertical="top"/>
    </xf>
    <xf numFmtId="0" fontId="32" fillId="20" borderId="0" xfId="9" applyFont="1" applyFill="1" applyAlignment="1">
      <alignment vertical="top" wrapText="1"/>
    </xf>
    <xf numFmtId="0" fontId="32" fillId="20" borderId="0" xfId="9" applyFont="1" applyFill="1" applyAlignment="1">
      <alignment vertical="top"/>
    </xf>
    <xf numFmtId="0" fontId="33" fillId="20" borderId="0" xfId="9" applyFont="1" applyFill="1" applyAlignment="1">
      <alignment vertical="top" wrapText="1"/>
    </xf>
    <xf numFmtId="0" fontId="67" fillId="20" borderId="0" xfId="13" applyFont="1" applyFill="1" applyAlignment="1">
      <alignment horizontal="left" vertical="top"/>
    </xf>
    <xf numFmtId="0" fontId="35" fillId="20" borderId="0" xfId="9" applyFont="1" applyFill="1" applyAlignment="1">
      <alignment horizontal="center" vertical="top" wrapText="1"/>
    </xf>
    <xf numFmtId="0" fontId="35" fillId="20" borderId="12" xfId="9" applyFont="1" applyFill="1" applyBorder="1" applyAlignment="1">
      <alignment horizontal="left" vertical="top" wrapText="1"/>
    </xf>
    <xf numFmtId="0" fontId="35" fillId="20" borderId="12" xfId="9" applyFont="1" applyFill="1" applyBorder="1" applyAlignment="1">
      <alignment vertical="top" wrapText="1"/>
    </xf>
    <xf numFmtId="0" fontId="35" fillId="20" borderId="12" xfId="9" applyFont="1" applyFill="1" applyBorder="1" applyAlignment="1">
      <alignment vertical="top"/>
    </xf>
    <xf numFmtId="0" fontId="35" fillId="24" borderId="7" xfId="9" applyFont="1" applyFill="1" applyBorder="1" applyAlignment="1">
      <alignment horizontal="left" vertical="top" wrapText="1"/>
    </xf>
    <xf numFmtId="0" fontId="35" fillId="24" borderId="10" xfId="9" applyFont="1" applyFill="1" applyBorder="1" applyAlignment="1">
      <alignment vertical="top" wrapText="1"/>
    </xf>
    <xf numFmtId="0" fontId="35" fillId="24" borderId="10" xfId="9" applyFont="1" applyFill="1" applyBorder="1" applyAlignment="1">
      <alignment vertical="top"/>
    </xf>
    <xf numFmtId="0" fontId="35" fillId="24" borderId="8" xfId="9" applyFont="1" applyFill="1" applyBorder="1" applyAlignment="1">
      <alignment vertical="top" wrapText="1"/>
    </xf>
    <xf numFmtId="0" fontId="45" fillId="24" borderId="10" xfId="9" applyFont="1" applyFill="1" applyBorder="1" applyAlignment="1">
      <alignment vertical="top" wrapText="1"/>
    </xf>
    <xf numFmtId="0" fontId="35" fillId="20" borderId="3" xfId="9" applyFont="1" applyFill="1" applyBorder="1" applyAlignment="1">
      <alignment horizontal="left" vertical="top"/>
    </xf>
    <xf numFmtId="0" fontId="35" fillId="20" borderId="9" xfId="9" applyFont="1" applyFill="1" applyBorder="1" applyAlignment="1">
      <alignment vertical="top" wrapText="1"/>
    </xf>
    <xf numFmtId="0" fontId="0" fillId="20" borderId="9" xfId="0" applyFill="1" applyBorder="1" applyAlignment="1">
      <alignment vertical="top"/>
    </xf>
    <xf numFmtId="0" fontId="0" fillId="20" borderId="6" xfId="0" applyFill="1" applyBorder="1" applyAlignment="1">
      <alignment vertical="top"/>
    </xf>
    <xf numFmtId="0" fontId="32" fillId="0" borderId="14" xfId="9" applyFont="1" applyBorder="1" applyAlignment="1">
      <alignment vertical="top" wrapText="1"/>
    </xf>
    <xf numFmtId="0" fontId="32" fillId="0" borderId="14" xfId="9" applyFont="1" applyBorder="1" applyAlignment="1">
      <alignment vertical="top"/>
    </xf>
    <xf numFmtId="0" fontId="33" fillId="0" borderId="14" xfId="9" applyFont="1" applyBorder="1" applyAlignment="1">
      <alignment vertical="top" wrapText="1"/>
    </xf>
    <xf numFmtId="0" fontId="35" fillId="20" borderId="14" xfId="9" applyFont="1" applyFill="1" applyBorder="1" applyAlignment="1">
      <alignment horizontal="left" vertical="top"/>
    </xf>
    <xf numFmtId="0" fontId="32" fillId="0" borderId="1" xfId="9" applyFont="1" applyBorder="1" applyAlignment="1">
      <alignment vertical="top" wrapText="1"/>
    </xf>
    <xf numFmtId="0" fontId="32" fillId="0" borderId="1" xfId="9" applyFont="1" applyBorder="1" applyAlignment="1">
      <alignment vertical="top"/>
    </xf>
    <xf numFmtId="0" fontId="33" fillId="0" borderId="1" xfId="9" applyFont="1" applyBorder="1" applyAlignment="1">
      <alignment vertical="top" wrapText="1"/>
    </xf>
    <xf numFmtId="0" fontId="35" fillId="20" borderId="1" xfId="9" applyFont="1" applyFill="1" applyBorder="1" applyAlignment="1">
      <alignment horizontal="left" vertical="top"/>
    </xf>
    <xf numFmtId="0" fontId="35" fillId="0" borderId="0" xfId="9" applyFont="1" applyAlignment="1">
      <alignment horizontal="left" vertical="top"/>
    </xf>
    <xf numFmtId="0" fontId="32" fillId="0" borderId="0" xfId="9" applyFont="1" applyAlignment="1">
      <alignment vertical="top" wrapText="1"/>
    </xf>
    <xf numFmtId="0" fontId="32" fillId="0" borderId="0" xfId="9" applyFont="1" applyAlignment="1">
      <alignment vertical="top"/>
    </xf>
    <xf numFmtId="0" fontId="33" fillId="0" borderId="0" xfId="9" applyFont="1" applyAlignment="1">
      <alignment vertical="top" wrapText="1"/>
    </xf>
    <xf numFmtId="0" fontId="0" fillId="20" borderId="9" xfId="0" applyFill="1" applyBorder="1" applyAlignment="1">
      <alignment vertical="top" wrapText="1"/>
    </xf>
    <xf numFmtId="0" fontId="0" fillId="20" borderId="6" xfId="0" applyFill="1" applyBorder="1" applyAlignment="1">
      <alignment vertical="top" wrapText="1"/>
    </xf>
    <xf numFmtId="0" fontId="35" fillId="0" borderId="1" xfId="9" applyFont="1" applyBorder="1" applyAlignment="1">
      <alignment vertical="top" wrapText="1"/>
    </xf>
    <xf numFmtId="0" fontId="32" fillId="20" borderId="9" xfId="9" applyFont="1" applyFill="1" applyBorder="1" applyAlignment="1">
      <alignment vertical="top" wrapText="1"/>
    </xf>
    <xf numFmtId="0" fontId="35" fillId="20" borderId="7" xfId="9" applyFont="1" applyFill="1" applyBorder="1" applyAlignment="1">
      <alignment horizontal="left" vertical="top"/>
    </xf>
    <xf numFmtId="0" fontId="35" fillId="20" borderId="10" xfId="9" applyFont="1" applyFill="1" applyBorder="1" applyAlignment="1">
      <alignment vertical="top" wrapText="1"/>
    </xf>
    <xf numFmtId="0" fontId="0" fillId="20" borderId="10" xfId="0" applyFill="1" applyBorder="1" applyAlignment="1">
      <alignment vertical="top" wrapText="1"/>
    </xf>
    <xf numFmtId="0" fontId="0" fillId="20" borderId="8" xfId="0" applyFill="1" applyBorder="1" applyAlignment="1">
      <alignment vertical="top" wrapText="1"/>
    </xf>
    <xf numFmtId="0" fontId="45" fillId="24" borderId="3" xfId="9" applyFont="1" applyFill="1" applyBorder="1" applyAlignment="1">
      <alignment horizontal="left" vertical="top" wrapText="1"/>
    </xf>
    <xf numFmtId="0" fontId="45" fillId="24" borderId="9" xfId="9" applyFont="1" applyFill="1" applyBorder="1" applyAlignment="1">
      <alignment vertical="top" wrapText="1"/>
    </xf>
    <xf numFmtId="0" fontId="0" fillId="24" borderId="9" xfId="0" applyFill="1" applyBorder="1" applyAlignment="1">
      <alignment vertical="top" wrapText="1"/>
    </xf>
    <xf numFmtId="0" fontId="0" fillId="24" borderId="6" xfId="0" applyFill="1" applyBorder="1" applyAlignment="1">
      <alignment vertical="top" wrapText="1"/>
    </xf>
    <xf numFmtId="0" fontId="32" fillId="20" borderId="10" xfId="9" applyFont="1" applyFill="1" applyBorder="1" applyAlignment="1">
      <alignment vertical="top" wrapText="1"/>
    </xf>
    <xf numFmtId="0" fontId="45" fillId="24" borderId="7" xfId="9" applyFont="1" applyFill="1" applyBorder="1" applyAlignment="1">
      <alignment horizontal="left" vertical="top"/>
    </xf>
    <xf numFmtId="0" fontId="59" fillId="24" borderId="10" xfId="0" applyFont="1" applyFill="1" applyBorder="1" applyAlignment="1">
      <alignment vertical="top" wrapText="1"/>
    </xf>
    <xf numFmtId="0" fontId="59" fillId="24" borderId="8" xfId="0" applyFont="1" applyFill="1" applyBorder="1" applyAlignment="1">
      <alignment vertical="top" wrapText="1"/>
    </xf>
    <xf numFmtId="0" fontId="49" fillId="0" borderId="0" xfId="9" applyFont="1"/>
    <xf numFmtId="0" fontId="32" fillId="20" borderId="10" xfId="9" applyFont="1" applyFill="1" applyBorder="1" applyAlignment="1">
      <alignment vertical="top"/>
    </xf>
    <xf numFmtId="0" fontId="33" fillId="20" borderId="8" xfId="9" applyFont="1" applyFill="1" applyBorder="1" applyAlignment="1">
      <alignment vertical="top" wrapText="1"/>
    </xf>
    <xf numFmtId="0" fontId="45" fillId="20" borderId="10" xfId="9" applyFont="1" applyFill="1" applyBorder="1" applyAlignment="1">
      <alignment vertical="top" wrapText="1"/>
    </xf>
    <xf numFmtId="0" fontId="49" fillId="24" borderId="10" xfId="9" applyFont="1" applyFill="1" applyBorder="1" applyAlignment="1">
      <alignment vertical="top"/>
    </xf>
    <xf numFmtId="0" fontId="49" fillId="24" borderId="8" xfId="9" applyFont="1" applyFill="1" applyBorder="1" applyAlignment="1">
      <alignment vertical="top" wrapText="1"/>
    </xf>
    <xf numFmtId="0" fontId="35" fillId="25" borderId="9" xfId="9" applyFont="1" applyFill="1" applyBorder="1" applyAlignment="1">
      <alignment vertical="top" wrapText="1"/>
    </xf>
    <xf numFmtId="0" fontId="32" fillId="20" borderId="9" xfId="9" applyFont="1" applyFill="1" applyBorder="1" applyAlignment="1">
      <alignment vertical="top"/>
    </xf>
    <xf numFmtId="0" fontId="33" fillId="20" borderId="6" xfId="9" applyFont="1" applyFill="1" applyBorder="1" applyAlignment="1">
      <alignment vertical="top" wrapText="1"/>
    </xf>
    <xf numFmtId="0" fontId="32" fillId="25" borderId="1" xfId="9" applyFont="1" applyFill="1" applyBorder="1" applyAlignment="1">
      <alignment vertical="top" wrapText="1"/>
    </xf>
    <xf numFmtId="0" fontId="32" fillId="20" borderId="1" xfId="9" applyFont="1" applyFill="1" applyBorder="1" applyAlignment="1">
      <alignment vertical="top"/>
    </xf>
    <xf numFmtId="0" fontId="33" fillId="20" borderId="1" xfId="9" applyFont="1" applyFill="1" applyBorder="1" applyAlignment="1">
      <alignment vertical="top" wrapText="1"/>
    </xf>
    <xf numFmtId="0" fontId="32" fillId="25" borderId="9" xfId="9" applyFont="1" applyFill="1" applyBorder="1" applyAlignment="1">
      <alignment vertical="top" wrapText="1"/>
    </xf>
    <xf numFmtId="0" fontId="35" fillId="24" borderId="3" xfId="9" applyFont="1" applyFill="1" applyBorder="1" applyAlignment="1">
      <alignment horizontal="left" vertical="top"/>
    </xf>
    <xf numFmtId="0" fontId="35" fillId="24" borderId="9" xfId="9" applyFont="1" applyFill="1" applyBorder="1" applyAlignment="1">
      <alignment vertical="top" wrapText="1"/>
    </xf>
    <xf numFmtId="0" fontId="32" fillId="24" borderId="9" xfId="9" applyFont="1" applyFill="1" applyBorder="1" applyAlignment="1">
      <alignment vertical="top"/>
    </xf>
    <xf numFmtId="0" fontId="33" fillId="24" borderId="6" xfId="9" applyFont="1" applyFill="1" applyBorder="1" applyAlignment="1">
      <alignment vertical="top" wrapText="1"/>
    </xf>
    <xf numFmtId="0" fontId="35" fillId="24" borderId="0" xfId="9" applyFont="1" applyFill="1" applyAlignment="1">
      <alignment horizontal="left" vertical="top"/>
    </xf>
    <xf numFmtId="0" fontId="32" fillId="24" borderId="0" xfId="9" applyFont="1" applyFill="1" applyAlignment="1">
      <alignment vertical="top" wrapText="1"/>
    </xf>
    <xf numFmtId="0" fontId="32" fillId="24" borderId="0" xfId="9" applyFont="1" applyFill="1" applyAlignment="1">
      <alignment vertical="top"/>
    </xf>
    <xf numFmtId="0" fontId="33" fillId="24" borderId="0" xfId="9" applyFont="1" applyFill="1" applyAlignment="1">
      <alignment vertical="top" wrapText="1"/>
    </xf>
    <xf numFmtId="0" fontId="32" fillId="24" borderId="0" xfId="9" applyFont="1" applyFill="1"/>
    <xf numFmtId="0" fontId="49" fillId="24" borderId="0" xfId="9" applyFont="1" applyFill="1"/>
    <xf numFmtId="0" fontId="45" fillId="24" borderId="3" xfId="9" applyFont="1" applyFill="1" applyBorder="1" applyAlignment="1">
      <alignment horizontal="left" vertical="top"/>
    </xf>
    <xf numFmtId="0" fontId="49" fillId="24" borderId="9" xfId="9" applyFont="1" applyFill="1" applyBorder="1" applyAlignment="1">
      <alignment vertical="top"/>
    </xf>
    <xf numFmtId="0" fontId="49" fillId="24" borderId="6" xfId="9" applyFont="1" applyFill="1" applyBorder="1" applyAlignment="1">
      <alignment vertical="top" wrapText="1"/>
    </xf>
    <xf numFmtId="0" fontId="35" fillId="24" borderId="7" xfId="9" applyFont="1" applyFill="1" applyBorder="1" applyAlignment="1">
      <alignment horizontal="left" vertical="top"/>
    </xf>
    <xf numFmtId="0" fontId="0" fillId="24" borderId="10" xfId="0" applyFill="1" applyBorder="1" applyAlignment="1">
      <alignment vertical="top" wrapText="1"/>
    </xf>
    <xf numFmtId="0" fontId="0" fillId="24" borderId="8" xfId="0" applyFill="1" applyBorder="1" applyAlignment="1">
      <alignment vertical="top" wrapText="1"/>
    </xf>
    <xf numFmtId="0" fontId="59" fillId="24" borderId="9" xfId="0" applyFont="1" applyFill="1" applyBorder="1" applyAlignment="1">
      <alignment vertical="top" wrapText="1"/>
    </xf>
    <xf numFmtId="0" fontId="59" fillId="24" borderId="6" xfId="0" applyFont="1" applyFill="1" applyBorder="1" applyAlignment="1">
      <alignment vertical="top" wrapText="1"/>
    </xf>
    <xf numFmtId="0" fontId="32" fillId="0" borderId="12" xfId="9" applyFont="1" applyBorder="1" applyAlignment="1">
      <alignment vertical="top" wrapText="1"/>
    </xf>
    <xf numFmtId="0" fontId="32" fillId="0" borderId="12" xfId="9" applyFont="1" applyBorder="1" applyAlignment="1">
      <alignment vertical="top"/>
    </xf>
    <xf numFmtId="0" fontId="33" fillId="0" borderId="12" xfId="9" applyFont="1" applyBorder="1" applyAlignment="1">
      <alignment vertical="top" wrapText="1"/>
    </xf>
    <xf numFmtId="0" fontId="35" fillId="24" borderId="31" xfId="9" applyFont="1" applyFill="1" applyBorder="1" applyAlignment="1">
      <alignment horizontal="left" vertical="top"/>
    </xf>
    <xf numFmtId="0" fontId="35" fillId="24" borderId="32" xfId="9" applyFont="1" applyFill="1" applyBorder="1" applyAlignment="1">
      <alignment vertical="top" wrapText="1"/>
    </xf>
    <xf numFmtId="0" fontId="32" fillId="24" borderId="32" xfId="9" applyFont="1" applyFill="1" applyBorder="1" applyAlignment="1">
      <alignment vertical="top"/>
    </xf>
    <xf numFmtId="0" fontId="33" fillId="24" borderId="33" xfId="9" applyFont="1" applyFill="1" applyBorder="1" applyAlignment="1">
      <alignment vertical="top" wrapText="1"/>
    </xf>
    <xf numFmtId="0" fontId="35" fillId="20" borderId="34" xfId="9" applyFont="1" applyFill="1" applyBorder="1" applyAlignment="1">
      <alignment horizontal="left" vertical="top"/>
    </xf>
    <xf numFmtId="0" fontId="35" fillId="20" borderId="0" xfId="9" applyFont="1" applyFill="1" applyAlignment="1">
      <alignment vertical="top" wrapText="1"/>
    </xf>
    <xf numFmtId="0" fontId="33" fillId="20" borderId="35" xfId="9" applyFont="1" applyFill="1" applyBorder="1" applyAlignment="1">
      <alignment vertical="top" wrapText="1"/>
    </xf>
    <xf numFmtId="0" fontId="32" fillId="15" borderId="0" xfId="9" applyFont="1" applyFill="1" applyAlignment="1">
      <alignment vertical="top" wrapText="1"/>
    </xf>
    <xf numFmtId="0" fontId="35" fillId="20" borderId="36" xfId="9" applyFont="1" applyFill="1" applyBorder="1" applyAlignment="1">
      <alignment horizontal="left" vertical="top"/>
    </xf>
    <xf numFmtId="0" fontId="32" fillId="20" borderId="37" xfId="9" applyFont="1" applyFill="1" applyBorder="1" applyAlignment="1">
      <alignment vertical="top" wrapText="1"/>
    </xf>
    <xf numFmtId="0" fontId="32" fillId="20" borderId="37" xfId="9" applyFont="1" applyFill="1" applyBorder="1" applyAlignment="1">
      <alignment vertical="top"/>
    </xf>
    <xf numFmtId="0" fontId="33" fillId="20" borderId="38" xfId="9" applyFont="1" applyFill="1" applyBorder="1" applyAlignment="1">
      <alignment vertical="top" wrapText="1"/>
    </xf>
    <xf numFmtId="0" fontId="58" fillId="0" borderId="0" xfId="9" applyFont="1"/>
    <xf numFmtId="0" fontId="57" fillId="20" borderId="3" xfId="9" applyFont="1" applyFill="1" applyBorder="1" applyAlignment="1">
      <alignment horizontal="left" vertical="top" wrapText="1"/>
    </xf>
    <xf numFmtId="0" fontId="57" fillId="20" borderId="9" xfId="9" applyFont="1" applyFill="1" applyBorder="1" applyAlignment="1">
      <alignment horizontal="left" vertical="top" wrapText="1"/>
    </xf>
    <xf numFmtId="0" fontId="57" fillId="20" borderId="6" xfId="9" applyFont="1" applyFill="1" applyBorder="1" applyAlignment="1">
      <alignment horizontal="left" vertical="top" wrapText="1"/>
    </xf>
    <xf numFmtId="0" fontId="32" fillId="15" borderId="11" xfId="9" applyFont="1" applyFill="1" applyBorder="1"/>
    <xf numFmtId="0" fontId="35" fillId="20" borderId="10" xfId="9" applyFont="1" applyFill="1" applyBorder="1" applyAlignment="1">
      <alignment horizontal="center" vertical="top"/>
    </xf>
    <xf numFmtId="0" fontId="14" fillId="26" borderId="9" xfId="0" applyFont="1" applyFill="1" applyBorder="1" applyAlignment="1">
      <alignment wrapText="1"/>
    </xf>
    <xf numFmtId="0" fontId="63" fillId="26" borderId="6" xfId="0" applyFont="1" applyFill="1" applyBorder="1" applyAlignment="1">
      <alignment wrapText="1"/>
    </xf>
    <xf numFmtId="0" fontId="35" fillId="20" borderId="0" xfId="9" applyFont="1" applyFill="1" applyAlignment="1">
      <alignment horizontal="center" vertical="top"/>
    </xf>
    <xf numFmtId="0" fontId="57" fillId="20" borderId="0" xfId="9" applyFont="1" applyFill="1" applyAlignment="1">
      <alignment horizontal="left" vertical="top" wrapText="1"/>
    </xf>
    <xf numFmtId="0" fontId="32" fillId="20" borderId="0" xfId="9" applyFont="1" applyFill="1"/>
    <xf numFmtId="0" fontId="35" fillId="20" borderId="7" xfId="9" quotePrefix="1" applyFont="1" applyFill="1" applyBorder="1" applyAlignment="1">
      <alignment horizontal="left" vertical="top"/>
    </xf>
    <xf numFmtId="0" fontId="65" fillId="24" borderId="0" xfId="9" applyFont="1" applyFill="1" applyAlignment="1">
      <alignment vertical="top" wrapText="1"/>
    </xf>
    <xf numFmtId="0" fontId="33" fillId="10" borderId="0" xfId="2" applyFont="1" applyFill="1" applyAlignment="1">
      <alignment vertical="top" wrapText="1"/>
    </xf>
    <xf numFmtId="0" fontId="33" fillId="10" borderId="0" xfId="2" applyFont="1" applyFill="1"/>
    <xf numFmtId="0" fontId="39" fillId="10" borderId="0" xfId="2" applyFont="1" applyFill="1" applyAlignment="1">
      <alignment vertical="top" wrapText="1"/>
    </xf>
    <xf numFmtId="0" fontId="33" fillId="10" borderId="1" xfId="2" applyFont="1" applyFill="1" applyBorder="1" applyAlignment="1">
      <alignment vertical="top" wrapText="1"/>
    </xf>
    <xf numFmtId="0" fontId="39" fillId="13" borderId="0" xfId="2" applyFont="1" applyFill="1" applyAlignment="1">
      <alignment vertical="top"/>
    </xf>
    <xf numFmtId="0" fontId="39" fillId="13" borderId="1" xfId="2" applyFont="1" applyFill="1" applyBorder="1" applyAlignment="1">
      <alignment vertical="top"/>
    </xf>
    <xf numFmtId="0" fontId="39" fillId="13" borderId="12" xfId="2" applyFont="1" applyFill="1" applyBorder="1" applyAlignment="1">
      <alignment vertical="top"/>
    </xf>
    <xf numFmtId="0" fontId="33" fillId="13" borderId="0" xfId="2" applyFont="1" applyFill="1" applyAlignment="1">
      <alignment vertical="top"/>
    </xf>
    <xf numFmtId="0" fontId="39" fillId="19" borderId="1" xfId="2" applyFont="1" applyFill="1" applyBorder="1" applyAlignment="1">
      <alignment vertical="top"/>
    </xf>
    <xf numFmtId="0" fontId="39" fillId="19" borderId="22" xfId="2" applyFont="1" applyFill="1" applyBorder="1" applyAlignment="1">
      <alignment vertical="top" wrapText="1"/>
    </xf>
    <xf numFmtId="0" fontId="39" fillId="19" borderId="23" xfId="2" applyFont="1" applyFill="1" applyBorder="1" applyAlignment="1">
      <alignment vertical="top"/>
    </xf>
    <xf numFmtId="0" fontId="39" fillId="19" borderId="21" xfId="2" applyFont="1" applyFill="1" applyBorder="1" applyAlignment="1">
      <alignment vertical="top"/>
    </xf>
    <xf numFmtId="0" fontId="33" fillId="19" borderId="17" xfId="2" applyFont="1" applyFill="1" applyBorder="1" applyAlignment="1">
      <alignment vertical="top"/>
    </xf>
    <xf numFmtId="0" fontId="39" fillId="13" borderId="0" xfId="2" applyFont="1" applyFill="1" applyAlignment="1">
      <alignment vertical="top" wrapText="1"/>
    </xf>
    <xf numFmtId="0" fontId="33" fillId="0" borderId="0" xfId="2" applyFont="1" applyAlignment="1">
      <alignment vertical="top" wrapText="1"/>
    </xf>
    <xf numFmtId="0" fontId="33" fillId="0" borderId="0" xfId="2" applyFont="1"/>
    <xf numFmtId="4" fontId="33" fillId="0" borderId="0" xfId="2" applyNumberFormat="1" applyFont="1" applyAlignment="1">
      <alignment vertical="top" wrapText="1"/>
    </xf>
    <xf numFmtId="0" fontId="33" fillId="0" borderId="0" xfId="2" applyFont="1" applyAlignment="1">
      <alignment horizontal="right" vertical="top" wrapText="1"/>
    </xf>
    <xf numFmtId="0" fontId="33" fillId="0" borderId="11" xfId="2" applyFont="1" applyBorder="1" applyAlignment="1">
      <alignment vertical="top" wrapText="1"/>
    </xf>
    <xf numFmtId="0" fontId="33" fillId="27" borderId="0" xfId="2" applyFont="1" applyFill="1" applyAlignment="1">
      <alignment vertical="top" wrapText="1"/>
    </xf>
    <xf numFmtId="0" fontId="73" fillId="27" borderId="0" xfId="2" applyFont="1" applyFill="1" applyAlignment="1">
      <alignment vertical="top" wrapText="1"/>
    </xf>
    <xf numFmtId="0" fontId="33" fillId="29" borderId="1" xfId="2" applyFont="1" applyFill="1" applyBorder="1" applyAlignment="1">
      <alignment vertical="top" wrapText="1"/>
    </xf>
    <xf numFmtId="0" fontId="39" fillId="29" borderId="1" xfId="2" applyFont="1" applyFill="1" applyBorder="1" applyAlignment="1">
      <alignment vertical="top" wrapText="1"/>
    </xf>
    <xf numFmtId="0" fontId="33" fillId="29" borderId="1" xfId="2" applyFont="1" applyFill="1" applyBorder="1" applyAlignment="1">
      <alignment vertical="top"/>
    </xf>
    <xf numFmtId="0" fontId="33" fillId="29" borderId="0" xfId="2" applyFont="1" applyFill="1" applyAlignment="1">
      <alignment vertical="top" wrapText="1"/>
    </xf>
    <xf numFmtId="0" fontId="10" fillId="0" borderId="0" xfId="1" applyAlignment="1" applyProtection="1">
      <alignment vertical="center"/>
    </xf>
    <xf numFmtId="0" fontId="35" fillId="0" borderId="0" xfId="0" applyFont="1" applyAlignment="1">
      <alignment horizontal="left" vertical="top" wrapText="1"/>
    </xf>
    <xf numFmtId="0" fontId="32" fillId="10" borderId="1" xfId="9" applyFont="1" applyFill="1" applyBorder="1" applyAlignment="1">
      <alignment vertical="top" wrapText="1"/>
    </xf>
    <xf numFmtId="0" fontId="42" fillId="0" borderId="0" xfId="0" applyFont="1" applyBorder="1" applyAlignment="1">
      <alignment horizontal="left" vertical="top" wrapText="1"/>
    </xf>
    <xf numFmtId="0" fontId="33" fillId="0" borderId="0" xfId="0" applyFont="1" applyFill="1" applyBorder="1" applyAlignment="1">
      <alignment horizontal="left" vertical="top"/>
    </xf>
    <xf numFmtId="0" fontId="39" fillId="0" borderId="0" xfId="0" applyNumberFormat="1" applyFont="1" applyAlignment="1">
      <alignment horizontal="left" vertical="top"/>
    </xf>
    <xf numFmtId="0" fontId="45" fillId="0" borderId="0" xfId="0" applyNumberFormat="1" applyFont="1" applyAlignment="1">
      <alignment horizontal="left" vertical="top" wrapText="1"/>
    </xf>
    <xf numFmtId="0" fontId="39" fillId="0" borderId="0" xfId="0" applyFont="1" applyAlignment="1">
      <alignment horizontal="left" vertical="top" wrapText="1"/>
    </xf>
    <xf numFmtId="0" fontId="39" fillId="23" borderId="1" xfId="0" applyFont="1" applyFill="1" applyBorder="1" applyAlignment="1">
      <alignment horizontal="left" vertical="top"/>
    </xf>
    <xf numFmtId="0" fontId="64" fillId="23" borderId="1" xfId="0" applyFont="1" applyFill="1" applyBorder="1" applyAlignment="1">
      <alignment horizontal="left" vertical="top" wrapText="1"/>
    </xf>
    <xf numFmtId="0" fontId="42" fillId="23" borderId="1" xfId="0" applyFont="1" applyFill="1" applyBorder="1" applyAlignment="1">
      <alignment horizontal="left" vertical="top" wrapText="1"/>
    </xf>
    <xf numFmtId="0" fontId="39" fillId="0" borderId="1" xfId="0" applyFont="1" applyBorder="1" applyAlignment="1">
      <alignment horizontal="left" vertical="top"/>
    </xf>
    <xf numFmtId="0" fontId="39" fillId="0" borderId="1" xfId="0" applyFont="1" applyBorder="1" applyAlignment="1">
      <alignment horizontal="left" vertical="top" wrapText="1"/>
    </xf>
    <xf numFmtId="0" fontId="42" fillId="0" borderId="1" xfId="0" applyFont="1" applyBorder="1" applyAlignment="1">
      <alignment horizontal="left" vertical="top" wrapText="1"/>
    </xf>
    <xf numFmtId="0" fontId="33" fillId="0" borderId="3" xfId="0" applyFont="1" applyBorder="1" applyAlignment="1">
      <alignment horizontal="left" vertical="top" wrapText="1"/>
    </xf>
    <xf numFmtId="0" fontId="33" fillId="18" borderId="3" xfId="0" applyFont="1" applyFill="1" applyBorder="1" applyAlignment="1">
      <alignment horizontal="left" vertical="top" wrapText="1"/>
    </xf>
    <xf numFmtId="0" fontId="33" fillId="0" borderId="9" xfId="0" applyFont="1" applyBorder="1" applyAlignment="1">
      <alignment horizontal="left" vertical="top"/>
    </xf>
    <xf numFmtId="0" fontId="33" fillId="0" borderId="9" xfId="0" applyFont="1" applyBorder="1" applyAlignment="1">
      <alignment horizontal="left" vertical="top" wrapText="1"/>
    </xf>
    <xf numFmtId="2" fontId="39" fillId="23" borderId="1" xfId="0" applyNumberFormat="1" applyFont="1" applyFill="1" applyBorder="1" applyAlignment="1">
      <alignment horizontal="left" vertical="top"/>
    </xf>
    <xf numFmtId="0" fontId="33" fillId="0" borderId="1" xfId="0" applyFont="1" applyBorder="1" applyAlignment="1">
      <alignment horizontal="left" vertical="top" wrapText="1"/>
    </xf>
    <xf numFmtId="0" fontId="64" fillId="0" borderId="1" xfId="0" applyFont="1" applyBorder="1" applyAlignment="1">
      <alignment horizontal="left" vertical="top" wrapText="1"/>
    </xf>
    <xf numFmtId="0" fontId="42" fillId="0" borderId="1" xfId="0" applyFont="1" applyBorder="1" applyAlignment="1">
      <alignment horizontal="left" vertical="top"/>
    </xf>
    <xf numFmtId="0" fontId="33" fillId="0" borderId="1" xfId="0" applyFont="1" applyBorder="1" applyAlignment="1">
      <alignment horizontal="left" vertical="top"/>
    </xf>
    <xf numFmtId="0" fontId="39" fillId="0" borderId="3" xfId="0" applyFont="1" applyBorder="1" applyAlignment="1">
      <alignment horizontal="left" vertical="top" wrapText="1"/>
    </xf>
    <xf numFmtId="0" fontId="33" fillId="18" borderId="0" xfId="0" applyFont="1" applyFill="1" applyAlignment="1">
      <alignment horizontal="left" vertical="top" wrapText="1"/>
    </xf>
    <xf numFmtId="2" fontId="39" fillId="23" borderId="1" xfId="0" applyNumberFormat="1" applyFont="1" applyFill="1" applyBorder="1" applyAlignment="1">
      <alignment horizontal="left" vertical="top" wrapText="1"/>
    </xf>
    <xf numFmtId="0" fontId="69" fillId="0" borderId="0" xfId="0" applyFont="1" applyAlignment="1">
      <alignment vertical="center" wrapText="1"/>
    </xf>
    <xf numFmtId="0" fontId="33" fillId="10" borderId="3" xfId="0" applyFont="1" applyFill="1" applyBorder="1" applyAlignment="1">
      <alignment horizontal="left" vertical="top" wrapText="1"/>
    </xf>
    <xf numFmtId="0" fontId="32" fillId="18" borderId="1" xfId="0" applyFont="1" applyFill="1" applyBorder="1" applyAlignment="1">
      <alignment vertical="top" wrapText="1"/>
    </xf>
    <xf numFmtId="0" fontId="33" fillId="18" borderId="1" xfId="15" applyFont="1" applyFill="1" applyBorder="1" applyAlignment="1">
      <alignment vertical="top" wrapText="1"/>
    </xf>
    <xf numFmtId="0" fontId="0" fillId="0" borderId="0" xfId="0" applyAlignment="1">
      <alignment wrapText="1"/>
    </xf>
    <xf numFmtId="0" fontId="32" fillId="15" borderId="11" xfId="9" applyFont="1" applyFill="1" applyBorder="1" applyAlignment="1">
      <alignment wrapText="1"/>
    </xf>
    <xf numFmtId="0" fontId="14" fillId="26" borderId="3" xfId="0" applyFont="1" applyFill="1" applyBorder="1" applyAlignment="1">
      <alignment wrapText="1"/>
    </xf>
    <xf numFmtId="0" fontId="12" fillId="0" borderId="0" xfId="0" applyFont="1" applyAlignment="1">
      <alignment wrapText="1"/>
    </xf>
    <xf numFmtId="0" fontId="32" fillId="0" borderId="0" xfId="9" applyFont="1" applyAlignment="1">
      <alignment wrapText="1"/>
    </xf>
    <xf numFmtId="0" fontId="32" fillId="0" borderId="12" xfId="9" applyFont="1" applyBorder="1" applyAlignment="1">
      <alignment horizontal="left" vertical="center"/>
    </xf>
    <xf numFmtId="0" fontId="52" fillId="18" borderId="0" xfId="0" applyFont="1" applyFill="1" applyBorder="1" applyAlignment="1">
      <alignment vertical="top" wrapText="1"/>
    </xf>
    <xf numFmtId="0" fontId="42" fillId="0" borderId="0" xfId="0" applyFont="1" applyAlignment="1">
      <alignment horizontal="center" vertical="top"/>
    </xf>
    <xf numFmtId="0" fontId="32" fillId="0" borderId="0" xfId="0" applyFont="1" applyAlignment="1">
      <alignment vertical="top"/>
    </xf>
    <xf numFmtId="0" fontId="32" fillId="0" borderId="0" xfId="0" applyFont="1" applyFill="1" applyAlignment="1">
      <alignment vertical="top"/>
    </xf>
    <xf numFmtId="0" fontId="33" fillId="0" borderId="0" xfId="0" applyFont="1" applyFill="1" applyBorder="1" applyAlignment="1">
      <alignment horizontal="center" vertical="top"/>
    </xf>
    <xf numFmtId="0" fontId="32" fillId="0" borderId="0" xfId="8" applyFont="1" applyBorder="1" applyAlignment="1">
      <alignment horizontal="left" vertical="top"/>
    </xf>
    <xf numFmtId="0" fontId="42" fillId="0" borderId="0" xfId="8" applyFont="1" applyAlignment="1">
      <alignment horizontal="center" vertical="top"/>
    </xf>
    <xf numFmtId="0" fontId="35" fillId="0" borderId="0" xfId="0" applyFont="1" applyAlignment="1">
      <alignment horizontal="left" vertical="top"/>
    </xf>
    <xf numFmtId="0" fontId="35" fillId="10" borderId="1" xfId="0" applyFont="1" applyFill="1" applyBorder="1" applyAlignment="1">
      <alignment vertical="top" wrapText="1"/>
    </xf>
    <xf numFmtId="0" fontId="42" fillId="10" borderId="1" xfId="0" applyFont="1" applyFill="1" applyBorder="1" applyAlignment="1">
      <alignment horizontal="left" vertical="top" wrapText="1"/>
    </xf>
    <xf numFmtId="0" fontId="32" fillId="0" borderId="0" xfId="0" applyFont="1" applyAlignment="1">
      <alignment vertical="top"/>
    </xf>
    <xf numFmtId="0" fontId="0" fillId="18" borderId="0" xfId="0" applyFill="1" applyAlignment="1">
      <alignment wrapText="1"/>
    </xf>
    <xf numFmtId="2" fontId="32" fillId="0" borderId="12" xfId="0" applyNumberFormat="1" applyFont="1" applyFill="1" applyBorder="1" applyAlignment="1">
      <alignment vertical="top" wrapText="1"/>
    </xf>
    <xf numFmtId="0" fontId="52" fillId="18" borderId="1" xfId="0" applyFont="1" applyFill="1" applyBorder="1" applyAlignment="1">
      <alignment vertical="top" wrapText="1"/>
    </xf>
    <xf numFmtId="0" fontId="53" fillId="18" borderId="1" xfId="0" applyFont="1" applyFill="1" applyBorder="1" applyAlignment="1">
      <alignment vertical="top" wrapText="1"/>
    </xf>
    <xf numFmtId="0" fontId="35" fillId="11" borderId="1" xfId="0" applyFont="1" applyFill="1" applyBorder="1" applyAlignment="1">
      <alignment vertical="top" wrapText="1"/>
    </xf>
    <xf numFmtId="0" fontId="32" fillId="12" borderId="15" xfId="0" applyFont="1" applyFill="1" applyBorder="1" applyAlignment="1">
      <alignment horizontal="left" vertical="top" wrapText="1"/>
    </xf>
    <xf numFmtId="0" fontId="35" fillId="13" borderId="4" xfId="0" applyFont="1" applyFill="1" applyBorder="1" applyAlignment="1">
      <alignment vertical="top" wrapText="1"/>
    </xf>
    <xf numFmtId="49" fontId="35" fillId="0" borderId="1" xfId="0" applyNumberFormat="1" applyFont="1" applyBorder="1" applyAlignment="1">
      <alignment vertical="top"/>
    </xf>
    <xf numFmtId="0" fontId="35" fillId="0" borderId="1" xfId="0" applyFont="1" applyBorder="1" applyAlignment="1">
      <alignment horizontal="left" vertical="top"/>
    </xf>
    <xf numFmtId="0" fontId="35" fillId="4" borderId="1" xfId="0" applyFont="1" applyFill="1" applyBorder="1" applyAlignment="1">
      <alignment vertical="top" wrapText="1"/>
    </xf>
    <xf numFmtId="0" fontId="58" fillId="18" borderId="1" xfId="0" applyFont="1" applyFill="1" applyBorder="1" applyAlignment="1">
      <alignment vertical="top" wrapText="1"/>
    </xf>
    <xf numFmtId="49" fontId="35" fillId="6" borderId="1" xfId="0" applyNumberFormat="1" applyFont="1" applyFill="1" applyBorder="1" applyAlignment="1">
      <alignment vertical="top"/>
    </xf>
    <xf numFmtId="0" fontId="35" fillId="6" borderId="1" xfId="0" applyFont="1" applyFill="1" applyBorder="1" applyAlignment="1">
      <alignment horizontal="left" vertical="top"/>
    </xf>
    <xf numFmtId="0" fontId="35" fillId="6" borderId="1" xfId="0" applyFont="1" applyFill="1" applyBorder="1" applyAlignment="1">
      <alignment vertical="top" wrapText="1"/>
    </xf>
    <xf numFmtId="0" fontId="35" fillId="6" borderId="6" xfId="0" applyFont="1" applyFill="1" applyBorder="1" applyAlignment="1">
      <alignment vertical="top" wrapText="1"/>
    </xf>
    <xf numFmtId="0" fontId="14" fillId="30" borderId="20" xfId="0" applyFont="1" applyFill="1" applyBorder="1" applyAlignment="1">
      <alignment vertical="center" wrapText="1"/>
    </xf>
    <xf numFmtId="0" fontId="14" fillId="30" borderId="1" xfId="0" applyFont="1" applyFill="1" applyBorder="1" applyAlignment="1">
      <alignment vertical="center" wrapText="1"/>
    </xf>
    <xf numFmtId="0" fontId="32" fillId="0" borderId="6" xfId="0" applyFont="1" applyBorder="1" applyAlignment="1">
      <alignment vertical="top" wrapText="1"/>
    </xf>
    <xf numFmtId="0" fontId="32" fillId="0" borderId="14" xfId="0" applyFont="1" applyBorder="1" applyAlignment="1">
      <alignment vertical="top" wrapText="1"/>
    </xf>
    <xf numFmtId="0" fontId="15" fillId="0" borderId="1" xfId="0" applyFont="1" applyBorder="1" applyAlignment="1">
      <alignment vertical="center"/>
    </xf>
    <xf numFmtId="0" fontId="13" fillId="30" borderId="1" xfId="0" applyFont="1" applyFill="1" applyBorder="1" applyAlignment="1">
      <alignment vertical="center" wrapText="1"/>
    </xf>
    <xf numFmtId="0" fontId="13" fillId="0" borderId="1" xfId="0" applyFont="1" applyBorder="1" applyAlignment="1">
      <alignment vertical="center" wrapText="1"/>
    </xf>
    <xf numFmtId="0" fontId="13" fillId="0" borderId="0" xfId="0" applyFont="1" applyAlignment="1">
      <alignment vertical="center" wrapText="1"/>
    </xf>
    <xf numFmtId="0" fontId="45" fillId="0" borderId="0" xfId="0" applyFont="1" applyAlignment="1">
      <alignment vertical="center" wrapText="1"/>
    </xf>
    <xf numFmtId="0" fontId="45" fillId="0" borderId="0" xfId="0" applyFont="1" applyAlignment="1">
      <alignment horizontal="left" vertical="top"/>
    </xf>
    <xf numFmtId="0" fontId="32" fillId="0" borderId="0" xfId="0" applyFont="1" applyAlignment="1">
      <alignment horizontal="left" vertical="top"/>
    </xf>
    <xf numFmtId="0" fontId="83" fillId="0" borderId="0" xfId="0" applyFont="1"/>
    <xf numFmtId="0" fontId="35" fillId="0" borderId="0" xfId="0" applyFont="1" applyAlignment="1">
      <alignment horizontal="left" vertical="center"/>
    </xf>
    <xf numFmtId="0" fontId="83" fillId="0" borderId="1" xfId="0" applyFont="1" applyBorder="1"/>
    <xf numFmtId="0" fontId="45" fillId="0" borderId="0" xfId="0" applyFont="1" applyAlignment="1">
      <alignment horizontal="left" vertical="top" wrapText="1"/>
    </xf>
    <xf numFmtId="0" fontId="42" fillId="0" borderId="0" xfId="0" applyFont="1" applyAlignment="1">
      <alignment horizontal="left" vertical="top" wrapText="1"/>
    </xf>
    <xf numFmtId="0" fontId="39" fillId="23" borderId="6" xfId="0" applyFont="1" applyFill="1" applyBorder="1" applyAlignment="1">
      <alignment horizontal="left" vertical="top" wrapText="1"/>
    </xf>
    <xf numFmtId="0" fontId="45" fillId="23" borderId="1" xfId="0" applyFont="1" applyFill="1" applyBorder="1" applyAlignment="1">
      <alignment horizontal="left" vertical="top" wrapText="1"/>
    </xf>
    <xf numFmtId="0" fontId="84" fillId="0" borderId="1" xfId="0" applyFont="1" applyBorder="1" applyAlignment="1">
      <alignment horizontal="center" vertical="center"/>
    </xf>
    <xf numFmtId="0" fontId="0" fillId="0" borderId="1" xfId="0" applyBorder="1"/>
    <xf numFmtId="0" fontId="56" fillId="0" borderId="0" xfId="0" applyFont="1" applyBorder="1" applyAlignment="1">
      <alignment horizontal="center" vertical="center" wrapText="1"/>
    </xf>
    <xf numFmtId="0" fontId="35" fillId="0" borderId="7" xfId="0" applyFont="1" applyBorder="1" applyAlignment="1">
      <alignment vertical="top"/>
    </xf>
    <xf numFmtId="0" fontId="32" fillId="0" borderId="8" xfId="0" applyFont="1" applyBorder="1" applyAlignment="1">
      <alignment vertical="top"/>
    </xf>
    <xf numFmtId="0" fontId="32" fillId="0" borderId="15" xfId="0" applyFont="1" applyBorder="1" applyAlignment="1">
      <alignment vertical="top"/>
    </xf>
    <xf numFmtId="0" fontId="32" fillId="0" borderId="4" xfId="0" applyFont="1" applyBorder="1" applyAlignment="1">
      <alignment horizontal="left" vertical="top"/>
    </xf>
    <xf numFmtId="0" fontId="32" fillId="0" borderId="2" xfId="0" applyFont="1" applyBorder="1" applyAlignment="1">
      <alignment vertical="top"/>
    </xf>
    <xf numFmtId="0" fontId="36" fillId="0" borderId="5" xfId="0" applyFont="1" applyBorder="1" applyAlignment="1">
      <alignment horizontal="left" vertical="top"/>
    </xf>
    <xf numFmtId="0" fontId="32" fillId="0" borderId="0" xfId="0" applyFont="1" applyBorder="1" applyAlignment="1">
      <alignment vertical="top"/>
    </xf>
    <xf numFmtId="0" fontId="35" fillId="0" borderId="7" xfId="0" applyFont="1" applyFill="1" applyBorder="1" applyAlignment="1">
      <alignment vertical="top"/>
    </xf>
    <xf numFmtId="0" fontId="32" fillId="0" borderId="8" xfId="0" applyFont="1" applyFill="1" applyBorder="1" applyAlignment="1">
      <alignment vertical="top" wrapText="1"/>
    </xf>
    <xf numFmtId="0" fontId="32" fillId="0" borderId="15" xfId="0" applyFont="1" applyFill="1" applyBorder="1" applyAlignment="1">
      <alignment vertical="top"/>
    </xf>
    <xf numFmtId="0" fontId="32" fillId="0" borderId="2" xfId="0" applyFont="1" applyFill="1" applyBorder="1" applyAlignment="1">
      <alignment vertical="top"/>
    </xf>
    <xf numFmtId="0" fontId="42" fillId="0" borderId="0" xfId="0" applyFont="1"/>
    <xf numFmtId="0" fontId="33" fillId="0" borderId="3" xfId="8" applyFont="1" applyFill="1" applyBorder="1" applyAlignment="1">
      <alignment horizontal="center" vertical="center"/>
    </xf>
    <xf numFmtId="0" fontId="32" fillId="0" borderId="11" xfId="0" applyFont="1" applyBorder="1"/>
    <xf numFmtId="0" fontId="56" fillId="0" borderId="6" xfId="8" applyFont="1" applyBorder="1" applyAlignment="1" applyProtection="1">
      <alignment horizontal="center" vertical="center" wrapText="1"/>
      <protection locked="0"/>
    </xf>
    <xf numFmtId="0" fontId="33" fillId="0" borderId="0" xfId="8" applyFont="1" applyFill="1"/>
    <xf numFmtId="0" fontId="35" fillId="0" borderId="7" xfId="8" applyFont="1" applyBorder="1" applyAlignment="1">
      <alignment vertical="top"/>
    </xf>
    <xf numFmtId="0" fontId="32" fillId="0" borderId="10" xfId="8" applyFont="1" applyBorder="1" applyAlignment="1">
      <alignment vertical="top" wrapText="1"/>
    </xf>
    <xf numFmtId="0" fontId="32" fillId="0" borderId="10" xfId="8" applyFont="1" applyFill="1" applyBorder="1" applyAlignment="1">
      <alignment vertical="top"/>
    </xf>
    <xf numFmtId="0" fontId="32" fillId="0" borderId="8" xfId="8" applyFont="1" applyFill="1" applyBorder="1" applyAlignment="1">
      <alignment vertical="top" wrapText="1"/>
    </xf>
    <xf numFmtId="0" fontId="33" fillId="0" borderId="0" xfId="8" applyFont="1" applyFill="1" applyBorder="1"/>
    <xf numFmtId="0" fontId="32" fillId="0" borderId="0" xfId="8" applyFont="1" applyFill="1" applyBorder="1" applyAlignment="1">
      <alignment vertical="top"/>
    </xf>
    <xf numFmtId="0" fontId="29" fillId="8" borderId="13" xfId="0" applyFont="1" applyFill="1" applyBorder="1"/>
    <xf numFmtId="49" fontId="85" fillId="0" borderId="0" xfId="0" applyNumberFormat="1" applyFont="1" applyAlignment="1">
      <alignment wrapText="1"/>
    </xf>
    <xf numFmtId="0" fontId="5" fillId="8" borderId="13" xfId="0" applyFont="1" applyFill="1" applyBorder="1"/>
    <xf numFmtId="49" fontId="85" fillId="0" borderId="4" xfId="0" applyNumberFormat="1" applyFont="1" applyBorder="1" applyAlignment="1">
      <alignment wrapText="1"/>
    </xf>
    <xf numFmtId="49" fontId="86" fillId="9" borderId="40" xfId="0" applyNumberFormat="1" applyFont="1" applyFill="1" applyBorder="1" applyAlignment="1">
      <alignment wrapText="1"/>
    </xf>
    <xf numFmtId="0" fontId="86" fillId="9" borderId="0" xfId="0" applyFont="1" applyFill="1" applyBorder="1" applyAlignment="1">
      <alignment horizontal="left" vertical="top" wrapText="1"/>
    </xf>
    <xf numFmtId="0" fontId="86" fillId="9" borderId="19" xfId="0" applyFont="1" applyFill="1" applyBorder="1" applyAlignment="1">
      <alignment horizontal="left" vertical="top" wrapText="1"/>
    </xf>
    <xf numFmtId="0" fontId="87" fillId="8" borderId="13" xfId="0" applyFont="1" applyFill="1" applyBorder="1" applyAlignment="1">
      <alignment horizontal="center" wrapText="1"/>
    </xf>
    <xf numFmtId="0" fontId="88" fillId="31" borderId="41" xfId="0" applyFont="1" applyFill="1" applyBorder="1" applyAlignment="1">
      <alignment vertical="top" wrapText="1"/>
    </xf>
    <xf numFmtId="0" fontId="89" fillId="0" borderId="20" xfId="0" applyFont="1" applyBorder="1" applyAlignment="1">
      <alignment vertical="top" wrapText="1"/>
    </xf>
    <xf numFmtId="0" fontId="91" fillId="8" borderId="13" xfId="0" applyFont="1" applyFill="1" applyBorder="1" applyAlignment="1">
      <alignment wrapText="1"/>
    </xf>
    <xf numFmtId="0" fontId="92" fillId="31" borderId="45" xfId="0" applyFont="1" applyFill="1" applyBorder="1" applyAlignment="1">
      <alignment vertical="top" wrapText="1"/>
    </xf>
    <xf numFmtId="0" fontId="92" fillId="31" borderId="46" xfId="0" applyFont="1" applyFill="1" applyBorder="1" applyAlignment="1">
      <alignment vertical="top" wrapText="1"/>
    </xf>
    <xf numFmtId="0" fontId="90" fillId="0" borderId="16" xfId="0" applyFont="1" applyBorder="1" applyAlignment="1">
      <alignment vertical="top" wrapText="1"/>
    </xf>
    <xf numFmtId="0" fontId="89" fillId="0" borderId="47" xfId="0" applyFont="1" applyBorder="1" applyAlignment="1">
      <alignment vertical="top" wrapText="1"/>
    </xf>
    <xf numFmtId="0" fontId="89" fillId="0" borderId="19" xfId="0" applyFont="1" applyBorder="1" applyAlignment="1">
      <alignment vertical="top" wrapText="1"/>
    </xf>
    <xf numFmtId="0" fontId="90" fillId="0" borderId="48" xfId="0" applyFont="1" applyBorder="1" applyAlignment="1">
      <alignment vertical="top" wrapText="1"/>
    </xf>
    <xf numFmtId="0" fontId="89" fillId="0" borderId="45" xfId="0" applyFont="1" applyBorder="1" applyAlignment="1">
      <alignment vertical="top" wrapText="1"/>
    </xf>
    <xf numFmtId="49" fontId="86" fillId="0" borderId="0" xfId="0" applyNumberFormat="1" applyFont="1" applyAlignment="1">
      <alignment wrapText="1"/>
    </xf>
    <xf numFmtId="0" fontId="89" fillId="0" borderId="46" xfId="0" applyFont="1" applyBorder="1" applyAlignment="1">
      <alignment vertical="top" wrapText="1"/>
    </xf>
    <xf numFmtId="0" fontId="89" fillId="8" borderId="20" xfId="0" applyFont="1" applyFill="1" applyBorder="1" applyAlignment="1">
      <alignment vertical="top" wrapText="1"/>
    </xf>
    <xf numFmtId="0" fontId="89" fillId="8" borderId="47" xfId="0" applyFont="1" applyFill="1" applyBorder="1" applyAlignment="1">
      <alignment vertical="top" wrapText="1"/>
    </xf>
    <xf numFmtId="0" fontId="89" fillId="8" borderId="45" xfId="0" applyFont="1" applyFill="1" applyBorder="1" applyAlignment="1">
      <alignment vertical="top" wrapText="1"/>
    </xf>
    <xf numFmtId="0" fontId="91" fillId="8" borderId="13" xfId="0" applyFont="1" applyFill="1" applyBorder="1" applyAlignment="1">
      <alignment vertical="top" wrapText="1"/>
    </xf>
    <xf numFmtId="0" fontId="92" fillId="31" borderId="19" xfId="0" applyFont="1" applyFill="1" applyBorder="1" applyAlignment="1">
      <alignment vertical="top" wrapText="1"/>
    </xf>
    <xf numFmtId="0" fontId="92" fillId="31" borderId="48" xfId="0" applyFont="1" applyFill="1" applyBorder="1" applyAlignment="1">
      <alignment vertical="top" wrapText="1"/>
    </xf>
    <xf numFmtId="49" fontId="85" fillId="0" borderId="0" xfId="0" applyNumberFormat="1" applyFont="1" applyFill="1" applyBorder="1" applyAlignment="1">
      <alignment wrapText="1"/>
    </xf>
    <xf numFmtId="0" fontId="88" fillId="0" borderId="0" xfId="0" applyFont="1" applyFill="1" applyBorder="1" applyAlignment="1">
      <alignment vertical="top" wrapText="1"/>
    </xf>
    <xf numFmtId="0" fontId="89" fillId="0" borderId="0" xfId="0" applyFont="1" applyFill="1" applyBorder="1" applyAlignment="1">
      <alignment vertical="top" wrapText="1"/>
    </xf>
    <xf numFmtId="0" fontId="90" fillId="0" borderId="0" xfId="0" applyFont="1" applyFill="1" applyBorder="1" applyAlignment="1">
      <alignment vertical="top" wrapText="1"/>
    </xf>
    <xf numFmtId="0" fontId="93" fillId="8" borderId="13" xfId="0" applyFont="1" applyFill="1" applyBorder="1" applyAlignment="1">
      <alignment horizontal="center" wrapText="1"/>
    </xf>
    <xf numFmtId="0" fontId="56" fillId="0" borderId="0" xfId="0" applyFont="1" applyAlignment="1">
      <alignment horizontal="center" vertical="center" wrapText="1"/>
    </xf>
    <xf numFmtId="0" fontId="33" fillId="7" borderId="0" xfId="0" applyFont="1" applyFill="1"/>
    <xf numFmtId="0" fontId="49" fillId="0" borderId="0" xfId="0" applyFont="1" applyProtection="1">
      <protection locked="0"/>
    </xf>
    <xf numFmtId="0" fontId="33" fillId="0" borderId="0" xfId="0" applyFont="1" applyProtection="1">
      <protection locked="0"/>
    </xf>
    <xf numFmtId="0" fontId="33" fillId="3" borderId="0" xfId="0" applyFont="1" applyFill="1"/>
    <xf numFmtId="0" fontId="34" fillId="0" borderId="0" xfId="0" applyFont="1"/>
    <xf numFmtId="0" fontId="34" fillId="0" borderId="0" xfId="0" applyFont="1" applyAlignment="1">
      <alignment wrapText="1"/>
    </xf>
    <xf numFmtId="0" fontId="49" fillId="0" borderId="0" xfId="0" applyFont="1"/>
    <xf numFmtId="0" fontId="49" fillId="0" borderId="0" xfId="0" applyFont="1" applyAlignment="1" applyProtection="1">
      <alignment vertical="top"/>
      <protection locked="0"/>
    </xf>
    <xf numFmtId="0" fontId="34" fillId="0" borderId="0" xfId="0" applyFont="1" applyAlignment="1">
      <alignment vertical="top"/>
    </xf>
    <xf numFmtId="0" fontId="34" fillId="0" borderId="0" xfId="0" applyFont="1" applyAlignment="1">
      <alignment vertical="top" wrapText="1"/>
    </xf>
    <xf numFmtId="0" fontId="98" fillId="13" borderId="0" xfId="0" applyFont="1" applyFill="1" applyAlignment="1">
      <alignment vertical="top"/>
    </xf>
    <xf numFmtId="0" fontId="33" fillId="13" borderId="0" xfId="0" applyFont="1" applyFill="1" applyAlignment="1">
      <alignment vertical="top"/>
    </xf>
    <xf numFmtId="0" fontId="98" fillId="13" borderId="0" xfId="0" applyFont="1" applyFill="1" applyAlignment="1" applyProtection="1">
      <alignment horizontal="left" vertical="top" wrapText="1"/>
      <protection locked="0"/>
    </xf>
    <xf numFmtId="0" fontId="97" fillId="0" borderId="0" xfId="0" applyFont="1" applyAlignment="1" applyProtection="1">
      <alignment horizontal="left" vertical="top" wrapText="1"/>
      <protection locked="0"/>
    </xf>
    <xf numFmtId="0" fontId="35" fillId="0" borderId="1" xfId="6" applyFont="1" applyBorder="1" applyAlignment="1">
      <alignment wrapText="1"/>
    </xf>
    <xf numFmtId="0" fontId="35" fillId="0" borderId="1" xfId="6" applyFont="1" applyBorder="1" applyAlignment="1">
      <alignment horizontal="center" wrapText="1"/>
    </xf>
    <xf numFmtId="15" fontId="35" fillId="0" borderId="1" xfId="6" applyNumberFormat="1" applyFont="1" applyBorder="1" applyAlignment="1">
      <alignment horizontal="center" wrapText="1"/>
    </xf>
    <xf numFmtId="15" fontId="35" fillId="0" borderId="0" xfId="6" applyNumberFormat="1" applyFont="1" applyAlignment="1">
      <alignment horizontal="center" wrapText="1"/>
    </xf>
    <xf numFmtId="15" fontId="32" fillId="0" borderId="0" xfId="6" applyNumberFormat="1" applyFont="1" applyAlignment="1">
      <alignment wrapText="1"/>
    </xf>
    <xf numFmtId="0" fontId="99" fillId="0" borderId="0" xfId="16" applyFont="1"/>
    <xf numFmtId="0" fontId="5" fillId="0" borderId="0" xfId="16"/>
    <xf numFmtId="0" fontId="5" fillId="0" borderId="1" xfId="16" applyBorder="1"/>
    <xf numFmtId="0" fontId="100" fillId="0" borderId="0" xfId="16" applyFont="1"/>
    <xf numFmtId="0" fontId="5" fillId="0" borderId="1" xfId="16" applyBorder="1" applyAlignment="1">
      <alignment wrapText="1"/>
    </xf>
    <xf numFmtId="0" fontId="5" fillId="0" borderId="0" xfId="16" applyAlignment="1">
      <alignment wrapText="1"/>
    </xf>
    <xf numFmtId="0" fontId="100" fillId="0" borderId="1" xfId="16" applyFont="1" applyBorder="1"/>
    <xf numFmtId="0" fontId="100" fillId="0" borderId="1" xfId="16" applyFont="1" applyBorder="1" applyAlignment="1">
      <alignment wrapText="1"/>
    </xf>
    <xf numFmtId="15" fontId="100" fillId="0" borderId="1" xfId="16" applyNumberFormat="1" applyFont="1" applyBorder="1" applyAlignment="1">
      <alignment horizontal="left"/>
    </xf>
    <xf numFmtId="0" fontId="102" fillId="0" borderId="0" xfId="16" applyFont="1"/>
    <xf numFmtId="0" fontId="29" fillId="0" borderId="0" xfId="16" applyFont="1"/>
    <xf numFmtId="0" fontId="103" fillId="0" borderId="0" xfId="16" applyFont="1"/>
    <xf numFmtId="0" fontId="104" fillId="0" borderId="0" xfId="16" applyFont="1"/>
    <xf numFmtId="0" fontId="105" fillId="0" borderId="0" xfId="16" applyFont="1"/>
    <xf numFmtId="0" fontId="5" fillId="5" borderId="1" xfId="16" applyFill="1" applyBorder="1"/>
    <xf numFmtId="0" fontId="29" fillId="6" borderId="1" xfId="16" applyFont="1" applyFill="1" applyBorder="1"/>
    <xf numFmtId="0" fontId="5" fillId="2" borderId="1" xfId="16" applyFill="1" applyBorder="1"/>
    <xf numFmtId="0" fontId="5" fillId="6" borderId="1" xfId="16" applyFill="1" applyBorder="1"/>
    <xf numFmtId="0" fontId="106" fillId="6" borderId="1" xfId="16" applyFont="1" applyFill="1" applyBorder="1" applyAlignment="1">
      <alignment wrapText="1"/>
    </xf>
    <xf numFmtId="0" fontId="107" fillId="10" borderId="1" xfId="16" applyFont="1" applyFill="1" applyBorder="1" applyAlignment="1">
      <alignment wrapText="1"/>
    </xf>
    <xf numFmtId="0" fontId="105" fillId="0" borderId="0" xfId="16" applyFont="1" applyAlignment="1">
      <alignment wrapText="1"/>
    </xf>
    <xf numFmtId="0" fontId="105" fillId="10" borderId="1" xfId="16" applyFont="1" applyFill="1" applyBorder="1" applyAlignment="1">
      <alignment wrapText="1"/>
    </xf>
    <xf numFmtId="0" fontId="108" fillId="0" borderId="0" xfId="16" applyFont="1"/>
    <xf numFmtId="0" fontId="109" fillId="0" borderId="0" xfId="16" applyFont="1"/>
    <xf numFmtId="0" fontId="104" fillId="6" borderId="1" xfId="16" applyFont="1" applyFill="1" applyBorder="1"/>
    <xf numFmtId="0" fontId="107" fillId="0" borderId="0" xfId="16" applyFont="1"/>
    <xf numFmtId="0" fontId="5" fillId="10" borderId="1" xfId="16" applyFill="1" applyBorder="1"/>
    <xf numFmtId="0" fontId="101" fillId="0" borderId="1" xfId="16" applyFont="1" applyBorder="1"/>
    <xf numFmtId="0" fontId="29" fillId="6" borderId="1" xfId="16" applyFont="1" applyFill="1" applyBorder="1" applyAlignment="1">
      <alignment wrapText="1"/>
    </xf>
    <xf numFmtId="0" fontId="32" fillId="0" borderId="0" xfId="0" applyFont="1" applyAlignment="1">
      <alignment vertical="top"/>
    </xf>
    <xf numFmtId="0" fontId="57" fillId="12" borderId="13" xfId="0" applyFont="1" applyFill="1" applyBorder="1" applyAlignment="1">
      <alignment horizontal="left" vertical="top" wrapText="1"/>
    </xf>
    <xf numFmtId="0" fontId="35" fillId="0" borderId="4" xfId="0" applyFont="1" applyBorder="1" applyAlignment="1">
      <alignment vertical="top" wrapText="1"/>
    </xf>
    <xf numFmtId="0" fontId="36" fillId="0" borderId="4" xfId="0" applyFont="1" applyBorder="1" applyAlignment="1">
      <alignment horizontal="left" vertical="top" wrapText="1"/>
    </xf>
    <xf numFmtId="0" fontId="36" fillId="0" borderId="4" xfId="0" applyFont="1" applyBorder="1" applyAlignment="1">
      <alignment vertical="top" wrapText="1"/>
    </xf>
    <xf numFmtId="0" fontId="32" fillId="0" borderId="4" xfId="0" applyFont="1" applyBorder="1" applyAlignment="1">
      <alignment vertical="top" wrapText="1"/>
    </xf>
    <xf numFmtId="0" fontId="32" fillId="0" borderId="4" xfId="0" applyFont="1" applyBorder="1" applyAlignment="1">
      <alignment horizontal="left" vertical="top" wrapText="1"/>
    </xf>
    <xf numFmtId="0" fontId="57" fillId="12" borderId="15" xfId="0" applyFont="1" applyFill="1" applyBorder="1" applyAlignment="1">
      <alignment horizontal="left" vertical="top" wrapText="1"/>
    </xf>
    <xf numFmtId="0" fontId="57" fillId="12" borderId="6" xfId="0" applyFont="1" applyFill="1" applyBorder="1" applyAlignment="1">
      <alignment vertical="top" wrapText="1"/>
    </xf>
    <xf numFmtId="0" fontId="32" fillId="0" borderId="0" xfId="0" applyFont="1" applyAlignment="1">
      <alignment horizontal="left" vertical="top" wrapText="1"/>
    </xf>
    <xf numFmtId="0" fontId="113" fillId="0" borderId="0" xfId="0" applyFont="1" applyAlignment="1">
      <alignment horizontal="left" vertical="top" wrapText="1"/>
    </xf>
    <xf numFmtId="0" fontId="32" fillId="0" borderId="15" xfId="0" applyFont="1" applyFill="1" applyBorder="1" applyAlignment="1">
      <alignment vertical="top"/>
    </xf>
    <xf numFmtId="0" fontId="32" fillId="0" borderId="8" xfId="0" applyFont="1" applyFill="1" applyBorder="1" applyAlignment="1">
      <alignment vertical="top"/>
    </xf>
    <xf numFmtId="0" fontId="52" fillId="0" borderId="0" xfId="0" applyFont="1" applyFill="1" applyAlignment="1">
      <alignment vertical="top" wrapText="1"/>
    </xf>
    <xf numFmtId="0" fontId="52" fillId="0" borderId="8" xfId="0" applyFont="1" applyFill="1" applyBorder="1" applyAlignment="1">
      <alignment vertical="top" wrapText="1"/>
    </xf>
    <xf numFmtId="0" fontId="57" fillId="13" borderId="1" xfId="6" applyFont="1" applyFill="1" applyBorder="1" applyAlignment="1" applyProtection="1">
      <alignment vertical="top" wrapText="1"/>
      <protection locked="0"/>
    </xf>
    <xf numFmtId="0" fontId="35" fillId="0" borderId="1" xfId="6" applyFont="1" applyBorder="1" applyAlignment="1" applyProtection="1">
      <alignment horizontal="center" vertical="top" wrapText="1"/>
      <protection locked="0"/>
    </xf>
    <xf numFmtId="15" fontId="35" fillId="0" borderId="1" xfId="6" applyNumberFormat="1" applyFont="1" applyBorder="1" applyAlignment="1" applyProtection="1">
      <alignment horizontal="center" vertical="top" wrapText="1"/>
      <protection locked="0"/>
    </xf>
    <xf numFmtId="0" fontId="35" fillId="0" borderId="1" xfId="6" applyFont="1" applyBorder="1" applyAlignment="1" applyProtection="1">
      <alignment vertical="top" wrapText="1"/>
      <protection locked="0"/>
    </xf>
    <xf numFmtId="15" fontId="32" fillId="0" borderId="1" xfId="6" applyNumberFormat="1" applyFont="1" applyBorder="1" applyAlignment="1" applyProtection="1">
      <alignment vertical="top" wrapText="1"/>
      <protection locked="0"/>
    </xf>
    <xf numFmtId="0" fontId="52" fillId="27" borderId="1" xfId="0" applyFont="1" applyFill="1" applyBorder="1" applyAlignment="1">
      <alignment vertical="top" wrapText="1"/>
    </xf>
    <xf numFmtId="49" fontId="52" fillId="27" borderId="1" xfId="0" applyNumberFormat="1" applyFont="1" applyFill="1" applyBorder="1" applyAlignment="1">
      <alignment horizontal="left" vertical="top" wrapText="1"/>
    </xf>
    <xf numFmtId="0" fontId="52" fillId="27" borderId="12" xfId="0" applyFont="1" applyFill="1" applyBorder="1" applyAlignment="1">
      <alignment vertical="top" wrapText="1"/>
    </xf>
    <xf numFmtId="0" fontId="52" fillId="27" borderId="12" xfId="0" applyNumberFormat="1" applyFont="1" applyFill="1" applyBorder="1" applyAlignment="1">
      <alignment horizontal="left" vertical="top" wrapText="1"/>
    </xf>
    <xf numFmtId="14" fontId="52" fillId="27" borderId="1" xfId="0" applyNumberFormat="1" applyFont="1" applyFill="1" applyBorder="1" applyAlignment="1">
      <alignment vertical="top" wrapText="1"/>
    </xf>
    <xf numFmtId="165" fontId="49" fillId="0" borderId="0" xfId="0" applyNumberFormat="1" applyFont="1" applyFill="1" applyAlignment="1" applyProtection="1">
      <alignment vertical="top"/>
      <protection locked="0"/>
    </xf>
    <xf numFmtId="15" fontId="32" fillId="0" borderId="0" xfId="8" applyNumberFormat="1" applyFont="1" applyFill="1" applyBorder="1" applyAlignment="1">
      <alignment horizontal="left" vertical="top"/>
    </xf>
    <xf numFmtId="0" fontId="39" fillId="27" borderId="1" xfId="2" applyFont="1" applyFill="1" applyBorder="1" applyAlignment="1">
      <alignment horizontal="left" vertical="top" wrapText="1"/>
    </xf>
    <xf numFmtId="0" fontId="114" fillId="0" borderId="1" xfId="8" applyFont="1" applyBorder="1" applyAlignment="1">
      <alignment horizontal="left" vertical="top" wrapText="1"/>
    </xf>
    <xf numFmtId="0" fontId="114" fillId="0" borderId="1" xfId="8" applyFont="1" applyBorder="1" applyAlignment="1">
      <alignment vertical="top" wrapText="1"/>
    </xf>
    <xf numFmtId="0" fontId="114" fillId="0" borderId="7" xfId="8" applyFont="1" applyBorder="1" applyAlignment="1">
      <alignment horizontal="left" vertical="top" wrapText="1"/>
    </xf>
    <xf numFmtId="0" fontId="114" fillId="0" borderId="10" xfId="8" applyFont="1" applyBorder="1" applyAlignment="1">
      <alignment horizontal="left" vertical="top" wrapText="1"/>
    </xf>
    <xf numFmtId="0" fontId="114" fillId="0" borderId="8" xfId="8" applyFont="1" applyBorder="1" applyAlignment="1">
      <alignment vertical="top" wrapText="1"/>
    </xf>
    <xf numFmtId="0" fontId="115" fillId="0" borderId="0" xfId="0" applyFont="1"/>
    <xf numFmtId="0" fontId="39" fillId="13" borderId="7" xfId="2" applyFont="1" applyFill="1" applyBorder="1" applyAlignment="1">
      <alignment vertical="top" wrapText="1"/>
    </xf>
    <xf numFmtId="0" fontId="39" fillId="19" borderId="12" xfId="2" applyFont="1" applyFill="1" applyBorder="1" applyAlignment="1">
      <alignment vertical="top" wrapText="1"/>
    </xf>
    <xf numFmtId="0" fontId="39" fillId="19" borderId="49" xfId="2" applyFont="1" applyFill="1" applyBorder="1" applyAlignment="1">
      <alignment vertical="top" wrapText="1"/>
    </xf>
    <xf numFmtId="0" fontId="39" fillId="19" borderId="13" xfId="2" applyFont="1" applyFill="1" applyBorder="1" applyAlignment="1">
      <alignment vertical="top" wrapText="1"/>
    </xf>
    <xf numFmtId="0" fontId="39" fillId="19" borderId="50" xfId="2" applyFont="1" applyFill="1" applyBorder="1" applyAlignment="1">
      <alignment vertical="top" wrapText="1"/>
    </xf>
    <xf numFmtId="0" fontId="39" fillId="19" borderId="19" xfId="2" applyFont="1" applyFill="1" applyBorder="1" applyAlignment="1">
      <alignment vertical="top" wrapText="1"/>
    </xf>
    <xf numFmtId="0" fontId="39" fillId="13" borderId="8" xfId="2" applyFont="1" applyFill="1" applyBorder="1" applyAlignment="1">
      <alignment vertical="top" wrapText="1"/>
    </xf>
    <xf numFmtId="0" fontId="39" fillId="13" borderId="12" xfId="2" applyFont="1" applyFill="1" applyBorder="1" applyAlignment="1">
      <alignment vertical="top" wrapText="1"/>
    </xf>
    <xf numFmtId="0" fontId="33" fillId="29" borderId="1" xfId="2" applyFont="1" applyFill="1" applyBorder="1" applyAlignment="1">
      <alignment horizontal="left" vertical="top" wrapText="1"/>
    </xf>
    <xf numFmtId="0" fontId="39" fillId="29" borderId="1" xfId="2" applyFont="1" applyFill="1" applyBorder="1" applyAlignment="1">
      <alignment horizontal="left" vertical="top" wrapText="1"/>
    </xf>
    <xf numFmtId="14" fontId="33" fillId="29" borderId="1" xfId="2" applyNumberFormat="1" applyFont="1" applyFill="1" applyBorder="1" applyAlignment="1">
      <alignment horizontal="left" vertical="top" wrapText="1"/>
    </xf>
    <xf numFmtId="0" fontId="33" fillId="29" borderId="1" xfId="2" applyFont="1" applyFill="1" applyBorder="1" applyAlignment="1">
      <alignment horizontal="left" vertical="top"/>
    </xf>
    <xf numFmtId="0" fontId="54" fillId="29" borderId="1" xfId="2" applyFont="1" applyFill="1" applyBorder="1" applyAlignment="1">
      <alignment horizontal="left" vertical="top" wrapText="1"/>
    </xf>
    <xf numFmtId="0" fontId="33" fillId="0" borderId="0" xfId="2" applyFont="1" applyAlignment="1">
      <alignment vertical="top"/>
    </xf>
    <xf numFmtId="0" fontId="33" fillId="27" borderId="1" xfId="2" applyFont="1" applyFill="1" applyBorder="1" applyAlignment="1">
      <alignment horizontal="left" vertical="top" wrapText="1"/>
    </xf>
    <xf numFmtId="14" fontId="33" fillId="27" borderId="1" xfId="2" applyNumberFormat="1" applyFont="1" applyFill="1" applyBorder="1" applyAlignment="1">
      <alignment horizontal="left" vertical="top" wrapText="1"/>
    </xf>
    <xf numFmtId="0" fontId="33" fillId="27" borderId="1" xfId="2" applyFont="1" applyFill="1" applyBorder="1" applyAlignment="1">
      <alignment horizontal="left" vertical="top"/>
    </xf>
    <xf numFmtId="0" fontId="54" fillId="27" borderId="1" xfId="2" applyFont="1" applyFill="1" applyBorder="1" applyAlignment="1">
      <alignment horizontal="left" vertical="top" wrapText="1"/>
    </xf>
    <xf numFmtId="0" fontId="117" fillId="0" borderId="1" xfId="2" applyFont="1" applyBorder="1" applyAlignment="1">
      <alignment horizontal="left" vertical="top" wrapText="1"/>
    </xf>
    <xf numFmtId="0" fontId="118" fillId="4" borderId="1" xfId="2" applyFont="1" applyFill="1" applyBorder="1" applyAlignment="1">
      <alignment horizontal="left" vertical="top" wrapText="1"/>
    </xf>
    <xf numFmtId="14" fontId="117" fillId="0" borderId="1" xfId="2" applyNumberFormat="1" applyFont="1" applyBorder="1" applyAlignment="1">
      <alignment horizontal="left" vertical="top" wrapText="1"/>
    </xf>
    <xf numFmtId="0" fontId="117" fillId="0" borderId="1" xfId="2" applyFont="1" applyBorder="1" applyAlignment="1">
      <alignment horizontal="left" vertical="top"/>
    </xf>
    <xf numFmtId="0" fontId="119" fillId="0" borderId="1" xfId="2" applyFont="1" applyBorder="1" applyAlignment="1">
      <alignment horizontal="left" vertical="top" wrapText="1"/>
    </xf>
    <xf numFmtId="0" fontId="117" fillId="0" borderId="1" xfId="2" applyFont="1" applyFill="1" applyBorder="1" applyAlignment="1">
      <alignment horizontal="left" vertical="top" wrapText="1"/>
    </xf>
    <xf numFmtId="0" fontId="118" fillId="0" borderId="1" xfId="2" applyFont="1" applyBorder="1" applyAlignment="1">
      <alignment horizontal="left" vertical="top" wrapText="1"/>
    </xf>
    <xf numFmtId="0" fontId="118" fillId="27" borderId="1" xfId="2" applyFont="1" applyFill="1" applyBorder="1" applyAlignment="1">
      <alignment horizontal="left" vertical="top" wrapText="1"/>
    </xf>
    <xf numFmtId="14" fontId="117" fillId="0" borderId="1" xfId="2" applyNumberFormat="1" applyFont="1" applyBorder="1" applyAlignment="1">
      <alignment horizontal="left" vertical="top"/>
    </xf>
    <xf numFmtId="164" fontId="117" fillId="0" borderId="1" xfId="2" applyNumberFormat="1" applyFont="1" applyBorder="1" applyAlignment="1">
      <alignment horizontal="left" vertical="top"/>
    </xf>
    <xf numFmtId="14" fontId="117" fillId="0" borderId="1" xfId="0" applyNumberFormat="1" applyFont="1" applyBorder="1" applyAlignment="1">
      <alignment horizontal="left" vertical="top"/>
    </xf>
    <xf numFmtId="0" fontId="117" fillId="0" borderId="0" xfId="17" applyFont="1" applyFill="1" applyBorder="1" applyAlignment="1">
      <alignment horizontal="left" vertical="top"/>
    </xf>
    <xf numFmtId="2" fontId="117" fillId="0" borderId="0" xfId="17" applyNumberFormat="1" applyFont="1" applyFill="1" applyBorder="1" applyAlignment="1">
      <alignment horizontal="left" vertical="top"/>
    </xf>
    <xf numFmtId="0" fontId="117" fillId="0" borderId="0" xfId="2" applyFont="1" applyFill="1" applyAlignment="1">
      <alignment horizontal="left" vertical="top" wrapText="1"/>
    </xf>
    <xf numFmtId="0" fontId="32" fillId="0" borderId="0" xfId="0" applyFont="1" applyAlignment="1">
      <alignment vertical="top"/>
    </xf>
    <xf numFmtId="0" fontId="36" fillId="0" borderId="4" xfId="8" applyFont="1" applyBorder="1" applyAlignment="1">
      <alignment vertical="top" wrapText="1"/>
    </xf>
    <xf numFmtId="0" fontId="36" fillId="0" borderId="4" xfId="0" applyFont="1" applyBorder="1" applyAlignment="1">
      <alignment vertical="top"/>
    </xf>
    <xf numFmtId="0" fontId="117" fillId="10" borderId="0" xfId="2" applyFont="1" applyFill="1" applyAlignment="1">
      <alignment vertical="top" wrapText="1"/>
    </xf>
    <xf numFmtId="0" fontId="35" fillId="20" borderId="0" xfId="9" applyFont="1" applyFill="1" applyAlignment="1">
      <alignment horizontal="right" vertical="top" wrapText="1"/>
    </xf>
    <xf numFmtId="2" fontId="52" fillId="0" borderId="0" xfId="0" applyNumberFormat="1" applyFont="1" applyAlignment="1">
      <alignment vertical="top" wrapText="1"/>
    </xf>
    <xf numFmtId="0" fontId="52" fillId="0" borderId="1" xfId="0" applyFont="1" applyBorder="1" applyAlignment="1" applyProtection="1">
      <alignment horizontal="center" vertical="top" wrapText="1"/>
      <protection locked="0"/>
    </xf>
    <xf numFmtId="0" fontId="39" fillId="30" borderId="1" xfId="0" applyFont="1" applyFill="1" applyBorder="1"/>
    <xf numFmtId="0" fontId="33" fillId="30" borderId="1" xfId="0" applyFont="1" applyFill="1" applyBorder="1"/>
    <xf numFmtId="0" fontId="33" fillId="30" borderId="1" xfId="0" applyFont="1" applyFill="1" applyBorder="1" applyAlignment="1">
      <alignment wrapText="1"/>
    </xf>
    <xf numFmtId="0" fontId="117" fillId="0" borderId="0" xfId="0" applyFont="1" applyAlignment="1">
      <alignment horizontal="left" vertical="top"/>
    </xf>
    <xf numFmtId="14" fontId="117" fillId="0" borderId="0" xfId="0" applyNumberFormat="1" applyFont="1" applyAlignment="1">
      <alignment horizontal="left" vertical="top"/>
    </xf>
    <xf numFmtId="0" fontId="117" fillId="0" borderId="0" xfId="2" applyFont="1" applyAlignment="1">
      <alignment horizontal="left" vertical="top" wrapText="1"/>
    </xf>
    <xf numFmtId="0" fontId="117" fillId="0" borderId="1" xfId="2" applyFont="1" applyBorder="1" applyAlignment="1">
      <alignment vertical="top" wrapText="1"/>
    </xf>
    <xf numFmtId="0" fontId="117" fillId="0" borderId="0" xfId="0" applyFont="1" applyAlignment="1">
      <alignment horizontal="left" vertical="top" wrapText="1"/>
    </xf>
    <xf numFmtId="164" fontId="117" fillId="0" borderId="0" xfId="0" applyNumberFormat="1" applyFont="1" applyAlignment="1">
      <alignment horizontal="left" vertical="top"/>
    </xf>
    <xf numFmtId="0" fontId="117" fillId="0" borderId="12" xfId="2" applyFont="1" applyBorder="1" applyAlignment="1">
      <alignment horizontal="left" vertical="top" wrapText="1"/>
    </xf>
    <xf numFmtId="14" fontId="117" fillId="0" borderId="12" xfId="2" applyNumberFormat="1" applyFont="1" applyBorder="1" applyAlignment="1">
      <alignment horizontal="left" vertical="top" wrapText="1"/>
    </xf>
    <xf numFmtId="0" fontId="117" fillId="0" borderId="12" xfId="2" applyFont="1" applyBorder="1" applyAlignment="1">
      <alignment horizontal="left" vertical="top"/>
    </xf>
    <xf numFmtId="0" fontId="117" fillId="0" borderId="1" xfId="17" applyFont="1" applyFill="1" applyBorder="1" applyAlignment="1">
      <alignment horizontal="left" vertical="top" wrapText="1"/>
    </xf>
    <xf numFmtId="0" fontId="117" fillId="0" borderId="1" xfId="0" applyFont="1" applyBorder="1" applyAlignment="1">
      <alignment horizontal="left" vertical="top"/>
    </xf>
    <xf numFmtId="2" fontId="117" fillId="0" borderId="1" xfId="17" applyNumberFormat="1" applyFont="1" applyFill="1" applyBorder="1" applyAlignment="1">
      <alignment horizontal="left" vertical="top"/>
    </xf>
    <xf numFmtId="0" fontId="117" fillId="0" borderId="1" xfId="17" applyFont="1" applyFill="1" applyBorder="1" applyAlignment="1">
      <alignment horizontal="left" vertical="top"/>
    </xf>
    <xf numFmtId="0" fontId="119" fillId="0" borderId="12" xfId="2" applyFont="1" applyBorder="1" applyAlignment="1">
      <alignment horizontal="left" vertical="top" wrapText="1"/>
    </xf>
    <xf numFmtId="0" fontId="118" fillId="0" borderId="12" xfId="2" applyFont="1" applyBorder="1" applyAlignment="1">
      <alignment horizontal="left" vertical="top" wrapText="1"/>
    </xf>
    <xf numFmtId="0" fontId="117" fillId="0" borderId="0" xfId="0" applyFont="1" applyAlignment="1">
      <alignment wrapText="1"/>
    </xf>
    <xf numFmtId="0" fontId="117" fillId="0" borderId="0" xfId="0" applyFont="1" applyAlignment="1">
      <alignment vertical="top"/>
    </xf>
    <xf numFmtId="0" fontId="117" fillId="29" borderId="1" xfId="2" applyFont="1" applyFill="1" applyBorder="1" applyAlignment="1">
      <alignment horizontal="left" vertical="top" wrapText="1"/>
    </xf>
    <xf numFmtId="0" fontId="117" fillId="29" borderId="12" xfId="2" applyFont="1" applyFill="1" applyBorder="1" applyAlignment="1">
      <alignment horizontal="left" vertical="top" wrapText="1"/>
    </xf>
    <xf numFmtId="0" fontId="52" fillId="29" borderId="1" xfId="2" applyFont="1" applyFill="1" applyBorder="1" applyAlignment="1">
      <alignment horizontal="left" vertical="top" wrapText="1"/>
    </xf>
    <xf numFmtId="0" fontId="39" fillId="33" borderId="1" xfId="2" applyFont="1" applyFill="1" applyBorder="1" applyAlignment="1">
      <alignment vertical="top" wrapText="1"/>
    </xf>
    <xf numFmtId="0" fontId="33" fillId="0" borderId="1" xfId="2" applyFont="1" applyBorder="1" applyAlignment="1">
      <alignment vertical="top" wrapText="1"/>
    </xf>
    <xf numFmtId="0" fontId="33" fillId="0" borderId="1" xfId="2" applyFont="1" applyBorder="1" applyAlignment="1">
      <alignment vertical="top"/>
    </xf>
    <xf numFmtId="4" fontId="33" fillId="0" borderId="1" xfId="2" applyNumberFormat="1" applyFont="1" applyBorder="1" applyAlignment="1">
      <alignment vertical="top" wrapText="1"/>
    </xf>
    <xf numFmtId="0" fontId="33" fillId="0" borderId="1" xfId="2" applyFont="1" applyBorder="1" applyAlignment="1">
      <alignment horizontal="right" vertical="top" wrapText="1"/>
    </xf>
    <xf numFmtId="2" fontId="33" fillId="0" borderId="1" xfId="2" applyNumberFormat="1" applyFont="1" applyBorder="1" applyAlignment="1">
      <alignment vertical="top" wrapText="1"/>
    </xf>
    <xf numFmtId="0" fontId="71" fillId="28" borderId="0" xfId="2" applyFont="1" applyFill="1" applyAlignment="1">
      <alignment horizontal="left" vertical="top"/>
    </xf>
    <xf numFmtId="0" fontId="33" fillId="0" borderId="0" xfId="2" applyFont="1" applyAlignment="1">
      <alignment horizontal="left" vertical="top" wrapText="1"/>
    </xf>
    <xf numFmtId="4" fontId="33" fillId="0" borderId="0" xfId="2" applyNumberFormat="1" applyFont="1" applyAlignment="1">
      <alignment horizontal="left" vertical="top" wrapText="1"/>
    </xf>
    <xf numFmtId="0" fontId="7" fillId="27" borderId="1" xfId="2" applyFill="1" applyBorder="1" applyAlignment="1">
      <alignment horizontal="left" vertical="top"/>
    </xf>
    <xf numFmtId="0" fontId="72" fillId="27" borderId="1" xfId="2" applyFont="1" applyFill="1" applyBorder="1" applyAlignment="1">
      <alignment horizontal="left" vertical="top"/>
    </xf>
    <xf numFmtId="0" fontId="33" fillId="27" borderId="3" xfId="2" applyFont="1" applyFill="1" applyBorder="1" applyAlignment="1">
      <alignment horizontal="left" vertical="top" wrapText="1"/>
    </xf>
    <xf numFmtId="0" fontId="39" fillId="27" borderId="6" xfId="2" applyFont="1" applyFill="1" applyBorder="1" applyAlignment="1">
      <alignment horizontal="left" vertical="top" wrapText="1"/>
    </xf>
    <xf numFmtId="0" fontId="33" fillId="27" borderId="0" xfId="2" applyFont="1" applyFill="1" applyAlignment="1">
      <alignment horizontal="left" vertical="top" wrapText="1"/>
    </xf>
    <xf numFmtId="0" fontId="73" fillId="27" borderId="1" xfId="2" applyFont="1" applyFill="1" applyBorder="1" applyAlignment="1">
      <alignment horizontal="left" vertical="top" wrapText="1"/>
    </xf>
    <xf numFmtId="0" fontId="74" fillId="27" borderId="1" xfId="2" applyFont="1" applyFill="1" applyBorder="1" applyAlignment="1">
      <alignment horizontal="left" vertical="top" wrapText="1"/>
    </xf>
    <xf numFmtId="14" fontId="73" fillId="27" borderId="1" xfId="2" applyNumberFormat="1" applyFont="1" applyFill="1" applyBorder="1" applyAlignment="1">
      <alignment horizontal="left" vertical="top" wrapText="1"/>
    </xf>
    <xf numFmtId="0" fontId="73" fillId="27" borderId="1" xfId="2" applyFont="1" applyFill="1" applyBorder="1" applyAlignment="1">
      <alignment horizontal="left" vertical="top"/>
    </xf>
    <xf numFmtId="0" fontId="75" fillId="27" borderId="1" xfId="2" applyFont="1" applyFill="1" applyBorder="1" applyAlignment="1">
      <alignment horizontal="left" vertical="top" wrapText="1"/>
    </xf>
    <xf numFmtId="0" fontId="76" fillId="27" borderId="1" xfId="2" applyFont="1" applyFill="1" applyBorder="1" applyAlignment="1">
      <alignment horizontal="left" vertical="top" wrapText="1"/>
    </xf>
    <xf numFmtId="0" fontId="73" fillId="27" borderId="3" xfId="2" applyFont="1" applyFill="1" applyBorder="1" applyAlignment="1">
      <alignment horizontal="left" vertical="top" wrapText="1"/>
    </xf>
    <xf numFmtId="0" fontId="74" fillId="27" borderId="6" xfId="2" applyFont="1" applyFill="1" applyBorder="1" applyAlignment="1">
      <alignment horizontal="left" vertical="top" wrapText="1"/>
    </xf>
    <xf numFmtId="0" fontId="73" fillId="27" borderId="0" xfId="2" applyFont="1" applyFill="1" applyAlignment="1">
      <alignment horizontal="left" vertical="top" wrapText="1"/>
    </xf>
    <xf numFmtId="0" fontId="33" fillId="29" borderId="0" xfId="2" applyFont="1" applyFill="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32" fillId="0" borderId="1" xfId="9" applyFont="1" applyBorder="1" applyAlignment="1">
      <alignment horizontal="left" vertical="top"/>
    </xf>
    <xf numFmtId="0" fontId="32" fillId="0" borderId="1" xfId="9" applyFont="1" applyBorder="1" applyAlignment="1">
      <alignment horizontal="left" vertical="top" wrapText="1"/>
    </xf>
    <xf numFmtId="0" fontId="32" fillId="0" borderId="12" xfId="9" applyFont="1" applyBorder="1" applyAlignment="1">
      <alignment horizontal="left" vertical="top"/>
    </xf>
    <xf numFmtId="0" fontId="32" fillId="0" borderId="14" xfId="9" applyFont="1" applyBorder="1" applyAlignment="1">
      <alignment horizontal="left" vertical="top"/>
    </xf>
    <xf numFmtId="0" fontId="12" fillId="0" borderId="12" xfId="9" applyFont="1" applyBorder="1" applyAlignment="1">
      <alignment horizontal="left" vertical="center"/>
    </xf>
    <xf numFmtId="0" fontId="32" fillId="0" borderId="0" xfId="0" applyFont="1"/>
    <xf numFmtId="0" fontId="32" fillId="35" borderId="0" xfId="0" applyFont="1" applyFill="1" applyBorder="1" applyAlignment="1">
      <alignment vertical="top" wrapText="1"/>
    </xf>
    <xf numFmtId="0" fontId="36" fillId="35" borderId="0" xfId="0" applyFont="1" applyFill="1" applyBorder="1" applyAlignment="1">
      <alignment vertical="top" wrapText="1"/>
    </xf>
    <xf numFmtId="0" fontId="32" fillId="35" borderId="0" xfId="0" applyFont="1" applyFill="1" applyAlignment="1">
      <alignment vertical="top" wrapText="1"/>
    </xf>
    <xf numFmtId="0" fontId="33" fillId="0" borderId="1" xfId="0" applyFont="1" applyBorder="1" applyAlignment="1">
      <alignment vertical="top"/>
    </xf>
    <xf numFmtId="0" fontId="33" fillId="0" borderId="1" xfId="0" applyFont="1" applyBorder="1" applyAlignment="1">
      <alignment vertical="top" wrapText="1"/>
    </xf>
    <xf numFmtId="0" fontId="33" fillId="34" borderId="1" xfId="0" applyFont="1" applyFill="1" applyBorder="1" applyAlignment="1">
      <alignment vertical="top" wrapText="1"/>
    </xf>
    <xf numFmtId="0" fontId="33" fillId="34" borderId="1" xfId="0" applyFont="1" applyFill="1" applyBorder="1" applyAlignment="1">
      <alignment vertical="top"/>
    </xf>
    <xf numFmtId="0" fontId="32" fillId="33" borderId="1" xfId="0" applyFont="1" applyFill="1" applyBorder="1" applyAlignment="1">
      <alignment vertical="top" wrapText="1"/>
    </xf>
    <xf numFmtId="14" fontId="32" fillId="33" borderId="1" xfId="0" applyNumberFormat="1" applyFont="1" applyFill="1" applyBorder="1" applyAlignment="1">
      <alignment vertical="top" wrapText="1"/>
    </xf>
    <xf numFmtId="0" fontId="32" fillId="0" borderId="12" xfId="9" applyFont="1" applyFill="1" applyBorder="1" applyAlignment="1">
      <alignment horizontal="left" vertical="top"/>
    </xf>
    <xf numFmtId="0" fontId="33" fillId="0" borderId="1" xfId="9" applyFont="1" applyFill="1" applyBorder="1" applyAlignment="1">
      <alignment vertical="top" wrapText="1"/>
    </xf>
    <xf numFmtId="0" fontId="32" fillId="18" borderId="1" xfId="9" applyFont="1" applyFill="1" applyBorder="1" applyAlignment="1">
      <alignment vertical="top" wrapText="1"/>
    </xf>
    <xf numFmtId="0" fontId="32" fillId="0" borderId="12" xfId="0" applyFont="1" applyBorder="1" applyAlignment="1">
      <alignment vertical="top" wrapText="1"/>
    </xf>
    <xf numFmtId="0" fontId="32" fillId="0" borderId="13" xfId="0" applyFont="1" applyBorder="1" applyAlignment="1">
      <alignment vertical="top" wrapText="1"/>
    </xf>
    <xf numFmtId="16" fontId="32" fillId="0" borderId="13" xfId="0" applyNumberFormat="1" applyFont="1" applyBorder="1" applyAlignment="1">
      <alignment vertical="top" wrapText="1"/>
    </xf>
    <xf numFmtId="0" fontId="32" fillId="0" borderId="12" xfId="0" applyFont="1" applyBorder="1" applyAlignment="1">
      <alignment horizontal="left" vertical="top" wrapText="1"/>
    </xf>
    <xf numFmtId="0" fontId="32" fillId="0" borderId="13" xfId="0" applyFont="1" applyFill="1" applyBorder="1" applyAlignment="1">
      <alignment horizontal="left" vertical="top" wrapText="1"/>
    </xf>
    <xf numFmtId="0" fontId="12" fillId="0" borderId="0" xfId="0" applyFont="1" applyAlignment="1">
      <alignment vertical="center"/>
    </xf>
    <xf numFmtId="0" fontId="32" fillId="0" borderId="13" xfId="0" applyFont="1" applyBorder="1" applyAlignment="1">
      <alignment horizontal="left" vertical="top" wrapText="1"/>
    </xf>
    <xf numFmtId="0" fontId="32" fillId="18" borderId="14" xfId="0" applyFont="1" applyFill="1" applyBorder="1" applyAlignment="1">
      <alignment vertical="top" wrapText="1"/>
    </xf>
    <xf numFmtId="0" fontId="32" fillId="0" borderId="11" xfId="12" applyFont="1" applyBorder="1" applyAlignment="1">
      <alignment wrapText="1"/>
    </xf>
    <xf numFmtId="0" fontId="32" fillId="0" borderId="9" xfId="12" applyFont="1" applyBorder="1" applyAlignment="1">
      <alignment wrapText="1"/>
    </xf>
    <xf numFmtId="0" fontId="32" fillId="0" borderId="0" xfId="12" applyFont="1" applyAlignment="1">
      <alignment horizontal="left" wrapText="1"/>
    </xf>
    <xf numFmtId="0" fontId="32" fillId="0" borderId="9" xfId="12" applyFont="1" applyBorder="1" applyAlignment="1">
      <alignment horizontal="left" wrapText="1"/>
    </xf>
    <xf numFmtId="0" fontId="52" fillId="0" borderId="1" xfId="12" applyFont="1" applyBorder="1"/>
    <xf numFmtId="0" fontId="52" fillId="0" borderId="9" xfId="12" applyFont="1" applyBorder="1" applyAlignment="1">
      <alignment wrapText="1"/>
    </xf>
    <xf numFmtId="0" fontId="39" fillId="23" borderId="1" xfId="0" applyFont="1" applyFill="1" applyBorder="1" applyAlignment="1">
      <alignment horizontal="left" vertical="top" wrapText="1"/>
    </xf>
    <xf numFmtId="0" fontId="45" fillId="0" borderId="1" xfId="0" applyFont="1" applyBorder="1" applyAlignment="1">
      <alignment horizontal="left" vertical="top" wrapText="1"/>
    </xf>
    <xf numFmtId="0" fontId="45" fillId="0" borderId="9" xfId="0" applyFont="1" applyBorder="1" applyAlignment="1">
      <alignment horizontal="left" vertical="top"/>
    </xf>
    <xf numFmtId="0" fontId="45" fillId="0" borderId="3" xfId="0" applyFont="1" applyBorder="1" applyAlignment="1">
      <alignment horizontal="left" vertical="top" wrapText="1"/>
    </xf>
    <xf numFmtId="0" fontId="39" fillId="34" borderId="1" xfId="0" applyFont="1" applyFill="1" applyBorder="1" applyAlignment="1">
      <alignment horizontal="left" vertical="top"/>
    </xf>
    <xf numFmtId="0" fontId="39" fillId="34" borderId="1" xfId="0" applyFont="1" applyFill="1" applyBorder="1" applyAlignment="1">
      <alignment horizontal="left" vertical="top" wrapText="1"/>
    </xf>
    <xf numFmtId="0" fontId="33" fillId="34" borderId="3" xfId="0" applyFont="1" applyFill="1" applyBorder="1" applyAlignment="1">
      <alignment horizontal="left" vertical="top" wrapText="1"/>
    </xf>
    <xf numFmtId="0" fontId="45" fillId="34" borderId="3" xfId="0" applyFont="1" applyFill="1" applyBorder="1" applyAlignment="1">
      <alignment horizontal="left" vertical="top" wrapText="1"/>
    </xf>
    <xf numFmtId="0" fontId="42" fillId="34" borderId="1" xfId="0" applyFont="1" applyFill="1" applyBorder="1" applyAlignment="1">
      <alignment horizontal="left" vertical="top" wrapText="1"/>
    </xf>
    <xf numFmtId="0" fontId="45" fillId="0" borderId="7" xfId="0" applyFont="1" applyBorder="1" applyAlignment="1">
      <alignment horizontal="left" vertical="top" wrapText="1"/>
    </xf>
    <xf numFmtId="0" fontId="49" fillId="18" borderId="0" xfId="0" applyFont="1" applyFill="1" applyAlignment="1">
      <alignment horizontal="left" vertical="top" wrapText="1"/>
    </xf>
    <xf numFmtId="0" fontId="42" fillId="18" borderId="0" xfId="0" applyFont="1" applyFill="1" applyAlignment="1">
      <alignment horizontal="left" vertical="top" wrapText="1"/>
    </xf>
    <xf numFmtId="0" fontId="32" fillId="0" borderId="5" xfId="0" applyFont="1" applyFill="1" applyBorder="1" applyAlignment="1">
      <alignment vertical="top"/>
    </xf>
    <xf numFmtId="14" fontId="52" fillId="0" borderId="5" xfId="8" applyNumberFormat="1" applyFont="1" applyFill="1" applyBorder="1" applyAlignment="1">
      <alignment vertical="top" wrapText="1"/>
    </xf>
    <xf numFmtId="0" fontId="33" fillId="0" borderId="0" xfId="0" applyFont="1" applyAlignment="1">
      <alignment horizontal="center" vertical="center"/>
    </xf>
    <xf numFmtId="0" fontId="32" fillId="0" borderId="0" xfId="0" applyFont="1" applyAlignment="1">
      <alignment horizontal="center" vertical="center"/>
    </xf>
    <xf numFmtId="0" fontId="32" fillId="0" borderId="0" xfId="0" applyFont="1" applyAlignment="1">
      <alignment horizontal="center"/>
    </xf>
    <xf numFmtId="0" fontId="34" fillId="13" borderId="0" xfId="0" applyFont="1" applyFill="1" applyAlignment="1">
      <alignment wrapText="1"/>
    </xf>
    <xf numFmtId="0" fontId="32" fillId="13" borderId="0" xfId="0" applyFont="1" applyFill="1" applyAlignment="1">
      <alignment wrapText="1"/>
    </xf>
    <xf numFmtId="0" fontId="34" fillId="13" borderId="0" xfId="0" applyFont="1" applyFill="1" applyAlignment="1">
      <alignment vertical="top"/>
    </xf>
    <xf numFmtId="0" fontId="32" fillId="13" borderId="0" xfId="0" applyFont="1" applyFill="1" applyAlignment="1">
      <alignment vertical="top"/>
    </xf>
    <xf numFmtId="0" fontId="34" fillId="0" borderId="0" xfId="0" applyFont="1" applyAlignment="1">
      <alignment vertical="top"/>
    </xf>
    <xf numFmtId="0" fontId="32" fillId="0" borderId="0" xfId="0" applyFont="1" applyAlignment="1">
      <alignment vertical="top"/>
    </xf>
    <xf numFmtId="0" fontId="95" fillId="13" borderId="0" xfId="0" applyFont="1" applyFill="1" applyAlignment="1" applyProtection="1">
      <alignment vertical="top" wrapText="1"/>
      <protection locked="0"/>
    </xf>
    <xf numFmtId="0" fontId="96" fillId="13" borderId="0" xfId="0" applyFont="1" applyFill="1" applyAlignment="1" applyProtection="1">
      <alignment vertical="top" wrapText="1"/>
      <protection locked="0"/>
    </xf>
    <xf numFmtId="0" fontId="32" fillId="0" borderId="0" xfId="0" applyFont="1" applyAlignment="1">
      <alignment horizontal="center" vertical="top"/>
    </xf>
    <xf numFmtId="0" fontId="32" fillId="0" borderId="0" xfId="0" applyFont="1"/>
    <xf numFmtId="0" fontId="42" fillId="0" borderId="0" xfId="0" applyFont="1" applyAlignment="1">
      <alignment horizontal="center" vertical="top"/>
    </xf>
    <xf numFmtId="0" fontId="97" fillId="0" borderId="0" xfId="0" applyFont="1" applyAlignment="1" applyProtection="1">
      <alignment horizontal="left" vertical="top" wrapText="1"/>
      <protection locked="0"/>
    </xf>
    <xf numFmtId="0" fontId="33" fillId="0" borderId="0" xfId="0" applyFont="1" applyAlignment="1">
      <alignment horizontal="center" vertical="top"/>
    </xf>
    <xf numFmtId="0" fontId="32" fillId="0" borderId="29" xfId="0" applyFont="1" applyFill="1" applyBorder="1" applyAlignment="1">
      <alignment horizontal="left" vertical="top"/>
    </xf>
    <xf numFmtId="0" fontId="32" fillId="0" borderId="30" xfId="0" applyFont="1" applyFill="1" applyBorder="1" applyAlignment="1">
      <alignment horizontal="left" vertical="top"/>
    </xf>
    <xf numFmtId="0" fontId="32" fillId="0" borderId="29" xfId="0" applyFont="1" applyFill="1" applyBorder="1" applyAlignment="1">
      <alignment horizontal="left" vertical="top" wrapText="1"/>
    </xf>
    <xf numFmtId="0" fontId="32" fillId="0" borderId="30" xfId="0" applyFont="1" applyFill="1" applyBorder="1" applyAlignment="1">
      <alignment horizontal="left" vertical="top" wrapText="1"/>
    </xf>
    <xf numFmtId="0" fontId="39" fillId="23" borderId="1" xfId="0" applyFont="1" applyFill="1" applyBorder="1" applyAlignment="1">
      <alignment horizontal="left" vertical="top" wrapText="1"/>
    </xf>
    <xf numFmtId="0" fontId="0" fillId="0" borderId="1" xfId="0" applyBorder="1" applyAlignment="1">
      <alignment horizontal="left" vertical="top" wrapText="1"/>
    </xf>
    <xf numFmtId="0" fontId="32" fillId="0" borderId="0" xfId="0" applyFont="1" applyAlignment="1">
      <alignment horizontal="center" wrapText="1"/>
    </xf>
    <xf numFmtId="0" fontId="38" fillId="20" borderId="11" xfId="0" applyFont="1" applyFill="1" applyBorder="1" applyAlignment="1">
      <alignment horizontal="center" vertical="top" wrapText="1"/>
    </xf>
    <xf numFmtId="0" fontId="0" fillId="20" borderId="11" xfId="0" applyFill="1" applyBorder="1" applyAlignment="1">
      <alignment horizontal="center" vertical="top" wrapText="1"/>
    </xf>
    <xf numFmtId="0" fontId="65" fillId="10" borderId="0" xfId="9" applyFont="1" applyFill="1" applyAlignment="1">
      <alignment horizontal="center" vertical="center" wrapText="1"/>
    </xf>
    <xf numFmtId="0" fontId="38" fillId="15" borderId="11" xfId="0" applyFont="1" applyFill="1" applyBorder="1" applyAlignment="1">
      <alignment horizontal="center" vertical="top" wrapText="1"/>
    </xf>
    <xf numFmtId="0" fontId="0" fillId="15" borderId="11" xfId="0" applyFill="1" applyBorder="1" applyAlignment="1">
      <alignment horizontal="center" vertical="top" wrapText="1"/>
    </xf>
    <xf numFmtId="0" fontId="35" fillId="20" borderId="0" xfId="9" applyFont="1" applyFill="1" applyAlignment="1">
      <alignment horizontal="right" vertical="top" wrapText="1"/>
    </xf>
    <xf numFmtId="0" fontId="39" fillId="19" borderId="22" xfId="2" applyFont="1" applyFill="1" applyBorder="1" applyAlignment="1">
      <alignment horizontal="left" vertical="top" wrapText="1"/>
    </xf>
    <xf numFmtId="0" fontId="39" fillId="19" borderId="18" xfId="2" applyFont="1" applyFill="1" applyBorder="1" applyAlignment="1">
      <alignment horizontal="left" vertical="top" wrapText="1"/>
    </xf>
    <xf numFmtId="0" fontId="39" fillId="19" borderId="17" xfId="2" applyFont="1" applyFill="1" applyBorder="1" applyAlignment="1">
      <alignment horizontal="left" vertical="top" wrapText="1"/>
    </xf>
    <xf numFmtId="0" fontId="70" fillId="28" borderId="11" xfId="2" applyFont="1" applyFill="1" applyBorder="1" applyAlignment="1">
      <alignment horizontal="left" vertical="top" wrapText="1"/>
    </xf>
    <xf numFmtId="0" fontId="71" fillId="28" borderId="11" xfId="2" applyFont="1" applyFill="1" applyBorder="1" applyAlignment="1">
      <alignment horizontal="left" vertical="top" wrapText="1"/>
    </xf>
    <xf numFmtId="0" fontId="29" fillId="5" borderId="3" xfId="16" applyFont="1" applyFill="1" applyBorder="1"/>
    <xf numFmtId="0" fontId="5" fillId="5" borderId="6" xfId="16" applyFill="1" applyBorder="1"/>
    <xf numFmtId="0" fontId="100" fillId="0" borderId="15" xfId="16" applyFont="1" applyBorder="1" applyAlignment="1">
      <alignment horizontal="center" vertical="top" wrapText="1"/>
    </xf>
    <xf numFmtId="0" fontId="100" fillId="0" borderId="0" xfId="16" applyFont="1" applyAlignment="1">
      <alignment horizontal="center" vertical="top" wrapText="1"/>
    </xf>
    <xf numFmtId="0" fontId="32" fillId="0" borderId="0" xfId="0" applyFont="1" applyAlignment="1">
      <alignment horizontal="center" vertical="top" wrapText="1"/>
    </xf>
    <xf numFmtId="0" fontId="32" fillId="0" borderId="15" xfId="0" applyFont="1" applyBorder="1" applyAlignment="1">
      <alignment vertical="top" wrapText="1"/>
    </xf>
    <xf numFmtId="0" fontId="32" fillId="0" borderId="15" xfId="0" applyFont="1" applyBorder="1" applyAlignment="1">
      <alignment vertical="top"/>
    </xf>
    <xf numFmtId="0" fontId="32" fillId="0" borderId="15" xfId="0" applyFont="1" applyFill="1" applyBorder="1" applyAlignment="1">
      <alignment vertical="top"/>
    </xf>
    <xf numFmtId="0" fontId="42" fillId="0" borderId="0" xfId="0" applyFont="1" applyAlignment="1">
      <alignment horizontal="center" vertical="top" wrapText="1"/>
    </xf>
    <xf numFmtId="0" fontId="32" fillId="0" borderId="15" xfId="8" applyFont="1" applyBorder="1" applyAlignment="1">
      <alignment horizontal="left" vertical="top"/>
    </xf>
    <xf numFmtId="0" fontId="32" fillId="0" borderId="0" xfId="8" applyFont="1" applyBorder="1" applyAlignment="1">
      <alignment horizontal="left" vertical="top"/>
    </xf>
    <xf numFmtId="0" fontId="32" fillId="0" borderId="0" xfId="8" applyFont="1" applyBorder="1" applyAlignment="1">
      <alignment horizontal="left" vertical="top" wrapText="1"/>
    </xf>
    <xf numFmtId="0" fontId="32" fillId="0" borderId="4" xfId="8" applyFont="1" applyBorder="1" applyAlignment="1">
      <alignment horizontal="left" vertical="top" wrapText="1"/>
    </xf>
    <xf numFmtId="0" fontId="56" fillId="0" borderId="9" xfId="8" applyFont="1" applyBorder="1" applyAlignment="1" applyProtection="1">
      <alignment horizontal="center" vertical="center" wrapText="1"/>
      <protection locked="0"/>
    </xf>
    <xf numFmtId="0" fontId="33" fillId="0" borderId="0" xfId="7" applyFont="1" applyFill="1" applyAlignment="1">
      <alignment horizontal="left" vertical="top" wrapText="1"/>
    </xf>
    <xf numFmtId="0" fontId="35" fillId="0" borderId="0" xfId="8" applyFont="1" applyBorder="1" applyAlignment="1">
      <alignment horizontal="left" vertical="top"/>
    </xf>
    <xf numFmtId="0" fontId="33" fillId="0" borderId="0" xfId="8" applyFont="1" applyFill="1" applyBorder="1" applyAlignment="1">
      <alignment horizontal="center" vertical="top"/>
    </xf>
    <xf numFmtId="0" fontId="33" fillId="0" borderId="4" xfId="8" applyFont="1" applyFill="1" applyBorder="1" applyAlignment="1">
      <alignment horizontal="center" vertical="top"/>
    </xf>
    <xf numFmtId="0" fontId="32" fillId="0" borderId="2" xfId="8" applyFont="1" applyBorder="1" applyAlignment="1">
      <alignment horizontal="left" vertical="top"/>
    </xf>
    <xf numFmtId="0" fontId="32" fillId="0" borderId="11" xfId="8" applyFont="1" applyBorder="1" applyAlignment="1">
      <alignment horizontal="left" vertical="top"/>
    </xf>
    <xf numFmtId="0" fontId="42" fillId="0" borderId="0" xfId="8" applyFont="1" applyAlignment="1">
      <alignment horizontal="center" vertical="top"/>
    </xf>
    <xf numFmtId="0" fontId="42" fillId="0" borderId="0" xfId="8" applyFont="1" applyAlignment="1">
      <alignment horizontal="center" vertical="top" wrapText="1"/>
    </xf>
    <xf numFmtId="14" fontId="33" fillId="0" borderId="11" xfId="8" applyNumberFormat="1" applyFont="1" applyFill="1" applyBorder="1" applyAlignment="1">
      <alignment horizontal="left" vertical="top"/>
    </xf>
    <xf numFmtId="0" fontId="33" fillId="0" borderId="5" xfId="8" applyFont="1" applyFill="1" applyBorder="1" applyAlignment="1">
      <alignment horizontal="left" vertical="top"/>
    </xf>
    <xf numFmtId="0" fontId="92" fillId="31" borderId="42" xfId="0" applyFont="1" applyFill="1" applyBorder="1" applyAlignment="1">
      <alignment vertical="top" wrapText="1"/>
    </xf>
    <xf numFmtId="0" fontId="92" fillId="31" borderId="41" xfId="0" applyFont="1" applyFill="1" applyBorder="1" applyAlignment="1">
      <alignment vertical="top" wrapText="1"/>
    </xf>
    <xf numFmtId="49" fontId="86" fillId="9" borderId="39" xfId="0" applyNumberFormat="1" applyFont="1" applyFill="1" applyBorder="1" applyAlignment="1">
      <alignment wrapText="1"/>
    </xf>
    <xf numFmtId="49" fontId="86" fillId="9" borderId="40" xfId="0" applyNumberFormat="1" applyFont="1" applyFill="1" applyBorder="1" applyAlignment="1">
      <alignment wrapText="1"/>
    </xf>
    <xf numFmtId="0" fontId="86" fillId="9" borderId="0" xfId="0" applyFont="1" applyFill="1" applyBorder="1" applyAlignment="1">
      <alignment horizontal="left" vertical="top" wrapText="1"/>
    </xf>
    <xf numFmtId="0" fontId="86" fillId="9" borderId="19" xfId="0" applyFont="1" applyFill="1" applyBorder="1" applyAlignment="1">
      <alignment horizontal="left" vertical="top" wrapText="1"/>
    </xf>
    <xf numFmtId="0" fontId="88" fillId="31" borderId="42" xfId="0" applyFont="1" applyFill="1" applyBorder="1" applyAlignment="1">
      <alignment vertical="top" wrapText="1"/>
    </xf>
    <xf numFmtId="0" fontId="88" fillId="31" borderId="43" xfId="0" applyFont="1" applyFill="1" applyBorder="1" applyAlignment="1">
      <alignment vertical="top" wrapText="1"/>
    </xf>
    <xf numFmtId="0" fontId="88" fillId="31" borderId="44" xfId="0" applyFont="1" applyFill="1" applyBorder="1" applyAlignment="1">
      <alignment vertical="top" wrapText="1"/>
    </xf>
    <xf numFmtId="0" fontId="90" fillId="0" borderId="22" xfId="0" applyFont="1" applyBorder="1" applyAlignment="1">
      <alignment horizontal="center" vertical="top" wrapText="1"/>
    </xf>
    <xf numFmtId="0" fontId="90" fillId="0" borderId="18" xfId="0" applyFont="1" applyBorder="1" applyAlignment="1">
      <alignment horizontal="center" vertical="top" wrapText="1"/>
    </xf>
    <xf numFmtId="0" fontId="90" fillId="0" borderId="17" xfId="0" applyFont="1" applyBorder="1" applyAlignment="1">
      <alignment horizontal="center" vertical="top" wrapText="1"/>
    </xf>
    <xf numFmtId="0" fontId="90" fillId="0" borderId="24" xfId="0" applyFont="1" applyBorder="1" applyAlignment="1">
      <alignment horizontal="center" vertical="top" wrapText="1"/>
    </xf>
    <xf numFmtId="0" fontId="90" fillId="0" borderId="0" xfId="0" applyFont="1" applyBorder="1" applyAlignment="1">
      <alignment horizontal="center" vertical="top" wrapText="1"/>
    </xf>
    <xf numFmtId="0" fontId="89" fillId="0" borderId="22" xfId="0" applyFont="1" applyBorder="1" applyAlignment="1">
      <alignment horizontal="left" vertical="top" wrapText="1"/>
    </xf>
    <xf numFmtId="0" fontId="89" fillId="0" borderId="18" xfId="0" applyFont="1" applyBorder="1" applyAlignment="1">
      <alignment horizontal="left" vertical="top" wrapText="1"/>
    </xf>
    <xf numFmtId="0" fontId="89" fillId="0" borderId="17" xfId="0" applyFont="1" applyBorder="1" applyAlignment="1">
      <alignment horizontal="left" vertical="top" wrapText="1"/>
    </xf>
    <xf numFmtId="14" fontId="32" fillId="0" borderId="5" xfId="0" applyNumberFormat="1" applyFont="1" applyFill="1" applyBorder="1" applyAlignment="1">
      <alignment vertical="top" wrapText="1"/>
    </xf>
  </cellXfs>
  <cellStyles count="18">
    <cellStyle name="Good" xfId="17" builtinId="26"/>
    <cellStyle name="Hyperlink" xfId="1" builtinId="8"/>
    <cellStyle name="Hyperlink 2" xfId="13" xr:uid="{00000000-0005-0000-0000-000001000000}"/>
    <cellStyle name="Normal" xfId="0" builtinId="0"/>
    <cellStyle name="Normal 2" xfId="10" xr:uid="{00000000-0005-0000-0000-000003000000}"/>
    <cellStyle name="Normal 2 2" xfId="11" xr:uid="{00000000-0005-0000-0000-000004000000}"/>
    <cellStyle name="Normal 2 2 2" xfId="12" xr:uid="{00000000-0005-0000-0000-000005000000}"/>
    <cellStyle name="Normal 2 2 3" xfId="14" xr:uid="{00000000-0005-0000-0000-000006000000}"/>
    <cellStyle name="Normal 2 3" xfId="15" xr:uid="{00000000-0005-0000-0000-000007000000}"/>
    <cellStyle name="Normal 3" xfId="2" xr:uid="{00000000-0005-0000-0000-000008000000}"/>
    <cellStyle name="Normal 4" xfId="16" xr:uid="{00000000-0005-0000-0000-000009000000}"/>
    <cellStyle name="Normal 5" xfId="3" xr:uid="{00000000-0005-0000-0000-00000A000000}"/>
    <cellStyle name="Normal_2011 RA Coilte SHC Summary v10 - no names" xfId="4" xr:uid="{00000000-0005-0000-0000-00000B000000}"/>
    <cellStyle name="Normal_glossary" xfId="5" xr:uid="{00000000-0005-0000-0000-00000C000000}"/>
    <cellStyle name="Normal_RT-COC-001-13 Report spreadsheet" xfId="6" xr:uid="{00000000-0005-0000-0000-00000D000000}"/>
    <cellStyle name="Normal_RT-COC-001-18 Report spreadsheet" xfId="7" xr:uid="{00000000-0005-0000-0000-00000E000000}"/>
    <cellStyle name="Normal_RT-FM-001-03 Forest cert report template" xfId="8" xr:uid="{00000000-0005-0000-0000-00000F000000}"/>
    <cellStyle name="Normal_T&amp;M RA report 2005 draft 2" xfId="9" xr:uid="{00000000-0005-0000-0000-000010000000}"/>
  </cellStyles>
  <dxfs count="35">
    <dxf>
      <font>
        <color rgb="FF9C0006"/>
      </font>
      <fill>
        <patternFill>
          <bgColor rgb="FFFFC7CE"/>
        </patternFill>
      </fill>
    </dxf>
    <dxf>
      <font>
        <color rgb="FF9C0006"/>
      </font>
      <fill>
        <patternFill>
          <bgColor rgb="FFFFC7CE"/>
        </patternFill>
      </fill>
    </dxf>
    <dxf>
      <fill>
        <patternFill>
          <bgColor rgb="FFFFC000"/>
        </patternFill>
      </fill>
    </dxf>
    <dxf>
      <font>
        <b val="0"/>
        <i val="0"/>
        <strike val="0"/>
        <condense val="0"/>
        <extend val="0"/>
        <outline val="0"/>
        <shadow val="0"/>
        <u val="none"/>
        <vertAlign val="baseline"/>
        <sz val="11"/>
        <color auto="1"/>
        <name val="Cambria"/>
        <scheme val="none"/>
      </font>
      <alignment horizontal="left" vertical="center" textRotation="0" wrapText="0" indent="0" justifyLastLine="0" shrinkToFit="0" readingOrder="0"/>
    </dxf>
    <dxf>
      <alignment horizontal="left" vertical="center" textRotation="0" indent="0" justifyLastLine="0" shrinkToFit="0" readingOrder="0"/>
    </dxf>
    <dxf>
      <alignment textRotation="0" wrapText="1" indent="0" justifyLastLine="0" shrinkToFit="0" readingOrder="0"/>
    </dxf>
    <dxf>
      <border>
        <bottom style="thin">
          <color indexed="64"/>
        </bottom>
      </border>
    </dxf>
    <dxf>
      <font>
        <b val="0"/>
        <i val="0"/>
        <strike val="0"/>
        <condense val="0"/>
        <extend val="0"/>
        <outline val="0"/>
        <shadow val="0"/>
        <u val="none"/>
        <vertAlign val="baseline"/>
        <sz val="11"/>
        <color auto="1"/>
        <name val="Cambria"/>
        <scheme val="major"/>
      </font>
      <fill>
        <patternFill patternType="solid">
          <fgColor indexed="64"/>
          <bgColor theme="9" tint="0.59999389629810485"/>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B7DEE8"/>
      <color rgb="FFFF99FF"/>
      <color rgb="FFFFCC66"/>
      <color rgb="FF1F497D"/>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jpeg"/><Relationship Id="rId1" Type="http://schemas.openxmlformats.org/officeDocument/2006/relationships/image" Target="../media/image6.jpeg"/><Relationship Id="rId4"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0</xdr:col>
      <xdr:colOff>447675</xdr:colOff>
      <xdr:row>0</xdr:row>
      <xdr:rowOff>238125</xdr:rowOff>
    </xdr:from>
    <xdr:to>
      <xdr:col>0</xdr:col>
      <xdr:colOff>400050</xdr:colOff>
      <xdr:row>0</xdr:row>
      <xdr:rowOff>1838325</xdr:rowOff>
    </xdr:to>
    <xdr:pic>
      <xdr:nvPicPr>
        <xdr:cNvPr id="2" name="Picture 1">
          <a:extLst>
            <a:ext uri="{FF2B5EF4-FFF2-40B4-BE49-F238E27FC236}">
              <a16:creationId xmlns:a16="http://schemas.microsoft.com/office/drawing/2014/main" id="{A39BFBF3-20CE-4A32-8C8E-E71B9B9D24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238125"/>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419100</xdr:colOff>
      <xdr:row>0</xdr:row>
      <xdr:rowOff>428625</xdr:rowOff>
    </xdr:from>
    <xdr:to>
      <xdr:col>5</xdr:col>
      <xdr:colOff>619125</xdr:colOff>
      <xdr:row>0</xdr:row>
      <xdr:rowOff>1952625</xdr:rowOff>
    </xdr:to>
    <xdr:pic>
      <xdr:nvPicPr>
        <xdr:cNvPr id="3" name="Picture 3">
          <a:extLst>
            <a:ext uri="{FF2B5EF4-FFF2-40B4-BE49-F238E27FC236}">
              <a16:creationId xmlns:a16="http://schemas.microsoft.com/office/drawing/2014/main" id="{611E719E-B099-420C-9F21-F80747D51AA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67275" y="428625"/>
          <a:ext cx="11811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161925</xdr:colOff>
      <xdr:row>0</xdr:row>
      <xdr:rowOff>533400</xdr:rowOff>
    </xdr:from>
    <xdr:to>
      <xdr:col>2</xdr:col>
      <xdr:colOff>723900</xdr:colOff>
      <xdr:row>0</xdr:row>
      <xdr:rowOff>1695450</xdr:rowOff>
    </xdr:to>
    <xdr:pic>
      <xdr:nvPicPr>
        <xdr:cNvPr id="4" name="Picture 2">
          <a:extLst>
            <a:ext uri="{FF2B5EF4-FFF2-40B4-BE49-F238E27FC236}">
              <a16:creationId xmlns:a16="http://schemas.microsoft.com/office/drawing/2014/main" id="{C56A67E5-0979-433C-AC8C-84634904CB8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1925" y="533400"/>
          <a:ext cx="180022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485775</xdr:colOff>
      <xdr:row>0</xdr:row>
      <xdr:rowOff>609600</xdr:rowOff>
    </xdr:from>
    <xdr:to>
      <xdr:col>0</xdr:col>
      <xdr:colOff>2286000</xdr:colOff>
      <xdr:row>0</xdr:row>
      <xdr:rowOff>1771650</xdr:rowOff>
    </xdr:to>
    <xdr:pic>
      <xdr:nvPicPr>
        <xdr:cNvPr id="22391" name="Picture 4" descr="W:\Marketing\Public\2014\Certification Brand Assets\Logos\SA Certification Logo\SA Certification Logo\SA Certification WEB RGB LOGOS\SA_Certification_Logo_RGB.jpg">
          <a:extLst>
            <a:ext uri="{FF2B5EF4-FFF2-40B4-BE49-F238E27FC236}">
              <a16:creationId xmlns:a16="http://schemas.microsoft.com/office/drawing/2014/main" id="{EC9D9AA0-0205-4F98-858A-1283D3CBF2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5775" y="609600"/>
          <a:ext cx="180022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571500</xdr:colOff>
      <xdr:row>0</xdr:row>
      <xdr:rowOff>523875</xdr:rowOff>
    </xdr:from>
    <xdr:to>
      <xdr:col>0</xdr:col>
      <xdr:colOff>2133600</xdr:colOff>
      <xdr:row>0</xdr:row>
      <xdr:rowOff>1530350</xdr:rowOff>
    </xdr:to>
    <xdr:pic>
      <xdr:nvPicPr>
        <xdr:cNvPr id="4" name="Picture 4">
          <a:extLst>
            <a:ext uri="{FF2B5EF4-FFF2-40B4-BE49-F238E27FC236}">
              <a16:creationId xmlns:a16="http://schemas.microsoft.com/office/drawing/2014/main" id="{637C6D67-5138-4103-B117-9C19C459680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0" y="523875"/>
          <a:ext cx="15621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466725</xdr:rowOff>
    </xdr:from>
    <xdr:to>
      <xdr:col>0</xdr:col>
      <xdr:colOff>1466850</xdr:colOff>
      <xdr:row>0</xdr:row>
      <xdr:rowOff>1381125</xdr:rowOff>
    </xdr:to>
    <xdr:pic>
      <xdr:nvPicPr>
        <xdr:cNvPr id="57395" name="Picture 4" descr="W:\Marketing\Public\2014\Certification Brand Assets\Logos\SA Certification Logo\SA Certification Logo\SA Certification WEB RGB LOGOS\SA_Certification_Logo_RGB.jpg">
          <a:extLst>
            <a:ext uri="{FF2B5EF4-FFF2-40B4-BE49-F238E27FC236}">
              <a16:creationId xmlns:a16="http://schemas.microsoft.com/office/drawing/2014/main" id="{DBF9FED7-8378-492E-A23C-51C77F4085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66725"/>
          <a:ext cx="14192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742950</xdr:colOff>
      <xdr:row>0</xdr:row>
      <xdr:rowOff>177800</xdr:rowOff>
    </xdr:from>
    <xdr:to>
      <xdr:col>3</xdr:col>
      <xdr:colOff>1901825</xdr:colOff>
      <xdr:row>0</xdr:row>
      <xdr:rowOff>1568450</xdr:rowOff>
    </xdr:to>
    <xdr:pic>
      <xdr:nvPicPr>
        <xdr:cNvPr id="4" name="Picture 3">
          <a:extLst>
            <a:ext uri="{FF2B5EF4-FFF2-40B4-BE49-F238E27FC236}">
              <a16:creationId xmlns:a16="http://schemas.microsoft.com/office/drawing/2014/main" id="{53860FC5-7BAF-4365-A806-659EE735831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81575" y="177800"/>
          <a:ext cx="1158875"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361950</xdr:rowOff>
    </xdr:from>
    <xdr:to>
      <xdr:col>1</xdr:col>
      <xdr:colOff>0</xdr:colOff>
      <xdr:row>0</xdr:row>
      <xdr:rowOff>1371600</xdr:rowOff>
    </xdr:to>
    <xdr:pic>
      <xdr:nvPicPr>
        <xdr:cNvPr id="5" name="Picture 4">
          <a:extLst>
            <a:ext uri="{FF2B5EF4-FFF2-40B4-BE49-F238E27FC236}">
              <a16:creationId xmlns:a16="http://schemas.microsoft.com/office/drawing/2014/main" id="{B941CA34-21B2-495D-991A-8692BFD50E0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361950"/>
          <a:ext cx="15621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9526</xdr:colOff>
      <xdr:row>20</xdr:row>
      <xdr:rowOff>28575</xdr:rowOff>
    </xdr:from>
    <xdr:to>
      <xdr:col>3</xdr:col>
      <xdr:colOff>323850</xdr:colOff>
      <xdr:row>20</xdr:row>
      <xdr:rowOff>582230</xdr:rowOff>
    </xdr:to>
    <xdr:pic>
      <xdr:nvPicPr>
        <xdr:cNvPr id="2" name="Picture 1">
          <a:extLst>
            <a:ext uri="{FF2B5EF4-FFF2-40B4-BE49-F238E27FC236}">
              <a16:creationId xmlns:a16="http://schemas.microsoft.com/office/drawing/2014/main" id="{BF56D1E0-1F43-475B-B154-404F7B1552BE}"/>
            </a:ext>
          </a:extLst>
        </xdr:cNvPr>
        <xdr:cNvPicPr>
          <a:picLocks noChangeAspect="1"/>
        </xdr:cNvPicPr>
      </xdr:nvPicPr>
      <xdr:blipFill>
        <a:blip xmlns:r="http://schemas.openxmlformats.org/officeDocument/2006/relationships" r:embed="rId4"/>
        <a:stretch>
          <a:fillRect/>
        </a:stretch>
      </xdr:blipFill>
      <xdr:spPr>
        <a:xfrm>
          <a:off x="3019426" y="5857875"/>
          <a:ext cx="1343024" cy="5536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tt\Documents\Matt\Auditing\Fountains%20Forestry\2021\RT-FM-001a-06%20PEFC%20report%20-%20Fountains%20Forestry%20-%20RA%202021%20d1.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asicinfo"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Basic info"/>
      <sheetName val="2 Findings"/>
      <sheetName val="3 RA Cert process"/>
      <sheetName val="5 RA Org Structure+Management"/>
      <sheetName val="6 S1"/>
      <sheetName val="7 S2"/>
      <sheetName val="8 S3"/>
      <sheetName val="9 S4"/>
      <sheetName val="A1 UKWAS Checklist"/>
      <sheetName val="A2 Stakeholder Summary"/>
      <sheetName val="A3 Species list"/>
      <sheetName val="A6 FSC&amp;PEFC UK Group checklist"/>
      <sheetName val="A7 Members &amp; FMUs"/>
      <sheetName val="PEFC UK sampling"/>
      <sheetName val="A11a Cert Decsn"/>
      <sheetName val="A12a Product schedule"/>
      <sheetName val="A14a Product Codes"/>
      <sheetName val="A15 Opening and Closing Meeting"/>
      <sheetName val="Sheet1"/>
    </sheetNames>
    <sheetDataSet>
      <sheetData sheetId="0">
        <row r="3">
          <cell r="D3" t="str">
            <v>Fountains Forestry</v>
          </cell>
        </row>
        <row r="8">
          <cell r="D8" t="str">
            <v>SA-PEFC-FM/COC-005879</v>
          </cell>
        </row>
      </sheetData>
      <sheetData sheetId="1">
        <row r="15">
          <cell r="C15" t="str">
            <v xml:space="preserve">Fountains Forestry  
Bogallan 
North Kessock 
Inverness 
IV1 3XE </v>
          </cell>
        </row>
        <row r="92">
          <cell r="C92">
            <v>44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row r="3">
          <cell r="B3" t="str">
            <v>Fountains Forestry</v>
          </cell>
        </row>
        <row r="5">
          <cell r="B5" t="str">
            <v>United Kingdom</v>
          </cell>
        </row>
      </sheetData>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Basic info"/>
      <sheetName val="2 Findings"/>
      <sheetName val="3 MA Cert process"/>
      <sheetName val="5 MA Org Structure+Management"/>
      <sheetName val="6 S1"/>
      <sheetName val="7 S2"/>
      <sheetName val="8 S3"/>
      <sheetName val="9 S4"/>
      <sheetName val="A1 Checklist"/>
      <sheetName val="Audit Programme"/>
      <sheetName val="A2 Stakeholder Summary"/>
      <sheetName val="A3 Species list"/>
      <sheetName val="A6 Group checklist"/>
      <sheetName val="A6a Multisite checklist"/>
      <sheetName val="A7 Members &amp; FMUs"/>
      <sheetName val="A8a Sampling"/>
      <sheetName val="A11a Cert Decsn"/>
      <sheetName val="A12a Product schedule"/>
      <sheetName val="A14a Product Codes"/>
      <sheetName val="A15 Opening and Closing Meeting"/>
      <sheetName val="Sheet1"/>
    </sheetNames>
    <sheetDataSet>
      <sheetData sheetId="0"/>
      <sheetData sheetId="1">
        <row r="11">
          <cell r="C11" t="str">
            <v>Fountains Forestry</v>
          </cell>
        </row>
        <row r="16">
          <cell r="C16" t="str">
            <v>United Kingdom</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persons/person.xml><?xml version="1.0" encoding="utf-8"?>
<personList xmlns="http://schemas.microsoft.com/office/spreadsheetml/2018/threadedcomments" xmlns:x="http://schemas.openxmlformats.org/spreadsheetml/2006/main">
  <person displayName="Nicola Brennan" id="{02868ECC-1603-4D28-905F-0605C41830FC}" userId="S::NBrennan@soilassociation.org::b46b8faa-9148-486a-b2bc-7448cf62f15d"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201BB82-EB7C-4B68-8F39-566CD8B9239E}" name="Table2523" displayName="Table2523" ref="B236:D243" totalsRowShown="0" headerRowDxfId="7" headerRowBorderDxfId="6" headerRowCellStyle="Normal_T&amp;M RA report 2005 draft 2">
  <tableColumns count="3">
    <tableColumn id="1" xr3:uid="{D584A011-7CDC-4E98-B62B-14E6CF886BC0}" name="Column A" dataDxfId="5"/>
    <tableColumn id="2" xr3:uid="{741740A6-A068-4EEA-9138-E24697ED84E0}" name="Column B" dataDxfId="4"/>
    <tableColumn id="3" xr3:uid="{BFE8D23E-955E-4733-B1B9-427BB63D46C0}" name="Column C" dataDxfId="3"/>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0" dT="2021-05-10T14:41:04.28" personId="{02868ECC-1603-4D28-905F-0605C41830FC}" id="{38B0BFF2-001A-4E9B-BA67-AED27DEB8FB6}">
    <text>For audit plan please contact Andrew Clark, Complaince Manager, M: 07876 556516
T: 01786 406361
andrew.clark@fountainsforestry.co.uk</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nbrennan/AppData/nbrennan/AppData/Local/AppData/Roaming/Microsoft/Excel/PEFC%20ST%201002%202018.pdf" TargetMode="External"/><Relationship Id="rId1" Type="http://schemas.openxmlformats.org/officeDocument/2006/relationships/hyperlink" Target="https://www.pefc.co.uk/system/resources/W1siZiIsIjIwMjAvMDYvMjIvM3JkZXlpYThuMV9QRUZDX1VLX1NDSEVNRV9NYXlfMjAxNl9FZGl0XzIwMjAucGRmIl1d/PEFC%20UK%20SCHEME%20May%202016%20Edit%202020.pdf" TargetMode="External"/><Relationship Id="rId4" Type="http://schemas.openxmlformats.org/officeDocument/2006/relationships/table" Target="../tables/table1.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xml"/><Relationship Id="rId1" Type="http://schemas.openxmlformats.org/officeDocument/2006/relationships/printerSettings" Target="../printerSettings/printerSettings18.bin"/><Relationship Id="rId4" Type="http://schemas.openxmlformats.org/officeDocument/2006/relationships/comments" Target="../comments9.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3.xml"/><Relationship Id="rId1" Type="http://schemas.openxmlformats.org/officeDocument/2006/relationships/printerSettings" Target="../printerSettings/printerSettings19.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www.fountainsforestry.co.uk/"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hyperlink" Target="http://unstats.un.org/unsd/cr/registry/regcs.asp?Cl=16&amp;Lg=1&amp;Co=312" TargetMode="External"/><Relationship Id="rId3" Type="http://schemas.openxmlformats.org/officeDocument/2006/relationships/hyperlink" Target="http://unstats.un.org/unsd/cr/registry/regcs.asp?Cl=16&amp;Lg=1&amp;Co=3812" TargetMode="External"/><Relationship Id="rId7" Type="http://schemas.openxmlformats.org/officeDocument/2006/relationships/hyperlink" Target="http://unstats.un.org/unsd/cr/registry/regcs.asp?Cl=16&amp;Lg=1&amp;Co=38112" TargetMode="External"/><Relationship Id="rId12" Type="http://schemas.openxmlformats.org/officeDocument/2006/relationships/printerSettings" Target="../printerSettings/printerSettings21.bin"/><Relationship Id="rId2" Type="http://schemas.openxmlformats.org/officeDocument/2006/relationships/hyperlink" Target="http://unstats.un.org/unsd/cr/registry/regcs.asp?Cl=16&amp;Lg=1&amp;Co=3811" TargetMode="External"/><Relationship Id="rId1" Type="http://schemas.openxmlformats.org/officeDocument/2006/relationships/hyperlink" Target="http://unstats.un.org/unsd/cr/registry/regcs.asp?Cl=16&amp;Lg=1&amp;Co=311" TargetMode="External"/><Relationship Id="rId6" Type="http://schemas.openxmlformats.org/officeDocument/2006/relationships/hyperlink" Target="http://unstats.un.org/unsd/cr/registry/regcs.asp?Cl=16&amp;Lg=1&amp;Co=3816" TargetMode="External"/><Relationship Id="rId11" Type="http://schemas.openxmlformats.org/officeDocument/2006/relationships/hyperlink" Target="http://unstats.un.org/unsd/cr/registry/regcs.asp?Cl=16&amp;Lg=1&amp;Co=31100" TargetMode="External"/><Relationship Id="rId5" Type="http://schemas.openxmlformats.org/officeDocument/2006/relationships/hyperlink" Target="http://unstats.un.org/unsd/cr/registry/regcs.asp?Cl=16&amp;Lg=1&amp;Co=3814" TargetMode="External"/><Relationship Id="rId10" Type="http://schemas.openxmlformats.org/officeDocument/2006/relationships/hyperlink" Target="http://unstats.un.org/unsd/cr/registry/regcs.asp?Cl=16&amp;Lg=1&amp;Co=317" TargetMode="External"/><Relationship Id="rId4" Type="http://schemas.openxmlformats.org/officeDocument/2006/relationships/hyperlink" Target="http://unstats.un.org/unsd/cr/registry/regcs.asp?Cl=16&amp;Lg=1&amp;Co=3813" TargetMode="External"/><Relationship Id="rId9" Type="http://schemas.openxmlformats.org/officeDocument/2006/relationships/hyperlink" Target="http://unstats.un.org/unsd/cr/registry/regcs.asp?Cl=16&amp;Lg=1&amp;Co=316"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H32"/>
  <sheetViews>
    <sheetView tabSelected="1" view="pageBreakPreview" zoomScaleNormal="75" zoomScaleSheetLayoutView="100" workbookViewId="0">
      <selection activeCell="F18" sqref="F18"/>
    </sheetView>
  </sheetViews>
  <sheetFormatPr defaultColWidth="9" defaultRowHeight="12.5"/>
  <cols>
    <col min="1" max="1" width="6" style="2" customWidth="1"/>
    <col min="2" max="2" width="12.54296875" style="2" customWidth="1"/>
    <col min="3" max="3" width="19.1796875" style="2" customWidth="1"/>
    <col min="4" max="4" width="29" style="2" customWidth="1"/>
    <col min="5" max="5" width="14.81640625" style="2" customWidth="1"/>
    <col min="6" max="6" width="16.1796875" style="2" customWidth="1"/>
    <col min="7" max="7" width="15.453125" style="2" customWidth="1"/>
    <col min="8" max="16384" width="9" style="2"/>
  </cols>
  <sheetData>
    <row r="1" spans="1:8" ht="163.5" customHeight="1">
      <c r="A1" s="822"/>
      <c r="B1" s="823"/>
      <c r="C1" s="823"/>
      <c r="D1" s="605" t="s">
        <v>1983</v>
      </c>
      <c r="E1" s="824"/>
      <c r="F1" s="824"/>
      <c r="G1" s="213"/>
    </row>
    <row r="2" spans="1:8">
      <c r="H2" s="606"/>
    </row>
    <row r="3" spans="1:8" ht="39.75" customHeight="1">
      <c r="A3" s="825" t="s">
        <v>1984</v>
      </c>
      <c r="B3" s="826"/>
      <c r="C3" s="826"/>
      <c r="D3" s="607" t="s">
        <v>812</v>
      </c>
      <c r="E3" s="608"/>
      <c r="F3" s="608"/>
      <c r="H3" s="609"/>
    </row>
    <row r="4" spans="1:8" ht="17.5">
      <c r="A4" s="610"/>
      <c r="B4" s="611"/>
      <c r="D4" s="612"/>
      <c r="H4" s="609"/>
    </row>
    <row r="5" spans="1:8" s="4" customFormat="1" ht="17.5">
      <c r="A5" s="827" t="s">
        <v>1985</v>
      </c>
      <c r="B5" s="828"/>
      <c r="C5" s="828"/>
      <c r="D5" s="613" t="s">
        <v>812</v>
      </c>
      <c r="E5" s="253"/>
      <c r="F5" s="253"/>
      <c r="H5" s="3"/>
    </row>
    <row r="6" spans="1:8" s="4" customFormat="1" ht="17.5">
      <c r="A6" s="614" t="s">
        <v>1986</v>
      </c>
      <c r="B6" s="615"/>
      <c r="D6" s="613" t="s">
        <v>813</v>
      </c>
      <c r="E6" s="253"/>
      <c r="F6" s="253"/>
      <c r="H6" s="3"/>
    </row>
    <row r="7" spans="1:8" s="4" customFormat="1" ht="69.75" customHeight="1">
      <c r="A7" s="829" t="s">
        <v>0</v>
      </c>
      <c r="B7" s="830"/>
      <c r="C7" s="830"/>
      <c r="D7" s="831" t="s">
        <v>1987</v>
      </c>
      <c r="E7" s="832"/>
      <c r="F7" s="832"/>
      <c r="H7" s="3"/>
    </row>
    <row r="8" spans="1:8" s="4" customFormat="1" ht="37.5" customHeight="1">
      <c r="A8" s="614" t="s">
        <v>1988</v>
      </c>
      <c r="D8" s="836" t="s">
        <v>1833</v>
      </c>
      <c r="E8" s="836"/>
      <c r="F8" s="253"/>
      <c r="H8" s="3"/>
    </row>
    <row r="9" spans="1:8" s="4" customFormat="1" ht="37.5" customHeight="1">
      <c r="A9" s="616" t="s">
        <v>1989</v>
      </c>
      <c r="B9" s="617"/>
      <c r="C9" s="617"/>
      <c r="D9" s="618" t="s">
        <v>1834</v>
      </c>
      <c r="E9" s="619"/>
      <c r="F9" s="253"/>
      <c r="H9" s="3"/>
    </row>
    <row r="10" spans="1:8" s="4" customFormat="1" ht="17.5">
      <c r="A10" s="614" t="s">
        <v>1990</v>
      </c>
      <c r="B10" s="615"/>
      <c r="D10" s="679">
        <v>44523</v>
      </c>
      <c r="E10" s="253"/>
      <c r="F10" s="253"/>
      <c r="H10" s="3"/>
    </row>
    <row r="11" spans="1:8" s="4" customFormat="1" ht="17.5">
      <c r="A11" s="829" t="s">
        <v>1991</v>
      </c>
      <c r="B11" s="830"/>
      <c r="C11" s="830"/>
      <c r="D11" s="679">
        <v>46348</v>
      </c>
      <c r="E11" s="253"/>
      <c r="F11" s="253"/>
      <c r="H11" s="3"/>
    </row>
    <row r="12" spans="1:8" s="4" customFormat="1" ht="17.5">
      <c r="A12" s="614"/>
      <c r="B12" s="615"/>
    </row>
    <row r="13" spans="1:8" s="4" customFormat="1" ht="17.5">
      <c r="B13" s="615"/>
    </row>
    <row r="14" spans="1:8" s="4" customFormat="1" ht="28">
      <c r="A14" s="620"/>
      <c r="B14" s="621" t="s">
        <v>1</v>
      </c>
      <c r="C14" s="621" t="s">
        <v>1992</v>
      </c>
      <c r="D14" s="621" t="s">
        <v>1993</v>
      </c>
      <c r="E14" s="621" t="s">
        <v>2</v>
      </c>
      <c r="F14" s="622" t="s">
        <v>3</v>
      </c>
      <c r="G14" s="623"/>
    </row>
    <row r="15" spans="1:8" s="4" customFormat="1" ht="14">
      <c r="A15" s="669" t="s">
        <v>837</v>
      </c>
      <c r="B15" s="670"/>
      <c r="C15" s="670"/>
      <c r="D15" s="670"/>
      <c r="E15" s="670"/>
      <c r="F15" s="671"/>
      <c r="G15" s="623"/>
    </row>
    <row r="16" spans="1:8" s="4" customFormat="1" ht="42">
      <c r="A16" s="672" t="s">
        <v>587</v>
      </c>
      <c r="B16" s="330" t="s">
        <v>1796</v>
      </c>
      <c r="C16" s="673" t="s">
        <v>2124</v>
      </c>
      <c r="D16" s="673" t="s">
        <v>1994</v>
      </c>
      <c r="E16" s="673" t="s">
        <v>2099</v>
      </c>
      <c r="F16" s="673" t="s">
        <v>2098</v>
      </c>
      <c r="G16" s="624"/>
    </row>
    <row r="17" spans="1:7" s="4" customFormat="1" ht="28">
      <c r="A17" s="672" t="s">
        <v>5</v>
      </c>
      <c r="B17" s="673" t="s">
        <v>2132</v>
      </c>
      <c r="C17" s="673">
        <v>44859</v>
      </c>
      <c r="D17" s="673" t="s">
        <v>2133</v>
      </c>
      <c r="E17" s="673" t="s">
        <v>2320</v>
      </c>
      <c r="F17" s="673" t="s">
        <v>2321</v>
      </c>
      <c r="G17" s="624"/>
    </row>
    <row r="18" spans="1:7" s="4" customFormat="1" ht="14">
      <c r="A18" s="672" t="s">
        <v>6</v>
      </c>
      <c r="B18" s="673"/>
      <c r="C18" s="673"/>
      <c r="D18" s="673"/>
      <c r="E18" s="673"/>
      <c r="F18" s="673"/>
      <c r="G18" s="624"/>
    </row>
    <row r="19" spans="1:7" s="4" customFormat="1" ht="14">
      <c r="A19" s="672" t="s">
        <v>7</v>
      </c>
      <c r="B19" s="673"/>
      <c r="C19" s="673"/>
      <c r="D19" s="673"/>
      <c r="E19" s="673"/>
      <c r="F19" s="673"/>
      <c r="G19" s="624"/>
    </row>
    <row r="20" spans="1:7" s="4" customFormat="1" ht="14">
      <c r="A20" s="672" t="s">
        <v>8</v>
      </c>
      <c r="B20" s="673"/>
      <c r="C20" s="673"/>
      <c r="D20" s="673"/>
      <c r="E20" s="673"/>
      <c r="F20" s="673"/>
      <c r="G20" s="624"/>
    </row>
    <row r="21" spans="1:7" s="4" customFormat="1" ht="17.5">
      <c r="B21" s="615"/>
    </row>
    <row r="22" spans="1:7" s="4" customFormat="1" ht="18" customHeight="1">
      <c r="A22" s="837" t="s">
        <v>1995</v>
      </c>
      <c r="B22" s="837"/>
      <c r="C22" s="837"/>
      <c r="D22" s="837"/>
      <c r="E22" s="837"/>
      <c r="F22" s="837"/>
    </row>
    <row r="23" spans="1:7" ht="14">
      <c r="A23" s="833" t="s">
        <v>9</v>
      </c>
      <c r="B23" s="834"/>
      <c r="C23" s="834"/>
      <c r="D23" s="834"/>
      <c r="E23" s="834"/>
      <c r="F23" s="834"/>
      <c r="G23" s="213"/>
    </row>
    <row r="24" spans="1:7" ht="14">
      <c r="A24" s="515"/>
      <c r="B24" s="515"/>
    </row>
    <row r="25" spans="1:7" ht="14">
      <c r="A25" s="833" t="s">
        <v>1891</v>
      </c>
      <c r="B25" s="834"/>
      <c r="C25" s="834"/>
      <c r="D25" s="834"/>
      <c r="E25" s="834"/>
      <c r="F25" s="834"/>
      <c r="G25" s="213"/>
    </row>
    <row r="26" spans="1:7" ht="14">
      <c r="A26" s="833" t="s">
        <v>11</v>
      </c>
      <c r="B26" s="834"/>
      <c r="C26" s="834"/>
      <c r="D26" s="834"/>
      <c r="E26" s="834"/>
      <c r="F26" s="834"/>
      <c r="G26" s="213"/>
    </row>
    <row r="27" spans="1:7" ht="14">
      <c r="A27" s="833" t="s">
        <v>12</v>
      </c>
      <c r="B27" s="834"/>
      <c r="C27" s="834"/>
      <c r="D27" s="834"/>
      <c r="E27" s="834"/>
      <c r="F27" s="834"/>
      <c r="G27" s="213"/>
    </row>
    <row r="28" spans="1:7" ht="14">
      <c r="A28" s="5"/>
      <c r="B28" s="5"/>
    </row>
    <row r="29" spans="1:7" ht="14">
      <c r="A29" s="835" t="s">
        <v>13</v>
      </c>
      <c r="B29" s="834"/>
      <c r="C29" s="834"/>
      <c r="D29" s="834"/>
      <c r="E29" s="834"/>
      <c r="F29" s="834"/>
      <c r="G29" s="213"/>
    </row>
    <row r="30" spans="1:7" ht="14">
      <c r="A30" s="835" t="s">
        <v>14</v>
      </c>
      <c r="B30" s="834"/>
      <c r="C30" s="834"/>
      <c r="D30" s="834"/>
      <c r="E30" s="834"/>
      <c r="F30" s="834"/>
      <c r="G30" s="213"/>
    </row>
    <row r="32" spans="1:7">
      <c r="A32" s="2" t="s">
        <v>1996</v>
      </c>
    </row>
  </sheetData>
  <sheetProtection password="CD46" sheet="1" objects="1" scenarios="1" formatCells="0" formatColumns="0" formatRows="0" insertColumns="0" insertRows="0" insertHyperlinks="0" deleteColumns="0" deleteRows="0" selectLockedCells="1"/>
  <mergeCells count="15">
    <mergeCell ref="A27:F27"/>
    <mergeCell ref="A29:F29"/>
    <mergeCell ref="A30:F30"/>
    <mergeCell ref="D8:E8"/>
    <mergeCell ref="A11:C11"/>
    <mergeCell ref="A22:F22"/>
    <mergeCell ref="A23:F23"/>
    <mergeCell ref="A25:F25"/>
    <mergeCell ref="A26:F26"/>
    <mergeCell ref="A1:C1"/>
    <mergeCell ref="E1:F1"/>
    <mergeCell ref="A3:C3"/>
    <mergeCell ref="A5:C5"/>
    <mergeCell ref="A7:C7"/>
    <mergeCell ref="D7:F7"/>
  </mergeCells>
  <pageMargins left="0.75" right="0.75" top="1" bottom="1" header="0.5" footer="0.5"/>
  <pageSetup paperSize="9" scale="88" orientation="portrait" horizont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04"/>
  <sheetViews>
    <sheetView view="pageBreakPreview" zoomScaleNormal="100" workbookViewId="0">
      <selection activeCell="B34" sqref="B34"/>
    </sheetView>
  </sheetViews>
  <sheetFormatPr defaultColWidth="9" defaultRowHeight="14"/>
  <cols>
    <col min="1" max="1" width="7.1796875" style="96" customWidth="1"/>
    <col min="2" max="2" width="80.453125" style="7" customWidth="1"/>
    <col min="3" max="3" width="2" style="7" customWidth="1"/>
    <col min="4" max="16384" width="9" style="1"/>
  </cols>
  <sheetData>
    <row r="1" spans="1:4" ht="28">
      <c r="A1" s="89">
        <v>9</v>
      </c>
      <c r="B1" s="98" t="s">
        <v>356</v>
      </c>
      <c r="C1" s="13"/>
      <c r="D1" s="213"/>
    </row>
    <row r="2" spans="1:4">
      <c r="A2" s="90">
        <v>9.1</v>
      </c>
      <c r="B2" s="99" t="s">
        <v>290</v>
      </c>
      <c r="C2" s="13"/>
      <c r="D2" s="213"/>
    </row>
    <row r="3" spans="1:4">
      <c r="A3" s="90"/>
      <c r="B3" s="73"/>
      <c r="D3" s="213"/>
    </row>
    <row r="4" spans="1:4" s="212" customFormat="1">
      <c r="A4" s="90"/>
      <c r="B4" s="41"/>
      <c r="C4" s="71"/>
      <c r="D4" s="213"/>
    </row>
    <row r="5" spans="1:4" s="212" customFormat="1">
      <c r="A5" s="210"/>
      <c r="B5" s="78" t="s">
        <v>213</v>
      </c>
      <c r="C5" s="71"/>
      <c r="D5" s="7"/>
    </row>
    <row r="6" spans="1:4" s="212" customFormat="1">
      <c r="A6" s="210"/>
      <c r="B6" s="117" t="s">
        <v>214</v>
      </c>
      <c r="C6" s="71"/>
      <c r="D6" s="7"/>
    </row>
    <row r="7" spans="1:4" s="212" customFormat="1">
      <c r="A7" s="210"/>
      <c r="B7" s="117" t="s">
        <v>215</v>
      </c>
      <c r="C7" s="71"/>
      <c r="D7" s="7"/>
    </row>
    <row r="8" spans="1:4" s="212" customFormat="1">
      <c r="A8" s="210"/>
      <c r="B8" s="117" t="s">
        <v>216</v>
      </c>
      <c r="C8" s="71"/>
      <c r="D8" s="7"/>
    </row>
    <row r="9" spans="1:4" s="212" customFormat="1">
      <c r="A9" s="210"/>
      <c r="B9" s="117" t="s">
        <v>217</v>
      </c>
      <c r="C9" s="71"/>
      <c r="D9" s="7"/>
    </row>
    <row r="10" spans="1:4" s="212" customFormat="1">
      <c r="A10" s="210"/>
      <c r="B10" s="117" t="s">
        <v>217</v>
      </c>
      <c r="C10" s="71"/>
      <c r="D10" s="7"/>
    </row>
    <row r="11" spans="1:4" s="212" customFormat="1">
      <c r="A11" s="210"/>
      <c r="B11" s="117" t="s">
        <v>218</v>
      </c>
      <c r="C11" s="71"/>
      <c r="D11" s="7"/>
    </row>
    <row r="12" spans="1:4" s="212" customFormat="1">
      <c r="A12" s="210"/>
      <c r="B12" s="117" t="s">
        <v>219</v>
      </c>
      <c r="C12" s="71"/>
      <c r="D12" s="7"/>
    </row>
    <row r="13" spans="1:4" s="212" customFormat="1">
      <c r="A13" s="210"/>
      <c r="B13" s="117" t="s">
        <v>220</v>
      </c>
      <c r="C13" s="71"/>
      <c r="D13" s="7"/>
    </row>
    <row r="14" spans="1:4">
      <c r="A14" s="90"/>
      <c r="B14" s="74"/>
      <c r="D14" s="213"/>
    </row>
    <row r="15" spans="1:4" s="213" customFormat="1">
      <c r="A15" s="90">
        <v>9.1999999999999993</v>
      </c>
      <c r="B15" s="100" t="s">
        <v>291</v>
      </c>
      <c r="C15" s="13"/>
      <c r="D15" s="16"/>
    </row>
    <row r="16" spans="1:4" s="213" customFormat="1" ht="36" customHeight="1">
      <c r="A16" s="90"/>
      <c r="B16" s="117" t="s">
        <v>292</v>
      </c>
      <c r="C16" s="7"/>
      <c r="D16" s="16"/>
    </row>
    <row r="17" spans="1:4" s="213" customFormat="1" ht="18" customHeight="1">
      <c r="A17" s="90"/>
      <c r="B17" s="117"/>
      <c r="C17" s="7"/>
      <c r="D17" s="16"/>
    </row>
    <row r="18" spans="1:4" s="213" customFormat="1">
      <c r="A18" s="214"/>
      <c r="B18" s="77" t="s">
        <v>222</v>
      </c>
      <c r="C18" s="71"/>
      <c r="D18" s="7"/>
    </row>
    <row r="19" spans="1:4" s="213" customFormat="1" ht="42">
      <c r="A19" s="214"/>
      <c r="B19" s="215" t="s">
        <v>223</v>
      </c>
      <c r="C19" s="71"/>
      <c r="D19" s="7"/>
    </row>
    <row r="20" spans="1:4" s="213" customFormat="1" ht="28">
      <c r="A20" s="214"/>
      <c r="B20" s="215" t="s">
        <v>224</v>
      </c>
      <c r="C20" s="71"/>
      <c r="D20" s="7"/>
    </row>
    <row r="21" spans="1:4" s="213" customFormat="1">
      <c r="A21" s="90"/>
      <c r="B21" s="74"/>
      <c r="C21" s="71"/>
    </row>
    <row r="22" spans="1:4">
      <c r="A22" s="90">
        <v>9.3000000000000007</v>
      </c>
      <c r="B22" s="100" t="s">
        <v>293</v>
      </c>
      <c r="C22" s="13"/>
      <c r="D22" s="213"/>
    </row>
    <row r="23" spans="1:4">
      <c r="A23" s="90"/>
      <c r="B23" s="75" t="s">
        <v>226</v>
      </c>
      <c r="C23" s="13"/>
      <c r="D23" s="213"/>
    </row>
    <row r="24" spans="1:4">
      <c r="A24" s="90"/>
      <c r="B24" s="41" t="s">
        <v>227</v>
      </c>
      <c r="D24" s="213"/>
    </row>
    <row r="25" spans="1:4">
      <c r="A25" s="90"/>
      <c r="B25" s="41" t="s">
        <v>228</v>
      </c>
      <c r="D25" s="213"/>
    </row>
    <row r="26" spans="1:4">
      <c r="A26" s="90"/>
      <c r="B26" s="41" t="s">
        <v>229</v>
      </c>
      <c r="D26" s="213"/>
    </row>
    <row r="27" spans="1:4" s="213" customFormat="1">
      <c r="A27" s="90"/>
      <c r="B27" s="41" t="s">
        <v>230</v>
      </c>
      <c r="C27" s="7"/>
    </row>
    <row r="28" spans="1:4">
      <c r="A28" s="90"/>
      <c r="B28" s="76" t="s">
        <v>294</v>
      </c>
      <c r="D28" s="213"/>
    </row>
    <row r="29" spans="1:4">
      <c r="A29" s="90"/>
      <c r="B29" s="76"/>
      <c r="D29" s="213"/>
    </row>
    <row r="30" spans="1:4">
      <c r="A30" s="90" t="s">
        <v>357</v>
      </c>
      <c r="B30" s="77" t="s">
        <v>233</v>
      </c>
      <c r="C30" s="13"/>
      <c r="D30" s="213"/>
    </row>
    <row r="31" spans="1:4">
      <c r="A31" s="90"/>
      <c r="B31" s="76"/>
      <c r="D31" s="213"/>
    </row>
    <row r="32" spans="1:4">
      <c r="A32" s="90"/>
      <c r="B32" s="74"/>
      <c r="D32" s="213"/>
    </row>
    <row r="33" spans="1:3">
      <c r="A33" s="90">
        <v>9.4</v>
      </c>
      <c r="B33" s="100" t="s">
        <v>296</v>
      </c>
      <c r="C33" s="13"/>
    </row>
    <row r="34" spans="1:3" ht="84">
      <c r="A34" s="90"/>
      <c r="B34" s="79" t="s">
        <v>242</v>
      </c>
      <c r="C34" s="17"/>
    </row>
    <row r="35" spans="1:3">
      <c r="A35" s="90"/>
      <c r="B35" s="80"/>
      <c r="C35" s="17"/>
    </row>
    <row r="36" spans="1:3">
      <c r="A36" s="90" t="s">
        <v>358</v>
      </c>
      <c r="B36" s="81" t="s">
        <v>298</v>
      </c>
      <c r="C36" s="25"/>
    </row>
    <row r="37" spans="1:3">
      <c r="A37" s="90"/>
      <c r="B37" s="80" t="s">
        <v>299</v>
      </c>
      <c r="C37" s="17"/>
    </row>
    <row r="38" spans="1:3" ht="98">
      <c r="A38" s="90" t="s">
        <v>248</v>
      </c>
      <c r="B38" s="80" t="s">
        <v>300</v>
      </c>
      <c r="C38" s="17"/>
    </row>
    <row r="39" spans="1:3">
      <c r="A39" s="90"/>
      <c r="B39" s="82" t="s">
        <v>301</v>
      </c>
      <c r="C39" s="19"/>
    </row>
    <row r="40" spans="1:3">
      <c r="A40" s="90"/>
      <c r="B40" s="74"/>
    </row>
    <row r="41" spans="1:3">
      <c r="A41" s="90">
        <v>9.5</v>
      </c>
      <c r="B41" s="100" t="s">
        <v>302</v>
      </c>
      <c r="C41" s="13"/>
    </row>
    <row r="42" spans="1:3">
      <c r="A42" s="90"/>
      <c r="B42" s="83" t="s">
        <v>256</v>
      </c>
    </row>
    <row r="43" spans="1:3">
      <c r="A43" s="90"/>
      <c r="B43" s="82" t="s">
        <v>257</v>
      </c>
    </row>
    <row r="44" spans="1:3">
      <c r="A44" s="90"/>
      <c r="B44" s="82" t="s">
        <v>258</v>
      </c>
    </row>
    <row r="45" spans="1:3">
      <c r="A45" s="90"/>
      <c r="B45" s="82" t="s">
        <v>303</v>
      </c>
    </row>
    <row r="46" spans="1:3">
      <c r="A46" s="90"/>
      <c r="B46" s="82" t="s">
        <v>259</v>
      </c>
    </row>
    <row r="47" spans="1:3">
      <c r="A47" s="90"/>
      <c r="B47" s="76"/>
    </row>
    <row r="48" spans="1:3">
      <c r="A48" s="90"/>
      <c r="B48" s="100" t="s">
        <v>304</v>
      </c>
    </row>
    <row r="49" spans="1:3" ht="28">
      <c r="A49" s="90">
        <v>9.6</v>
      </c>
      <c r="B49" s="76" t="s">
        <v>305</v>
      </c>
      <c r="C49" s="308"/>
    </row>
    <row r="50" spans="1:3">
      <c r="A50" s="90"/>
      <c r="B50" s="74"/>
      <c r="C50" s="307"/>
    </row>
    <row r="51" spans="1:3">
      <c r="A51" s="90"/>
      <c r="B51" s="100" t="s">
        <v>243</v>
      </c>
      <c r="C51" s="307"/>
    </row>
    <row r="52" spans="1:3">
      <c r="A52" s="90">
        <v>9.6999999999999993</v>
      </c>
      <c r="B52" s="98" t="s">
        <v>306</v>
      </c>
      <c r="C52" s="13"/>
    </row>
    <row r="53" spans="1:3" ht="28">
      <c r="A53" s="90"/>
      <c r="B53" s="187" t="s">
        <v>244</v>
      </c>
      <c r="C53" s="19"/>
    </row>
    <row r="54" spans="1:3" ht="28">
      <c r="A54" s="90"/>
      <c r="B54" s="117" t="s">
        <v>245</v>
      </c>
      <c r="C54" s="307"/>
    </row>
    <row r="55" spans="1:3">
      <c r="A55" s="90"/>
      <c r="B55" s="82" t="s">
        <v>246</v>
      </c>
      <c r="C55" s="307"/>
    </row>
    <row r="56" spans="1:3">
      <c r="A56" s="90"/>
      <c r="B56" s="82"/>
      <c r="C56" s="19"/>
    </row>
    <row r="57" spans="1:3">
      <c r="A57" s="92" t="s">
        <v>359</v>
      </c>
      <c r="B57" s="81" t="s">
        <v>308</v>
      </c>
      <c r="C57" s="19"/>
    </row>
    <row r="58" spans="1:3">
      <c r="A58" s="91" t="s">
        <v>309</v>
      </c>
      <c r="B58" s="81" t="s">
        <v>310</v>
      </c>
      <c r="C58" s="19"/>
    </row>
    <row r="59" spans="1:3">
      <c r="A59" s="91"/>
      <c r="B59" s="82" t="s">
        <v>311</v>
      </c>
      <c r="C59" s="19"/>
    </row>
    <row r="60" spans="1:3">
      <c r="A60" s="91" t="s">
        <v>312</v>
      </c>
      <c r="B60" s="81" t="s">
        <v>313</v>
      </c>
      <c r="C60" s="19"/>
    </row>
    <row r="61" spans="1:3">
      <c r="A61" s="91"/>
      <c r="B61" s="82" t="s">
        <v>314</v>
      </c>
      <c r="C61" s="19"/>
    </row>
    <row r="62" spans="1:3" ht="28">
      <c r="A62" s="91" t="s">
        <v>315</v>
      </c>
      <c r="B62" s="81" t="s">
        <v>316</v>
      </c>
      <c r="C62" s="19"/>
    </row>
    <row r="63" spans="1:3">
      <c r="A63" s="91"/>
      <c r="B63" s="76" t="s">
        <v>317</v>
      </c>
      <c r="C63" s="19"/>
    </row>
    <row r="64" spans="1:3">
      <c r="A64" s="91" t="s">
        <v>318</v>
      </c>
      <c r="B64" s="81" t="s">
        <v>319</v>
      </c>
      <c r="C64" s="19"/>
    </row>
    <row r="65" spans="1:3">
      <c r="A65" s="91"/>
      <c r="B65" s="82" t="s">
        <v>320</v>
      </c>
      <c r="C65" s="19"/>
    </row>
    <row r="66" spans="1:3">
      <c r="A66" s="91" t="s">
        <v>321</v>
      </c>
      <c r="B66" s="81" t="s">
        <v>322</v>
      </c>
      <c r="C66" s="19"/>
    </row>
    <row r="67" spans="1:3">
      <c r="A67" s="91"/>
      <c r="B67" s="82"/>
      <c r="C67" s="19"/>
    </row>
    <row r="68" spans="1:3">
      <c r="A68" s="93" t="s">
        <v>323</v>
      </c>
      <c r="B68" s="81" t="s">
        <v>324</v>
      </c>
      <c r="C68" s="19"/>
    </row>
    <row r="69" spans="1:3">
      <c r="A69" s="91"/>
      <c r="B69" s="84"/>
      <c r="C69" s="19"/>
    </row>
    <row r="70" spans="1:3">
      <c r="A70" s="91" t="s">
        <v>325</v>
      </c>
      <c r="B70" s="81" t="s">
        <v>326</v>
      </c>
      <c r="C70" s="19"/>
    </row>
    <row r="71" spans="1:3">
      <c r="A71" s="91"/>
      <c r="B71" s="84"/>
      <c r="C71" s="19"/>
    </row>
    <row r="72" spans="1:3" ht="48.75" customHeight="1">
      <c r="A72" s="91" t="s">
        <v>327</v>
      </c>
      <c r="B72" s="81" t="s">
        <v>328</v>
      </c>
      <c r="C72" s="19"/>
    </row>
    <row r="73" spans="1:3">
      <c r="A73" s="91"/>
      <c r="B73" s="82" t="s">
        <v>329</v>
      </c>
      <c r="C73" s="19"/>
    </row>
    <row r="74" spans="1:3" ht="28">
      <c r="A74" s="91" t="s">
        <v>330</v>
      </c>
      <c r="B74" s="81" t="s">
        <v>331</v>
      </c>
      <c r="C74" s="19"/>
    </row>
    <row r="75" spans="1:3">
      <c r="A75" s="92"/>
      <c r="B75" s="82"/>
      <c r="C75" s="19"/>
    </row>
    <row r="76" spans="1:3">
      <c r="A76" s="102"/>
      <c r="B76" s="85"/>
      <c r="C76" s="13"/>
    </row>
    <row r="77" spans="1:3">
      <c r="A77" s="90">
        <v>9.8000000000000007</v>
      </c>
      <c r="B77" s="100" t="s">
        <v>332</v>
      </c>
      <c r="C77" s="13"/>
    </row>
    <row r="78" spans="1:3">
      <c r="A78" s="90"/>
      <c r="B78" s="75"/>
      <c r="C78" s="13"/>
    </row>
    <row r="79" spans="1:3" s="186" customFormat="1">
      <c r="A79" s="90"/>
      <c r="B79" s="77"/>
      <c r="C79" s="313"/>
    </row>
    <row r="80" spans="1:3" ht="42">
      <c r="A80" s="90"/>
      <c r="B80" s="190" t="s">
        <v>333</v>
      </c>
      <c r="C80" s="308"/>
    </row>
    <row r="81" spans="1:4">
      <c r="A81" s="90">
        <v>9.9</v>
      </c>
      <c r="B81" s="100" t="s">
        <v>285</v>
      </c>
      <c r="C81" s="309"/>
      <c r="D81" s="213"/>
    </row>
    <row r="82" spans="1:4">
      <c r="A82" s="90"/>
      <c r="B82" s="83" t="s">
        <v>286</v>
      </c>
      <c r="C82" s="308"/>
      <c r="D82" s="213"/>
    </row>
    <row r="83" spans="1:4">
      <c r="A83" s="90"/>
      <c r="B83" s="77"/>
      <c r="C83" s="13"/>
      <c r="D83" s="213"/>
    </row>
    <row r="84" spans="1:4">
      <c r="A84" s="92">
        <v>9.1</v>
      </c>
      <c r="B84" s="100" t="s">
        <v>334</v>
      </c>
      <c r="D84" s="213"/>
    </row>
    <row r="85" spans="1:4">
      <c r="A85" s="90"/>
      <c r="B85" s="83" t="s">
        <v>335</v>
      </c>
      <c r="C85" s="308"/>
      <c r="D85" s="213"/>
    </row>
    <row r="86" spans="1:4" s="21" customFormat="1" ht="42">
      <c r="A86" s="220" t="s">
        <v>248</v>
      </c>
      <c r="B86" s="40" t="s">
        <v>336</v>
      </c>
      <c r="C86" s="88"/>
      <c r="D86" s="19"/>
    </row>
    <row r="87" spans="1:4" s="21" customFormat="1" ht="42">
      <c r="A87" s="220" t="s">
        <v>248</v>
      </c>
      <c r="B87" s="40" t="s">
        <v>337</v>
      </c>
      <c r="C87" s="88"/>
      <c r="D87" s="19"/>
    </row>
    <row r="88" spans="1:4">
      <c r="A88" s="221"/>
      <c r="B88" s="74"/>
      <c r="C88" s="309"/>
      <c r="D88" s="213"/>
    </row>
    <row r="89" spans="1:4" s="186" customFormat="1" ht="41.25" customHeight="1">
      <c r="A89" s="92">
        <v>9.11</v>
      </c>
      <c r="B89" s="100" t="s">
        <v>338</v>
      </c>
      <c r="C89" s="71"/>
      <c r="D89" s="213"/>
    </row>
    <row r="90" spans="1:4" ht="42">
      <c r="A90" s="90"/>
      <c r="B90" s="169" t="s">
        <v>339</v>
      </c>
      <c r="C90" s="13"/>
      <c r="D90" s="213"/>
    </row>
    <row r="91" spans="1:4" ht="42">
      <c r="A91" s="90"/>
      <c r="B91" s="190" t="s">
        <v>340</v>
      </c>
      <c r="C91" s="19"/>
      <c r="D91" s="213"/>
    </row>
    <row r="92" spans="1:4" s="186" customFormat="1" ht="70.5" customHeight="1">
      <c r="A92" s="90">
        <v>9.1199999999999992</v>
      </c>
      <c r="B92" s="100" t="s">
        <v>341</v>
      </c>
      <c r="C92" s="71"/>
      <c r="D92" s="213"/>
    </row>
    <row r="93" spans="1:4" ht="28">
      <c r="A93" s="90"/>
      <c r="B93" s="83" t="s">
        <v>342</v>
      </c>
      <c r="C93" s="71"/>
      <c r="D93" s="213"/>
    </row>
    <row r="94" spans="1:4" ht="70">
      <c r="A94" s="90"/>
      <c r="B94" s="190" t="s">
        <v>343</v>
      </c>
      <c r="C94" s="313"/>
      <c r="D94" s="213"/>
    </row>
    <row r="95" spans="1:4">
      <c r="A95" s="90">
        <v>9.1300000000000008</v>
      </c>
      <c r="B95" s="100" t="s">
        <v>344</v>
      </c>
      <c r="C95" s="71"/>
      <c r="D95" s="213"/>
    </row>
    <row r="96" spans="1:4" ht="42">
      <c r="A96" s="90"/>
      <c r="B96" s="73" t="s">
        <v>345</v>
      </c>
      <c r="C96" s="71"/>
      <c r="D96" s="213"/>
    </row>
    <row r="97" spans="1:3">
      <c r="A97" s="90"/>
      <c r="B97" s="74"/>
      <c r="C97" s="313"/>
    </row>
    <row r="98" spans="1:3">
      <c r="A98" s="90">
        <v>9.14</v>
      </c>
      <c r="B98" s="100" t="s">
        <v>346</v>
      </c>
      <c r="C98" s="71"/>
    </row>
    <row r="99" spans="1:3" ht="28">
      <c r="A99" s="90"/>
      <c r="B99" s="73" t="s">
        <v>347</v>
      </c>
      <c r="C99" s="313"/>
    </row>
    <row r="100" spans="1:3">
      <c r="A100" s="90" t="s">
        <v>264</v>
      </c>
      <c r="B100" s="77" t="s">
        <v>265</v>
      </c>
      <c r="C100" s="71"/>
    </row>
    <row r="101" spans="1:3" ht="25">
      <c r="A101" s="94" t="s">
        <v>266</v>
      </c>
      <c r="B101" s="76"/>
      <c r="C101" s="71"/>
    </row>
    <row r="102" spans="1:3">
      <c r="A102" s="94" t="s">
        <v>267</v>
      </c>
      <c r="B102" s="76"/>
      <c r="C102" s="71"/>
    </row>
    <row r="103" spans="1:3" ht="37.5">
      <c r="A103" s="94" t="s">
        <v>268</v>
      </c>
      <c r="B103" s="76"/>
      <c r="C103" s="71"/>
    </row>
    <row r="104" spans="1:3">
      <c r="A104" s="95" t="s">
        <v>269</v>
      </c>
      <c r="B104" s="74"/>
    </row>
  </sheetData>
  <phoneticPr fontId="8" type="noConversion"/>
  <pageMargins left="0.75" right="0.75" top="1" bottom="1" header="0.5" footer="0.5"/>
  <pageSetup paperSize="9"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J37"/>
  <sheetViews>
    <sheetView view="pageBreakPreview" zoomScaleNormal="100" zoomScaleSheetLayoutView="100" workbookViewId="0">
      <selection activeCell="B15" sqref="B15"/>
    </sheetView>
  </sheetViews>
  <sheetFormatPr defaultColWidth="9.1796875" defaultRowHeight="14"/>
  <cols>
    <col min="1" max="1" width="8.1796875" style="2" customWidth="1"/>
    <col min="2" max="2" width="13.1796875" style="2" customWidth="1"/>
    <col min="3" max="3" width="5.1796875" style="2" customWidth="1"/>
    <col min="4" max="4" width="11" style="2" customWidth="1"/>
    <col min="5" max="5" width="11.81640625" style="2" customWidth="1"/>
    <col min="6" max="6" width="9.1796875" style="2" customWidth="1"/>
    <col min="7" max="7" width="10.1796875" style="2" customWidth="1"/>
    <col min="8" max="8" width="58" style="2" customWidth="1"/>
    <col min="9" max="9" width="35.1796875" style="2" customWidth="1"/>
    <col min="10" max="10" width="3.81640625" style="16" customWidth="1"/>
    <col min="11" max="16384" width="9.1796875" style="1"/>
  </cols>
  <sheetData>
    <row r="1" spans="1:9" ht="15" customHeight="1">
      <c r="A1" s="224" t="s">
        <v>363</v>
      </c>
      <c r="B1" s="225"/>
      <c r="C1" s="222"/>
      <c r="D1" s="222"/>
      <c r="E1" s="222"/>
      <c r="F1" s="222"/>
      <c r="G1" s="222"/>
      <c r="H1" s="222"/>
      <c r="I1" s="223"/>
    </row>
    <row r="2" spans="1:9" ht="76.5" customHeight="1">
      <c r="A2" s="29" t="s">
        <v>364</v>
      </c>
      <c r="B2" s="226" t="s">
        <v>365</v>
      </c>
      <c r="C2" s="227" t="s">
        <v>366</v>
      </c>
      <c r="D2" s="30" t="s">
        <v>367</v>
      </c>
      <c r="E2" s="30" t="s">
        <v>368</v>
      </c>
      <c r="F2" s="30" t="s">
        <v>182</v>
      </c>
      <c r="G2" s="30" t="s">
        <v>369</v>
      </c>
      <c r="H2" s="30" t="s">
        <v>370</v>
      </c>
      <c r="I2" s="30" t="s">
        <v>371</v>
      </c>
    </row>
    <row r="3" spans="1:9">
      <c r="A3" s="228" t="s">
        <v>587</v>
      </c>
      <c r="B3" s="228" t="s">
        <v>1813</v>
      </c>
      <c r="C3" s="228">
        <v>1</v>
      </c>
      <c r="D3" s="228" t="s">
        <v>1533</v>
      </c>
      <c r="E3" s="228" t="s">
        <v>1600</v>
      </c>
      <c r="F3" s="228" t="s">
        <v>202</v>
      </c>
      <c r="G3" s="228" t="s">
        <v>1814</v>
      </c>
      <c r="H3" s="229" t="s">
        <v>202</v>
      </c>
      <c r="I3" s="229" t="s">
        <v>202</v>
      </c>
    </row>
    <row r="4" spans="1:9">
      <c r="A4" s="198" t="s">
        <v>587</v>
      </c>
      <c r="B4" s="198" t="s">
        <v>1815</v>
      </c>
      <c r="C4" s="198">
        <v>2</v>
      </c>
      <c r="D4" s="198" t="s">
        <v>1381</v>
      </c>
      <c r="E4" s="198" t="s">
        <v>1600</v>
      </c>
      <c r="F4" s="198" t="s">
        <v>202</v>
      </c>
      <c r="G4" s="198" t="s">
        <v>1814</v>
      </c>
      <c r="H4" s="231" t="s">
        <v>202</v>
      </c>
      <c r="I4" s="231" t="s">
        <v>202</v>
      </c>
    </row>
    <row r="5" spans="1:9">
      <c r="A5" s="198" t="s">
        <v>587</v>
      </c>
      <c r="B5" s="198" t="s">
        <v>1816</v>
      </c>
      <c r="C5" s="198">
        <v>3</v>
      </c>
      <c r="D5" s="198" t="s">
        <v>1817</v>
      </c>
      <c r="E5" s="198" t="s">
        <v>1600</v>
      </c>
      <c r="F5" s="198" t="s">
        <v>202</v>
      </c>
      <c r="G5" s="198" t="s">
        <v>1814</v>
      </c>
      <c r="H5" s="231" t="s">
        <v>202</v>
      </c>
      <c r="I5" s="231" t="s">
        <v>202</v>
      </c>
    </row>
    <row r="6" spans="1:9">
      <c r="A6" s="228" t="s">
        <v>587</v>
      </c>
      <c r="B6" s="228" t="s">
        <v>1813</v>
      </c>
      <c r="C6" s="228">
        <v>4</v>
      </c>
      <c r="D6" s="228" t="s">
        <v>1541</v>
      </c>
      <c r="E6" s="228" t="s">
        <v>1600</v>
      </c>
      <c r="F6" s="228" t="s">
        <v>202</v>
      </c>
      <c r="G6" s="228" t="s">
        <v>1814</v>
      </c>
      <c r="H6" s="229" t="s">
        <v>202</v>
      </c>
      <c r="I6" s="229" t="s">
        <v>202</v>
      </c>
    </row>
    <row r="7" spans="1:9">
      <c r="A7" s="727" t="s">
        <v>5</v>
      </c>
      <c r="B7" s="728"/>
      <c r="C7" s="728"/>
      <c r="D7" s="728"/>
      <c r="E7" s="728"/>
      <c r="F7" s="728"/>
      <c r="G7" s="728"/>
      <c r="H7" s="729"/>
      <c r="I7" s="729"/>
    </row>
    <row r="8" spans="1:9" ht="25.5">
      <c r="A8" s="228" t="s">
        <v>5</v>
      </c>
      <c r="B8" s="228" t="s">
        <v>2139</v>
      </c>
      <c r="C8" s="228">
        <v>1</v>
      </c>
      <c r="D8" s="228" t="s">
        <v>2140</v>
      </c>
      <c r="E8" s="228" t="s">
        <v>2140</v>
      </c>
      <c r="F8" s="228" t="s">
        <v>2140</v>
      </c>
      <c r="G8" s="228" t="s">
        <v>1924</v>
      </c>
      <c r="H8" s="229" t="s">
        <v>2141</v>
      </c>
      <c r="I8" s="228" t="s">
        <v>2142</v>
      </c>
    </row>
    <row r="9" spans="1:9">
      <c r="A9" s="228" t="s">
        <v>5</v>
      </c>
      <c r="B9" s="228" t="s">
        <v>1813</v>
      </c>
      <c r="C9" s="228"/>
      <c r="D9" s="228" t="s">
        <v>1472</v>
      </c>
      <c r="E9" s="228" t="s">
        <v>2140</v>
      </c>
      <c r="F9" s="228" t="s">
        <v>2140</v>
      </c>
      <c r="G9" s="228" t="s">
        <v>1814</v>
      </c>
      <c r="H9" s="229" t="s">
        <v>2140</v>
      </c>
      <c r="I9" s="229" t="s">
        <v>2140</v>
      </c>
    </row>
    <row r="10" spans="1:9">
      <c r="A10" s="228" t="s">
        <v>5</v>
      </c>
      <c r="B10" s="228" t="s">
        <v>1813</v>
      </c>
      <c r="C10" s="228"/>
      <c r="D10" s="228" t="s">
        <v>2115</v>
      </c>
      <c r="E10" s="228" t="s">
        <v>2140</v>
      </c>
      <c r="F10" s="228" t="s">
        <v>2140</v>
      </c>
      <c r="G10" s="228" t="s">
        <v>1814</v>
      </c>
      <c r="H10" s="229" t="s">
        <v>2140</v>
      </c>
      <c r="I10" s="229" t="s">
        <v>2140</v>
      </c>
    </row>
    <row r="11" spans="1:9">
      <c r="A11" s="228" t="s">
        <v>5</v>
      </c>
      <c r="B11" s="228" t="s">
        <v>1813</v>
      </c>
      <c r="C11" s="228"/>
      <c r="D11" s="228" t="s">
        <v>2119</v>
      </c>
      <c r="E11" s="228" t="s">
        <v>2140</v>
      </c>
      <c r="F11" s="228" t="s">
        <v>2140</v>
      </c>
      <c r="G11" s="228" t="s">
        <v>1814</v>
      </c>
      <c r="H11" s="229" t="s">
        <v>2140</v>
      </c>
      <c r="I11" s="229" t="s">
        <v>2140</v>
      </c>
    </row>
    <row r="12" spans="1:9">
      <c r="A12" s="228" t="s">
        <v>5</v>
      </c>
      <c r="B12" s="228" t="s">
        <v>1813</v>
      </c>
      <c r="C12" s="228"/>
      <c r="D12" s="228" t="s">
        <v>2119</v>
      </c>
      <c r="E12" s="228" t="s">
        <v>2140</v>
      </c>
      <c r="F12" s="228" t="s">
        <v>2140</v>
      </c>
      <c r="G12" s="228" t="s">
        <v>1814</v>
      </c>
      <c r="H12" s="229" t="s">
        <v>2140</v>
      </c>
      <c r="I12" s="229" t="s">
        <v>2140</v>
      </c>
    </row>
    <row r="13" spans="1:9" ht="38">
      <c r="A13" s="228" t="s">
        <v>5</v>
      </c>
      <c r="B13" s="229" t="s">
        <v>2190</v>
      </c>
      <c r="C13" s="228"/>
      <c r="D13" s="228" t="s">
        <v>2191</v>
      </c>
      <c r="E13" s="228" t="s">
        <v>2140</v>
      </c>
      <c r="F13" s="228" t="s">
        <v>2140</v>
      </c>
      <c r="G13" s="228" t="s">
        <v>1814</v>
      </c>
      <c r="H13" s="229" t="s">
        <v>2140</v>
      </c>
      <c r="I13" s="229" t="s">
        <v>2140</v>
      </c>
    </row>
    <row r="14" spans="1:9">
      <c r="A14" s="228"/>
      <c r="B14" s="228"/>
      <c r="C14" s="228"/>
      <c r="D14" s="228"/>
      <c r="E14" s="228"/>
      <c r="F14" s="228"/>
      <c r="G14" s="228"/>
      <c r="H14" s="229"/>
      <c r="I14" s="229"/>
    </row>
    <row r="15" spans="1:9">
      <c r="A15" s="228"/>
      <c r="B15" s="228"/>
      <c r="C15" s="228"/>
      <c r="D15" s="228"/>
      <c r="E15" s="228"/>
      <c r="F15" s="228"/>
      <c r="G15" s="228"/>
      <c r="H15" s="229"/>
      <c r="I15" s="229"/>
    </row>
    <row r="16" spans="1:9">
      <c r="A16" s="228"/>
      <c r="B16" s="228"/>
      <c r="C16" s="228"/>
      <c r="D16" s="228"/>
      <c r="E16" s="228"/>
      <c r="F16" s="228"/>
      <c r="G16" s="228"/>
      <c r="H16" s="229"/>
      <c r="I16" s="229"/>
    </row>
    <row r="17" spans="1:9">
      <c r="A17" s="228"/>
      <c r="B17" s="228"/>
      <c r="C17" s="228"/>
      <c r="D17" s="228"/>
      <c r="E17" s="228"/>
      <c r="F17" s="228"/>
      <c r="G17" s="228"/>
      <c r="H17" s="229"/>
      <c r="I17" s="229"/>
    </row>
    <row r="18" spans="1:9">
      <c r="A18" s="228"/>
      <c r="B18" s="228"/>
      <c r="C18" s="228"/>
      <c r="D18" s="228"/>
      <c r="E18" s="228"/>
      <c r="F18" s="228"/>
      <c r="G18" s="228"/>
      <c r="H18" s="229"/>
      <c r="I18" s="229"/>
    </row>
    <row r="19" spans="1:9">
      <c r="A19" s="228"/>
      <c r="B19" s="228"/>
      <c r="C19" s="228"/>
      <c r="D19" s="228"/>
      <c r="E19" s="228"/>
      <c r="F19" s="228"/>
      <c r="G19" s="228"/>
      <c r="H19" s="229"/>
      <c r="I19" s="229"/>
    </row>
    <row r="20" spans="1:9">
      <c r="A20" s="228"/>
      <c r="B20" s="228"/>
      <c r="C20" s="228"/>
      <c r="D20" s="228"/>
      <c r="E20" s="228"/>
      <c r="F20" s="228"/>
      <c r="G20" s="228"/>
      <c r="H20" s="229"/>
      <c r="I20" s="229"/>
    </row>
    <row r="21" spans="1:9">
      <c r="A21" s="228"/>
      <c r="B21" s="228"/>
      <c r="C21" s="228"/>
      <c r="D21" s="228"/>
      <c r="E21" s="228"/>
      <c r="F21" s="228"/>
      <c r="G21" s="228"/>
      <c r="H21" s="229"/>
      <c r="I21" s="229"/>
    </row>
    <row r="22" spans="1:9">
      <c r="A22" s="228"/>
      <c r="B22" s="228"/>
      <c r="C22" s="228"/>
      <c r="D22" s="228"/>
      <c r="E22" s="228"/>
      <c r="F22" s="228"/>
      <c r="G22" s="228"/>
      <c r="H22" s="229"/>
      <c r="I22" s="229"/>
    </row>
    <row r="23" spans="1:9">
      <c r="A23" s="228"/>
      <c r="B23" s="228"/>
      <c r="C23" s="228"/>
      <c r="D23" s="228"/>
      <c r="E23" s="228"/>
      <c r="F23" s="228"/>
      <c r="G23" s="228"/>
      <c r="H23" s="229"/>
      <c r="I23" s="229"/>
    </row>
    <row r="24" spans="1:9">
      <c r="A24" s="228"/>
      <c r="B24" s="228"/>
      <c r="C24" s="228"/>
      <c r="D24" s="228"/>
      <c r="E24" s="228"/>
      <c r="F24" s="228"/>
      <c r="G24" s="228"/>
      <c r="H24" s="229"/>
      <c r="I24" s="229"/>
    </row>
    <row r="25" spans="1:9">
      <c r="A25" s="228"/>
      <c r="B25" s="228"/>
      <c r="C25" s="228"/>
      <c r="D25" s="228"/>
      <c r="E25" s="228"/>
      <c r="F25" s="228"/>
      <c r="G25" s="228"/>
      <c r="H25" s="229"/>
      <c r="I25" s="229"/>
    </row>
    <row r="26" spans="1:9">
      <c r="A26" s="228"/>
      <c r="B26" s="228"/>
      <c r="C26" s="228"/>
      <c r="D26" s="228"/>
      <c r="E26" s="228"/>
      <c r="F26" s="228"/>
      <c r="G26" s="228"/>
      <c r="H26" s="229"/>
      <c r="I26" s="229"/>
    </row>
    <row r="27" spans="1:9">
      <c r="A27" s="228"/>
      <c r="B27" s="228"/>
      <c r="C27" s="228"/>
      <c r="D27" s="228"/>
      <c r="E27" s="228"/>
      <c r="F27" s="228"/>
      <c r="G27" s="228"/>
      <c r="H27" s="229"/>
      <c r="I27" s="229"/>
    </row>
    <row r="28" spans="1:9">
      <c r="A28" s="228"/>
      <c r="B28" s="228"/>
      <c r="C28" s="228"/>
      <c r="D28" s="228"/>
      <c r="E28" s="228"/>
      <c r="F28" s="228"/>
      <c r="G28" s="228"/>
      <c r="H28" s="229"/>
      <c r="I28" s="229"/>
    </row>
    <row r="29" spans="1:9">
      <c r="A29" s="228"/>
      <c r="B29" s="228"/>
      <c r="C29" s="228"/>
      <c r="D29" s="228"/>
      <c r="E29" s="228"/>
      <c r="F29" s="228"/>
      <c r="G29" s="228"/>
      <c r="H29" s="229"/>
      <c r="I29" s="229"/>
    </row>
    <row r="30" spans="1:9">
      <c r="A30" s="228"/>
      <c r="B30" s="228"/>
      <c r="C30" s="228"/>
      <c r="D30" s="228"/>
      <c r="E30" s="228"/>
      <c r="F30" s="228"/>
      <c r="G30" s="228"/>
      <c r="H30" s="229"/>
      <c r="I30" s="229"/>
    </row>
    <row r="31" spans="1:9">
      <c r="A31" s="230"/>
      <c r="B31" s="230"/>
      <c r="C31" s="230"/>
      <c r="D31" s="230"/>
      <c r="E31" s="230"/>
      <c r="F31" s="230"/>
      <c r="G31" s="230"/>
      <c r="H31" s="229"/>
      <c r="I31" s="230"/>
    </row>
    <row r="32" spans="1:9">
      <c r="A32" s="228"/>
      <c r="B32" s="228"/>
      <c r="C32" s="228"/>
      <c r="D32" s="228"/>
      <c r="E32" s="228"/>
      <c r="F32" s="228"/>
      <c r="G32" s="228"/>
      <c r="H32" s="229"/>
      <c r="I32" s="228"/>
    </row>
    <row r="33" spans="1:9">
      <c r="A33" s="228"/>
      <c r="B33" s="228"/>
      <c r="C33" s="228"/>
      <c r="D33" s="228"/>
      <c r="E33" s="228"/>
      <c r="F33" s="228"/>
      <c r="G33" s="228"/>
      <c r="H33" s="229"/>
      <c r="I33" s="228"/>
    </row>
    <row r="34" spans="1:9">
      <c r="H34" s="185"/>
    </row>
    <row r="35" spans="1:9">
      <c r="H35" s="185"/>
    </row>
    <row r="36" spans="1:9">
      <c r="H36" s="185"/>
    </row>
    <row r="37" spans="1:9">
      <c r="H37" s="185"/>
    </row>
  </sheetData>
  <phoneticPr fontId="8" type="noConversion"/>
  <pageMargins left="0.75" right="0.75" top="1" bottom="1" header="0.5" footer="0.5"/>
  <pageSetup paperSize="9" scale="76" orientation="landscape" r:id="rId1"/>
  <headerFooter alignWithMargins="0"/>
  <rowBreaks count="1" manualBreakCount="1">
    <brk id="2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D44"/>
  <sheetViews>
    <sheetView view="pageBreakPreview" zoomScaleNormal="100" zoomScaleSheetLayoutView="100" workbookViewId="0"/>
  </sheetViews>
  <sheetFormatPr defaultColWidth="9.1796875" defaultRowHeight="14"/>
  <cols>
    <col min="1" max="1" width="24.453125" style="1" customWidth="1"/>
    <col min="2" max="2" width="27.453125" style="1" customWidth="1"/>
    <col min="3" max="3" width="20.1796875" style="1" customWidth="1"/>
    <col min="4" max="16384" width="9.1796875" style="1"/>
  </cols>
  <sheetData>
    <row r="1" spans="1:4" ht="21" customHeight="1">
      <c r="A1" s="31" t="s">
        <v>372</v>
      </c>
      <c r="B1" s="20" t="s">
        <v>373</v>
      </c>
      <c r="C1" s="213"/>
      <c r="D1" s="213"/>
    </row>
    <row r="2" spans="1:4" ht="28.5" customHeight="1">
      <c r="A2" s="844" t="s">
        <v>374</v>
      </c>
      <c r="B2" s="844"/>
      <c r="C2" s="844"/>
      <c r="D2" s="33"/>
    </row>
    <row r="3" spans="1:4" s="35" customFormat="1" ht="12.75" customHeight="1">
      <c r="A3" s="310"/>
      <c r="B3" s="310"/>
      <c r="C3" s="310"/>
      <c r="D3" s="33"/>
    </row>
    <row r="4" spans="1:4">
      <c r="A4" s="31" t="s">
        <v>375</v>
      </c>
      <c r="B4" s="31" t="s">
        <v>376</v>
      </c>
      <c r="C4" s="31" t="s">
        <v>377</v>
      </c>
      <c r="D4" s="213"/>
    </row>
    <row r="6" spans="1:4">
      <c r="A6" s="31" t="s">
        <v>378</v>
      </c>
      <c r="B6" s="213"/>
      <c r="C6" s="213"/>
      <c r="D6" s="213"/>
    </row>
    <row r="7" spans="1:4">
      <c r="A7" s="213" t="s">
        <v>379</v>
      </c>
      <c r="B7" s="105" t="s">
        <v>380</v>
      </c>
      <c r="C7" s="213" t="s">
        <v>1300</v>
      </c>
      <c r="D7" s="213"/>
    </row>
    <row r="8" spans="1:4">
      <c r="A8" s="213" t="s">
        <v>381</v>
      </c>
      <c r="B8" s="105" t="s">
        <v>382</v>
      </c>
      <c r="C8" s="213" t="s">
        <v>1300</v>
      </c>
      <c r="D8" s="213"/>
    </row>
    <row r="9" spans="1:4">
      <c r="A9" s="213" t="s">
        <v>383</v>
      </c>
      <c r="B9" s="105" t="s">
        <v>384</v>
      </c>
      <c r="C9" s="213" t="s">
        <v>1300</v>
      </c>
      <c r="D9" s="213"/>
    </row>
    <row r="10" spans="1:4">
      <c r="A10" s="213" t="s">
        <v>385</v>
      </c>
      <c r="B10" s="105" t="s">
        <v>386</v>
      </c>
      <c r="C10" s="213" t="s">
        <v>1300</v>
      </c>
      <c r="D10" s="213"/>
    </row>
    <row r="11" spans="1:4">
      <c r="A11" s="213" t="s">
        <v>387</v>
      </c>
      <c r="B11" s="105" t="s">
        <v>388</v>
      </c>
      <c r="C11" s="213" t="s">
        <v>1300</v>
      </c>
      <c r="D11" s="213"/>
    </row>
    <row r="12" spans="1:4">
      <c r="A12" s="213" t="s">
        <v>1301</v>
      </c>
      <c r="B12" s="105" t="s">
        <v>1302</v>
      </c>
      <c r="C12" s="213" t="s">
        <v>1300</v>
      </c>
      <c r="D12" s="213"/>
    </row>
    <row r="13" spans="1:4">
      <c r="A13" s="213" t="s">
        <v>389</v>
      </c>
      <c r="B13" s="105" t="s">
        <v>390</v>
      </c>
      <c r="C13" s="213" t="s">
        <v>1300</v>
      </c>
      <c r="D13" s="213"/>
    </row>
    <row r="14" spans="1:4">
      <c r="A14" s="213" t="s">
        <v>391</v>
      </c>
      <c r="B14" s="105" t="s">
        <v>392</v>
      </c>
      <c r="C14" s="213" t="s">
        <v>1300</v>
      </c>
      <c r="D14" s="213"/>
    </row>
    <row r="15" spans="1:4">
      <c r="A15" s="213" t="s">
        <v>1303</v>
      </c>
      <c r="B15" s="105" t="s">
        <v>1304</v>
      </c>
      <c r="C15" s="213" t="s">
        <v>1300</v>
      </c>
      <c r="D15" s="213"/>
    </row>
    <row r="16" spans="1:4">
      <c r="A16" s="213" t="s">
        <v>393</v>
      </c>
      <c r="B16" s="105" t="s">
        <v>394</v>
      </c>
      <c r="C16" s="213" t="s">
        <v>1300</v>
      </c>
      <c r="D16" s="213"/>
    </row>
    <row r="17" spans="1:3">
      <c r="A17" s="213" t="s">
        <v>395</v>
      </c>
      <c r="B17" s="105" t="s">
        <v>396</v>
      </c>
      <c r="C17" s="1" t="s">
        <v>1300</v>
      </c>
    </row>
    <row r="18" spans="1:3">
      <c r="A18" s="213" t="s">
        <v>397</v>
      </c>
      <c r="B18" s="105" t="s">
        <v>398</v>
      </c>
      <c r="C18" s="1" t="s">
        <v>1300</v>
      </c>
    </row>
    <row r="19" spans="1:3">
      <c r="A19" s="213" t="s">
        <v>399</v>
      </c>
      <c r="B19" s="105" t="s">
        <v>400</v>
      </c>
      <c r="C19" s="1" t="s">
        <v>1300</v>
      </c>
    </row>
    <row r="20" spans="1:3">
      <c r="A20" s="213" t="s">
        <v>401</v>
      </c>
      <c r="B20" s="105" t="s">
        <v>402</v>
      </c>
      <c r="C20" s="1" t="s">
        <v>1300</v>
      </c>
    </row>
    <row r="21" spans="1:3">
      <c r="A21" s="213" t="s">
        <v>403</v>
      </c>
      <c r="B21" s="105" t="s">
        <v>404</v>
      </c>
      <c r="C21" s="1" t="s">
        <v>1300</v>
      </c>
    </row>
    <row r="22" spans="1:3">
      <c r="A22" s="213" t="s">
        <v>405</v>
      </c>
      <c r="B22" s="105" t="s">
        <v>406</v>
      </c>
      <c r="C22" s="1" t="s">
        <v>1300</v>
      </c>
    </row>
    <row r="23" spans="1:3">
      <c r="A23" s="31" t="s">
        <v>407</v>
      </c>
      <c r="B23" s="105"/>
    </row>
    <row r="24" spans="1:3">
      <c r="A24" s="213"/>
      <c r="B24" s="105"/>
    </row>
    <row r="25" spans="1:3">
      <c r="A25" s="213" t="s">
        <v>408</v>
      </c>
      <c r="B25" s="105"/>
    </row>
    <row r="26" spans="1:3">
      <c r="A26" s="213" t="s">
        <v>409</v>
      </c>
      <c r="B26" s="105" t="s">
        <v>410</v>
      </c>
      <c r="C26" s="1" t="s">
        <v>1300</v>
      </c>
    </row>
    <row r="27" spans="1:3">
      <c r="A27" s="213" t="s">
        <v>411</v>
      </c>
      <c r="B27" s="105" t="s">
        <v>412</v>
      </c>
      <c r="C27" s="1" t="s">
        <v>1300</v>
      </c>
    </row>
    <row r="28" spans="1:3">
      <c r="A28" s="213" t="s">
        <v>413</v>
      </c>
      <c r="B28" s="105" t="s">
        <v>414</v>
      </c>
      <c r="C28" s="1" t="s">
        <v>1300</v>
      </c>
    </row>
    <row r="29" spans="1:3">
      <c r="A29" s="213" t="s">
        <v>415</v>
      </c>
      <c r="B29" s="105" t="s">
        <v>416</v>
      </c>
      <c r="C29" s="1" t="s">
        <v>1300</v>
      </c>
    </row>
    <row r="30" spans="1:3">
      <c r="A30" s="213" t="s">
        <v>1305</v>
      </c>
      <c r="B30" s="105" t="s">
        <v>1306</v>
      </c>
      <c r="C30" s="1" t="s">
        <v>1300</v>
      </c>
    </row>
    <row r="31" spans="1:3">
      <c r="A31" s="213" t="s">
        <v>417</v>
      </c>
      <c r="B31" s="105" t="s">
        <v>418</v>
      </c>
      <c r="C31" s="1" t="s">
        <v>1300</v>
      </c>
    </row>
    <row r="32" spans="1:3">
      <c r="A32" s="213" t="s">
        <v>419</v>
      </c>
      <c r="B32" s="105" t="s">
        <v>420</v>
      </c>
      <c r="C32" s="1" t="s">
        <v>1300</v>
      </c>
    </row>
    <row r="33" spans="1:3">
      <c r="A33" s="213" t="s">
        <v>421</v>
      </c>
      <c r="B33" s="105" t="s">
        <v>422</v>
      </c>
      <c r="C33" s="1" t="s">
        <v>1300</v>
      </c>
    </row>
    <row r="34" spans="1:3">
      <c r="A34" s="213" t="s">
        <v>423</v>
      </c>
      <c r="B34" s="105" t="s">
        <v>424</v>
      </c>
      <c r="C34" s="1" t="s">
        <v>1300</v>
      </c>
    </row>
    <row r="35" spans="1:3">
      <c r="A35" s="213" t="s">
        <v>425</v>
      </c>
      <c r="B35" s="105" t="s">
        <v>426</v>
      </c>
      <c r="C35" s="1" t="s">
        <v>1300</v>
      </c>
    </row>
    <row r="36" spans="1:3">
      <c r="A36" s="213" t="s">
        <v>427</v>
      </c>
      <c r="B36" s="105" t="s">
        <v>428</v>
      </c>
      <c r="C36" s="1" t="s">
        <v>1300</v>
      </c>
    </row>
    <row r="37" spans="1:3">
      <c r="A37" s="213" t="s">
        <v>429</v>
      </c>
      <c r="B37" s="105" t="s">
        <v>430</v>
      </c>
      <c r="C37" s="1" t="s">
        <v>1300</v>
      </c>
    </row>
    <row r="38" spans="1:3">
      <c r="A38" s="213" t="s">
        <v>431</v>
      </c>
      <c r="B38" s="105" t="s">
        <v>432</v>
      </c>
      <c r="C38" s="1" t="s">
        <v>1300</v>
      </c>
    </row>
    <row r="39" spans="1:3">
      <c r="A39" s="213" t="s">
        <v>1307</v>
      </c>
      <c r="B39" s="105" t="s">
        <v>433</v>
      </c>
      <c r="C39" s="1" t="s">
        <v>1300</v>
      </c>
    </row>
    <row r="40" spans="1:3">
      <c r="A40" s="213" t="s">
        <v>434</v>
      </c>
      <c r="B40" s="105" t="s">
        <v>435</v>
      </c>
      <c r="C40" s="1" t="s">
        <v>1300</v>
      </c>
    </row>
    <row r="41" spans="1:3">
      <c r="A41" s="1" t="s">
        <v>1308</v>
      </c>
      <c r="B41" s="1" t="s">
        <v>1309</v>
      </c>
      <c r="C41" s="1" t="s">
        <v>1300</v>
      </c>
    </row>
    <row r="42" spans="1:3">
      <c r="A42" s="1" t="s">
        <v>436</v>
      </c>
      <c r="B42" s="1" t="s">
        <v>437</v>
      </c>
      <c r="C42" s="1" t="s">
        <v>1300</v>
      </c>
    </row>
    <row r="43" spans="1:3">
      <c r="A43" s="1" t="s">
        <v>438</v>
      </c>
      <c r="B43" s="1" t="s">
        <v>439</v>
      </c>
      <c r="C43" s="1" t="s">
        <v>1300</v>
      </c>
    </row>
    <row r="44" spans="1:3">
      <c r="A44" s="1" t="s">
        <v>1310</v>
      </c>
      <c r="B44" s="1" t="s">
        <v>1311</v>
      </c>
      <c r="C44" s="1" t="s">
        <v>1300</v>
      </c>
    </row>
  </sheetData>
  <mergeCells count="1">
    <mergeCell ref="A2:C2"/>
  </mergeCells>
  <phoneticPr fontId="8" type="noConversion"/>
  <pageMargins left="0.75" right="0.75" top="1" bottom="1" header="0.5" footer="0.5"/>
  <pageSetup paperSize="9" orientation="portrait" horizontalDpi="4294967294"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N502"/>
  <sheetViews>
    <sheetView view="pageBreakPreview" topLeftCell="B1" zoomScaleNormal="85" zoomScaleSheetLayoutView="100" workbookViewId="0">
      <selection activeCell="B116" sqref="B116"/>
    </sheetView>
  </sheetViews>
  <sheetFormatPr defaultColWidth="8" defaultRowHeight="14"/>
  <cols>
    <col min="1" max="1" width="8" style="297"/>
    <col min="2" max="2" width="86.81640625" style="503" customWidth="1"/>
    <col min="3" max="3" width="8" style="297"/>
    <col min="4" max="4" width="18.1796875" style="297" customWidth="1"/>
    <col min="5" max="5" width="7.54296875" style="335" customWidth="1"/>
    <col min="6" max="6" width="95.54296875" style="366" customWidth="1"/>
    <col min="7" max="7" width="7.54296875" style="367" customWidth="1"/>
    <col min="8" max="8" width="14.81640625" style="368" customWidth="1"/>
    <col min="9" max="9" width="23.453125" style="297" customWidth="1"/>
    <col min="10" max="10" width="44.1796875" style="297" bestFit="1" customWidth="1"/>
    <col min="11" max="11" width="11" style="297" customWidth="1"/>
    <col min="12" max="12" width="32.54296875" style="297" hidden="1" customWidth="1"/>
    <col min="13" max="13" width="8" style="297"/>
    <col min="14" max="14" width="0" style="297" hidden="1" customWidth="1"/>
    <col min="15" max="16384" width="8" style="297"/>
  </cols>
  <sheetData>
    <row r="1" spans="1:8" ht="66" customHeight="1">
      <c r="A1" s="847" t="s">
        <v>1312</v>
      </c>
      <c r="B1" s="847"/>
      <c r="C1" s="847"/>
      <c r="D1" s="847"/>
      <c r="E1" s="847"/>
      <c r="F1" s="847"/>
      <c r="G1" s="847"/>
      <c r="H1" s="847"/>
    </row>
    <row r="2" spans="1:8">
      <c r="A2" s="335" t="s">
        <v>443</v>
      </c>
      <c r="B2" s="336"/>
      <c r="C2" s="337"/>
      <c r="D2" s="338"/>
      <c r="E2" s="339"/>
      <c r="F2" s="340"/>
      <c r="G2" s="341"/>
      <c r="H2" s="342"/>
    </row>
    <row r="3" spans="1:8" ht="34.5" customHeight="1">
      <c r="A3" s="848" t="s">
        <v>440</v>
      </c>
      <c r="B3" s="849"/>
      <c r="C3" s="849"/>
      <c r="D3" s="849"/>
      <c r="E3" s="850" t="s">
        <v>1313</v>
      </c>
      <c r="F3" s="850"/>
      <c r="G3" s="343" t="s">
        <v>1314</v>
      </c>
      <c r="H3" s="344"/>
    </row>
    <row r="4" spans="1:8" ht="48.75" customHeight="1">
      <c r="A4" s="848" t="s">
        <v>440</v>
      </c>
      <c r="B4" s="849"/>
      <c r="C4" s="849"/>
      <c r="D4" s="849"/>
      <c r="E4" s="850" t="s">
        <v>1315</v>
      </c>
      <c r="F4" s="850"/>
      <c r="G4" s="343" t="s">
        <v>1316</v>
      </c>
      <c r="H4" s="724"/>
    </row>
    <row r="5" spans="1:8" ht="64.5" customHeight="1">
      <c r="A5" s="122" t="s">
        <v>441</v>
      </c>
      <c r="B5" s="123" t="s">
        <v>361</v>
      </c>
      <c r="C5" s="124" t="s">
        <v>442</v>
      </c>
      <c r="D5" s="123" t="s">
        <v>362</v>
      </c>
      <c r="E5" s="845"/>
      <c r="F5" s="846"/>
      <c r="G5" s="846"/>
      <c r="H5" s="846"/>
    </row>
    <row r="6" spans="1:8" ht="43.5" customHeight="1">
      <c r="A6" s="290"/>
      <c r="B6" s="291" t="s">
        <v>444</v>
      </c>
      <c r="C6" s="292"/>
      <c r="D6" s="293"/>
      <c r="E6" s="345" t="s">
        <v>441</v>
      </c>
      <c r="F6" s="346" t="s">
        <v>361</v>
      </c>
      <c r="G6" s="347" t="s">
        <v>442</v>
      </c>
      <c r="H6" s="346" t="s">
        <v>362</v>
      </c>
    </row>
    <row r="7" spans="1:8" ht="20.149999999999999" customHeight="1">
      <c r="A7" s="254">
        <v>1</v>
      </c>
      <c r="B7" s="258" t="s">
        <v>445</v>
      </c>
      <c r="C7" s="255"/>
      <c r="D7" s="256"/>
      <c r="E7" s="348"/>
      <c r="F7" s="349" t="s">
        <v>444</v>
      </c>
      <c r="G7" s="350"/>
      <c r="H7" s="351"/>
    </row>
    <row r="8" spans="1:8" ht="43.5" customHeight="1">
      <c r="A8" s="254">
        <v>1</v>
      </c>
      <c r="B8" s="258" t="s">
        <v>445</v>
      </c>
      <c r="C8" s="255"/>
      <c r="D8" s="256"/>
      <c r="E8" s="348">
        <v>1</v>
      </c>
      <c r="F8" s="352" t="s">
        <v>445</v>
      </c>
      <c r="G8" s="350"/>
      <c r="H8" s="351"/>
    </row>
    <row r="9" spans="1:8" ht="66" customHeight="1">
      <c r="A9" s="125">
        <v>1.1000000000000001</v>
      </c>
      <c r="B9" s="126" t="s">
        <v>446</v>
      </c>
      <c r="C9" s="127"/>
      <c r="D9" s="128"/>
      <c r="E9" s="353">
        <v>1.1000000000000001</v>
      </c>
      <c r="F9" s="354" t="s">
        <v>446</v>
      </c>
      <c r="G9" s="355"/>
      <c r="H9" s="356"/>
    </row>
    <row r="10" spans="1:8" ht="106.25" customHeight="1">
      <c r="A10" s="129" t="s">
        <v>4</v>
      </c>
      <c r="B10" s="499" t="s">
        <v>1703</v>
      </c>
      <c r="C10" s="358" t="s">
        <v>1369</v>
      </c>
      <c r="D10" s="359"/>
      <c r="E10" s="360" t="s">
        <v>4</v>
      </c>
      <c r="F10" s="357" t="str">
        <f>B10</f>
        <v>Following the acquisition of OCS Forestry UK Ltd (TRADING AS Fountains Forestry) company number 7910966 by F&amp;W Forestry there resulted in a name change to Fountains Forestry UK Ltd. This information was communicated to the certification body, Control Union (CU), and confirmed (21/10/2016). In 2016, CU and FF completed the contractual requirements for issue of a new Certificate and registration with FSC. The date the certificate was last issued was 23 Oct 2016 and valid to 22 Nov 2021. The certification body has now changed to Soil Association on 03/10/2017 – (Fountains Forestry UK Ltd SA-FM/COC005879) and valid to 22 Nov 2021.</v>
      </c>
      <c r="G10" s="358" t="str">
        <f>C10</f>
        <v>Y</v>
      </c>
      <c r="H10" s="359">
        <f>D10</f>
        <v>0</v>
      </c>
    </row>
    <row r="11" spans="1:8" ht="105" customHeight="1">
      <c r="A11" s="130" t="s">
        <v>5</v>
      </c>
      <c r="B11" s="774" t="s">
        <v>2147</v>
      </c>
      <c r="C11" s="362" t="s">
        <v>1369</v>
      </c>
      <c r="D11" s="363"/>
      <c r="E11" s="364" t="s">
        <v>5</v>
      </c>
      <c r="F11" s="357" t="str">
        <f t="shared" ref="F11:H14" si="0">B11</f>
        <v>Following the acquisition of OCS Forestry UK Ltd (TRADING AS Fountains Forestry) company number 7910966 by F&amp;W Forestry there resulted in a name change to Fountains Forestry UK Ltd. This information was communicated to the certification body, Control Union (CU), and confirmed (21/10/2016). In 2016, CU and FF completed the contractual requirements for issue of a new Certificate and registration with FSC. The date the certificate was last issued was 23 Oct 2016 and valid to 22 Nov 2021. The certification body has now changed to Soil Association on 03/10/2017 – (Fountains Forestry UK Ltd SA-FM/COC005879 &amp; SA-PEFC-FM-005879) and valid to 22 Nov 2026.</v>
      </c>
      <c r="G11" s="358" t="str">
        <f t="shared" si="0"/>
        <v>Y</v>
      </c>
      <c r="H11" s="359">
        <f t="shared" si="0"/>
        <v>0</v>
      </c>
    </row>
    <row r="12" spans="1:8">
      <c r="A12" s="130" t="s">
        <v>6</v>
      </c>
      <c r="B12" s="361"/>
      <c r="C12" s="362"/>
      <c r="D12" s="363"/>
      <c r="E12" s="364" t="s">
        <v>6</v>
      </c>
      <c r="F12" s="357">
        <f t="shared" si="0"/>
        <v>0</v>
      </c>
      <c r="G12" s="358">
        <f t="shared" si="0"/>
        <v>0</v>
      </c>
      <c r="H12" s="359">
        <f t="shared" si="0"/>
        <v>0</v>
      </c>
    </row>
    <row r="13" spans="1:8">
      <c r="A13" s="130" t="s">
        <v>7</v>
      </c>
      <c r="B13" s="361"/>
      <c r="C13" s="362"/>
      <c r="D13" s="363"/>
      <c r="E13" s="364" t="s">
        <v>7</v>
      </c>
      <c r="F13" s="357">
        <f t="shared" si="0"/>
        <v>0</v>
      </c>
      <c r="G13" s="358">
        <f t="shared" si="0"/>
        <v>0</v>
      </c>
      <c r="H13" s="359">
        <f t="shared" si="0"/>
        <v>0</v>
      </c>
    </row>
    <row r="14" spans="1:8">
      <c r="A14" s="130" t="s">
        <v>8</v>
      </c>
      <c r="B14" s="361"/>
      <c r="C14" s="362"/>
      <c r="D14" s="363"/>
      <c r="E14" s="364" t="s">
        <v>8</v>
      </c>
      <c r="F14" s="357">
        <f t="shared" si="0"/>
        <v>0</v>
      </c>
      <c r="G14" s="358">
        <f t="shared" si="0"/>
        <v>0</v>
      </c>
      <c r="H14" s="359">
        <f t="shared" si="0"/>
        <v>0</v>
      </c>
    </row>
    <row r="15" spans="1:8">
      <c r="A15" s="365"/>
      <c r="B15" s="366"/>
      <c r="C15" s="367"/>
      <c r="D15" s="368"/>
      <c r="E15" s="365"/>
    </row>
    <row r="16" spans="1:8" ht="87.75" customHeight="1">
      <c r="A16" s="125">
        <v>1.2</v>
      </c>
      <c r="B16" s="126" t="s">
        <v>447</v>
      </c>
      <c r="C16" s="131"/>
      <c r="D16" s="132"/>
      <c r="E16" s="353">
        <v>1.2</v>
      </c>
      <c r="F16" s="354" t="s">
        <v>447</v>
      </c>
      <c r="G16" s="369"/>
      <c r="H16" s="370"/>
    </row>
    <row r="17" spans="1:8" ht="28">
      <c r="A17" s="130" t="s">
        <v>4</v>
      </c>
      <c r="B17" s="499" t="s">
        <v>1704</v>
      </c>
      <c r="C17" s="362" t="s">
        <v>1369</v>
      </c>
      <c r="D17" s="363"/>
      <c r="E17" s="364" t="s">
        <v>4</v>
      </c>
      <c r="F17" s="357" t="str">
        <f t="shared" ref="F17:H21" si="1">B17</f>
        <v>See comments at GR1.1 Copies of company accounts made up to 31/12/2019 – Companies House web-site: https://beta.companieshouse.gov.uk/company/07910966</v>
      </c>
      <c r="G17" s="358" t="str">
        <f t="shared" si="1"/>
        <v>Y</v>
      </c>
      <c r="H17" s="359">
        <f t="shared" si="1"/>
        <v>0</v>
      </c>
    </row>
    <row r="18" spans="1:8" ht="28">
      <c r="A18" s="130" t="s">
        <v>5</v>
      </c>
      <c r="B18" s="774" t="s">
        <v>2148</v>
      </c>
      <c r="C18" s="362" t="s">
        <v>1369</v>
      </c>
      <c r="D18" s="363"/>
      <c r="E18" s="364" t="s">
        <v>5</v>
      </c>
      <c r="F18" s="357" t="str">
        <f t="shared" si="1"/>
        <v>See comments at 1.1 Copies of company accounts made up to 31/12/2020 – Companies House web-site: https://beta.companieshouse.gov.uk/company/07910966</v>
      </c>
      <c r="G18" s="358" t="str">
        <f t="shared" si="1"/>
        <v>Y</v>
      </c>
      <c r="H18" s="359">
        <f t="shared" si="1"/>
        <v>0</v>
      </c>
    </row>
    <row r="19" spans="1:8">
      <c r="A19" s="130" t="s">
        <v>6</v>
      </c>
      <c r="B19" s="361"/>
      <c r="C19" s="362"/>
      <c r="D19" s="363"/>
      <c r="E19" s="364" t="s">
        <v>6</v>
      </c>
      <c r="F19" s="357">
        <f t="shared" si="1"/>
        <v>0</v>
      </c>
      <c r="G19" s="358">
        <f t="shared" si="1"/>
        <v>0</v>
      </c>
      <c r="H19" s="359">
        <f t="shared" si="1"/>
        <v>0</v>
      </c>
    </row>
    <row r="20" spans="1:8">
      <c r="A20" s="130" t="s">
        <v>7</v>
      </c>
      <c r="B20" s="361"/>
      <c r="C20" s="362"/>
      <c r="D20" s="363"/>
      <c r="E20" s="364" t="s">
        <v>7</v>
      </c>
      <c r="F20" s="357">
        <f t="shared" si="1"/>
        <v>0</v>
      </c>
      <c r="G20" s="358">
        <f t="shared" si="1"/>
        <v>0</v>
      </c>
      <c r="H20" s="359">
        <f t="shared" si="1"/>
        <v>0</v>
      </c>
    </row>
    <row r="21" spans="1:8">
      <c r="A21" s="130" t="s">
        <v>8</v>
      </c>
      <c r="B21" s="361"/>
      <c r="C21" s="362"/>
      <c r="D21" s="363"/>
      <c r="E21" s="364" t="s">
        <v>8</v>
      </c>
      <c r="F21" s="357">
        <f t="shared" si="1"/>
        <v>0</v>
      </c>
      <c r="G21" s="358">
        <f t="shared" si="1"/>
        <v>0</v>
      </c>
      <c r="H21" s="359">
        <f t="shared" si="1"/>
        <v>0</v>
      </c>
    </row>
    <row r="22" spans="1:8">
      <c r="A22" s="365"/>
      <c r="B22" s="366"/>
      <c r="C22" s="367"/>
      <c r="D22" s="368"/>
      <c r="E22" s="365"/>
    </row>
    <row r="23" spans="1:8" ht="50.25" customHeight="1">
      <c r="A23" s="125">
        <v>1.3</v>
      </c>
      <c r="B23" s="126" t="s">
        <v>448</v>
      </c>
      <c r="C23" s="131"/>
      <c r="D23" s="132"/>
      <c r="E23" s="353">
        <v>1.3</v>
      </c>
      <c r="F23" s="354" t="s">
        <v>448</v>
      </c>
      <c r="G23" s="369"/>
      <c r="H23" s="370"/>
    </row>
    <row r="24" spans="1:8" ht="74.25" customHeight="1">
      <c r="A24" s="125"/>
      <c r="B24" s="261" t="s">
        <v>449</v>
      </c>
      <c r="C24" s="131"/>
      <c r="D24" s="132"/>
      <c r="E24" s="353"/>
      <c r="F24" s="372" t="s">
        <v>1317</v>
      </c>
      <c r="G24" s="369"/>
      <c r="H24" s="370"/>
    </row>
    <row r="25" spans="1:8">
      <c r="A25" s="130" t="s">
        <v>4</v>
      </c>
      <c r="B25" t="s">
        <v>1705</v>
      </c>
      <c r="C25" s="362" t="s">
        <v>1369</v>
      </c>
      <c r="D25" s="363"/>
      <c r="E25" s="364" t="s">
        <v>4</v>
      </c>
      <c r="F25" s="357" t="str">
        <f t="shared" ref="F25:H29" si="2">B25</f>
        <v>Only one RMG is managed by Fountains Forestry</v>
      </c>
      <c r="G25" s="358" t="str">
        <f t="shared" si="2"/>
        <v>Y</v>
      </c>
      <c r="H25" s="359">
        <f t="shared" si="2"/>
        <v>0</v>
      </c>
    </row>
    <row r="26" spans="1:8">
      <c r="A26" s="130" t="s">
        <v>5</v>
      </c>
      <c r="B26" s="775" t="s">
        <v>1705</v>
      </c>
      <c r="C26" s="776" t="s">
        <v>1369</v>
      </c>
      <c r="D26" s="363"/>
      <c r="E26" s="364" t="s">
        <v>5</v>
      </c>
      <c r="F26" s="357" t="str">
        <f t="shared" si="2"/>
        <v>Only one RMG is managed by Fountains Forestry</v>
      </c>
      <c r="G26" s="358" t="str">
        <f t="shared" si="2"/>
        <v>Y</v>
      </c>
      <c r="H26" s="359">
        <f t="shared" si="2"/>
        <v>0</v>
      </c>
    </row>
    <row r="27" spans="1:8">
      <c r="A27" s="130" t="s">
        <v>6</v>
      </c>
      <c r="B27" s="361"/>
      <c r="C27" s="362"/>
      <c r="D27" s="363"/>
      <c r="E27" s="364" t="s">
        <v>6</v>
      </c>
      <c r="F27" s="357">
        <f t="shared" si="2"/>
        <v>0</v>
      </c>
      <c r="G27" s="358">
        <f t="shared" si="2"/>
        <v>0</v>
      </c>
      <c r="H27" s="359">
        <f t="shared" si="2"/>
        <v>0</v>
      </c>
    </row>
    <row r="28" spans="1:8">
      <c r="A28" s="130" t="s">
        <v>7</v>
      </c>
      <c r="B28" s="361"/>
      <c r="C28" s="362"/>
      <c r="D28" s="363"/>
      <c r="E28" s="364" t="s">
        <v>7</v>
      </c>
      <c r="F28" s="357">
        <f t="shared" si="2"/>
        <v>0</v>
      </c>
      <c r="G28" s="358">
        <f t="shared" si="2"/>
        <v>0</v>
      </c>
      <c r="H28" s="359">
        <f t="shared" si="2"/>
        <v>0</v>
      </c>
    </row>
    <row r="29" spans="1:8">
      <c r="A29" s="130" t="s">
        <v>8</v>
      </c>
      <c r="B29" s="361"/>
      <c r="C29" s="362"/>
      <c r="D29" s="363"/>
      <c r="E29" s="364" t="s">
        <v>8</v>
      </c>
      <c r="F29" s="357">
        <f t="shared" si="2"/>
        <v>0</v>
      </c>
      <c r="G29" s="358">
        <f t="shared" si="2"/>
        <v>0</v>
      </c>
      <c r="H29" s="359">
        <f t="shared" si="2"/>
        <v>0</v>
      </c>
    </row>
    <row r="30" spans="1:8">
      <c r="A30" s="365"/>
      <c r="B30" s="366"/>
      <c r="C30" s="367"/>
      <c r="D30" s="368"/>
      <c r="E30" s="365"/>
    </row>
    <row r="31" spans="1:8" ht="31.5" customHeight="1">
      <c r="A31" s="125">
        <v>1.4</v>
      </c>
      <c r="B31" s="126" t="s">
        <v>450</v>
      </c>
      <c r="C31" s="131"/>
      <c r="D31" s="132"/>
      <c r="E31" s="353">
        <v>1.4</v>
      </c>
      <c r="F31" s="354" t="s">
        <v>450</v>
      </c>
      <c r="G31" s="369"/>
      <c r="H31" s="370"/>
    </row>
    <row r="32" spans="1:8" ht="42">
      <c r="A32" s="130" t="s">
        <v>4</v>
      </c>
      <c r="B32" s="499" t="s">
        <v>1706</v>
      </c>
      <c r="C32" s="362" t="s">
        <v>1369</v>
      </c>
      <c r="D32" s="363"/>
      <c r="E32" s="364" t="s">
        <v>4</v>
      </c>
      <c r="F32" s="357" t="str">
        <f t="shared" ref="F32:H36" si="3">B32</f>
        <v xml:space="preserve">The RMG has a written public policy of commitment to the FSC Principles and Criteria. Commitment stated and incorporated within the published UKWAS Statement and set out in the Forestry Management Manual (MA-FMM03) and PO-UKS-05 Dated: 01/05/2021 </v>
      </c>
      <c r="G32" s="358" t="str">
        <f t="shared" si="3"/>
        <v>Y</v>
      </c>
      <c r="H32" s="359">
        <f t="shared" si="3"/>
        <v>0</v>
      </c>
    </row>
    <row r="33" spans="1:8" ht="42">
      <c r="A33" s="130" t="s">
        <v>5</v>
      </c>
      <c r="B33" s="774" t="s">
        <v>2149</v>
      </c>
      <c r="C33" s="776" t="s">
        <v>1369</v>
      </c>
      <c r="D33" s="363"/>
      <c r="E33" s="364" t="s">
        <v>5</v>
      </c>
      <c r="F33" s="357" t="str">
        <f t="shared" si="3"/>
        <v xml:space="preserve">The RMG has a written public policy of commitment to the FSC Principles and Criteria. Commitment stated and incorporated within the published UKWAS Statement and set out in the Forestry Management Manual (MA-FMM-04) and PO-UKS-05 Dated: 01/05/2022 </v>
      </c>
      <c r="G33" s="358" t="str">
        <f t="shared" si="3"/>
        <v>Y</v>
      </c>
      <c r="H33" s="359">
        <f t="shared" si="3"/>
        <v>0</v>
      </c>
    </row>
    <row r="34" spans="1:8">
      <c r="A34" s="130" t="s">
        <v>6</v>
      </c>
      <c r="B34" s="361"/>
      <c r="C34" s="362"/>
      <c r="D34" s="363"/>
      <c r="E34" s="364" t="s">
        <v>6</v>
      </c>
      <c r="F34" s="357">
        <f t="shared" si="3"/>
        <v>0</v>
      </c>
      <c r="G34" s="358">
        <f t="shared" si="3"/>
        <v>0</v>
      </c>
      <c r="H34" s="359">
        <f t="shared" si="3"/>
        <v>0</v>
      </c>
    </row>
    <row r="35" spans="1:8">
      <c r="A35" s="130" t="s">
        <v>7</v>
      </c>
      <c r="B35" s="361"/>
      <c r="C35" s="362"/>
      <c r="D35" s="363"/>
      <c r="E35" s="364" t="s">
        <v>7</v>
      </c>
      <c r="F35" s="357">
        <f t="shared" si="3"/>
        <v>0</v>
      </c>
      <c r="G35" s="358">
        <f t="shared" si="3"/>
        <v>0</v>
      </c>
      <c r="H35" s="359">
        <f t="shared" si="3"/>
        <v>0</v>
      </c>
    </row>
    <row r="36" spans="1:8">
      <c r="A36" s="130" t="s">
        <v>8</v>
      </c>
      <c r="B36" s="361"/>
      <c r="C36" s="362"/>
      <c r="D36" s="363"/>
      <c r="E36" s="364" t="s">
        <v>8</v>
      </c>
      <c r="F36" s="357">
        <f t="shared" si="3"/>
        <v>0</v>
      </c>
      <c r="G36" s="358">
        <f t="shared" si="3"/>
        <v>0</v>
      </c>
      <c r="H36" s="359">
        <f t="shared" si="3"/>
        <v>0</v>
      </c>
    </row>
    <row r="37" spans="1:8">
      <c r="A37" s="365"/>
      <c r="B37" s="361"/>
      <c r="C37" s="367"/>
      <c r="D37" s="368"/>
      <c r="E37" s="365"/>
      <c r="F37" s="361"/>
    </row>
    <row r="38" spans="1:8" ht="49.5" customHeight="1">
      <c r="A38" s="311">
        <v>1.5</v>
      </c>
      <c r="B38" s="133" t="s">
        <v>451</v>
      </c>
      <c r="C38" s="134"/>
      <c r="D38" s="135"/>
      <c r="E38" s="373">
        <v>1.5</v>
      </c>
      <c r="F38" s="374" t="s">
        <v>451</v>
      </c>
      <c r="G38" s="375"/>
      <c r="H38" s="376"/>
    </row>
    <row r="39" spans="1:8" ht="42">
      <c r="A39" s="130" t="s">
        <v>4</v>
      </c>
      <c r="B39" s="499" t="s">
        <v>1707</v>
      </c>
      <c r="C39" s="362" t="s">
        <v>1369</v>
      </c>
      <c r="D39" s="363"/>
      <c r="E39" s="364" t="s">
        <v>4</v>
      </c>
      <c r="F39" s="357" t="str">
        <f t="shared" ref="F39:H43" si="4">B39</f>
        <v>As in GR1.4 and Internal training, communication and advising members of staff or group members as appropriate is conducted by the Group Manager and Sponsoring Director. This is recorded through training minutes and e-mail communication.</v>
      </c>
      <c r="G39" s="358" t="str">
        <f t="shared" si="4"/>
        <v>Y</v>
      </c>
      <c r="H39" s="359">
        <f t="shared" si="4"/>
        <v>0</v>
      </c>
    </row>
    <row r="40" spans="1:8" ht="42">
      <c r="A40" s="130" t="s">
        <v>5</v>
      </c>
      <c r="B40" s="774" t="s">
        <v>2150</v>
      </c>
      <c r="C40" s="776" t="s">
        <v>1369</v>
      </c>
      <c r="D40" s="363"/>
      <c r="E40" s="364" t="s">
        <v>5</v>
      </c>
      <c r="F40" s="357" t="str">
        <f t="shared" si="4"/>
        <v>As stated in 1.4 and Internal training, communication and advising members of staff or group members as appropriate is conducted by the Group Manager and Sponsoring Director. This is recorded through training minutes and e-mail communication.</v>
      </c>
      <c r="G40" s="358" t="str">
        <f t="shared" si="4"/>
        <v>Y</v>
      </c>
      <c r="H40" s="359">
        <f t="shared" si="4"/>
        <v>0</v>
      </c>
    </row>
    <row r="41" spans="1:8">
      <c r="A41" s="130" t="s">
        <v>6</v>
      </c>
      <c r="B41" s="361"/>
      <c r="C41" s="362"/>
      <c r="D41" s="363"/>
      <c r="E41" s="364" t="s">
        <v>6</v>
      </c>
      <c r="F41" s="357">
        <f t="shared" si="4"/>
        <v>0</v>
      </c>
      <c r="G41" s="358">
        <f t="shared" si="4"/>
        <v>0</v>
      </c>
      <c r="H41" s="359">
        <f t="shared" si="4"/>
        <v>0</v>
      </c>
    </row>
    <row r="42" spans="1:8">
      <c r="A42" s="130" t="s">
        <v>7</v>
      </c>
      <c r="B42" s="361"/>
      <c r="C42" s="362"/>
      <c r="D42" s="363"/>
      <c r="E42" s="364" t="s">
        <v>7</v>
      </c>
      <c r="F42" s="357">
        <f t="shared" si="4"/>
        <v>0</v>
      </c>
      <c r="G42" s="358">
        <f t="shared" si="4"/>
        <v>0</v>
      </c>
      <c r="H42" s="359">
        <f t="shared" si="4"/>
        <v>0</v>
      </c>
    </row>
    <row r="43" spans="1:8">
      <c r="A43" s="130" t="s">
        <v>8</v>
      </c>
      <c r="B43" s="361"/>
      <c r="C43" s="362"/>
      <c r="D43" s="363"/>
      <c r="E43" s="364" t="s">
        <v>8</v>
      </c>
      <c r="F43" s="357">
        <f t="shared" si="4"/>
        <v>0</v>
      </c>
      <c r="G43" s="358">
        <f t="shared" si="4"/>
        <v>0</v>
      </c>
      <c r="H43" s="359">
        <f t="shared" si="4"/>
        <v>0</v>
      </c>
    </row>
    <row r="44" spans="1:8">
      <c r="A44" s="365"/>
      <c r="B44" s="366"/>
      <c r="C44" s="367"/>
      <c r="D44" s="368"/>
      <c r="E44" s="365"/>
    </row>
    <row r="45" spans="1:8" ht="20.5" customHeight="1">
      <c r="A45" s="259">
        <v>2</v>
      </c>
      <c r="B45" s="260" t="s">
        <v>452</v>
      </c>
      <c r="C45" s="131"/>
      <c r="D45" s="132"/>
      <c r="E45" s="377">
        <v>2</v>
      </c>
      <c r="F45" s="378" t="s">
        <v>452</v>
      </c>
      <c r="G45" s="379"/>
      <c r="H45" s="380"/>
    </row>
    <row r="46" spans="1:8" ht="168.75" customHeight="1">
      <c r="A46" s="311">
        <v>2.1</v>
      </c>
      <c r="B46" s="133" t="s">
        <v>1820</v>
      </c>
      <c r="C46" s="134"/>
      <c r="D46" s="135"/>
      <c r="E46" s="373">
        <v>2.1</v>
      </c>
      <c r="F46" s="374" t="s">
        <v>1821</v>
      </c>
      <c r="G46" s="375"/>
      <c r="H46" s="376"/>
    </row>
    <row r="47" spans="1:8" ht="57.75" customHeight="1">
      <c r="A47" s="311"/>
      <c r="B47" s="257" t="s">
        <v>453</v>
      </c>
      <c r="C47" s="134"/>
      <c r="D47" s="135"/>
      <c r="E47" s="373"/>
      <c r="F47" s="381" t="s">
        <v>1318</v>
      </c>
      <c r="G47" s="375"/>
      <c r="H47" s="376"/>
    </row>
    <row r="48" spans="1:8" ht="42">
      <c r="A48" s="130" t="s">
        <v>4</v>
      </c>
      <c r="B48" s="499" t="s">
        <v>1708</v>
      </c>
      <c r="C48" s="362" t="s">
        <v>1369</v>
      </c>
      <c r="D48" s="363"/>
      <c r="E48" s="364" t="s">
        <v>4</v>
      </c>
      <c r="F48" s="357" t="str">
        <f t="shared" ref="F48:H52" si="5">B48</f>
        <v>This is defined within the FMM Issue 3 – July 2021. Two documents are used for Group Members, Forest Certification Agreements AG-INF &amp; AG-INE (External), declaring and acknowledging their consent and commitment to FSC and group rules</v>
      </c>
      <c r="G48" s="358" t="str">
        <f t="shared" si="5"/>
        <v>Y</v>
      </c>
      <c r="H48" s="359">
        <f t="shared" si="5"/>
        <v>0</v>
      </c>
    </row>
    <row r="49" spans="1:8" ht="42">
      <c r="A49" s="130" t="s">
        <v>5</v>
      </c>
      <c r="B49" s="774" t="s">
        <v>2151</v>
      </c>
      <c r="C49" s="776" t="s">
        <v>1369</v>
      </c>
      <c r="D49" s="363"/>
      <c r="E49" s="364" t="s">
        <v>5</v>
      </c>
      <c r="F49" s="357" t="str">
        <f t="shared" si="5"/>
        <v>This is defined within the FMM Issue 4 – May 2022. Two documents are used for Group Members, Forest Certification Agreements AG-INF &amp; AG-INE (External), declaring and acknowledging their consent and commitment to FSC and group rules</v>
      </c>
      <c r="G49" s="358" t="str">
        <f t="shared" si="5"/>
        <v>Y</v>
      </c>
      <c r="H49" s="359">
        <f t="shared" si="5"/>
        <v>0</v>
      </c>
    </row>
    <row r="50" spans="1:8">
      <c r="A50" s="130" t="s">
        <v>6</v>
      </c>
      <c r="B50" s="371"/>
      <c r="C50" s="362"/>
      <c r="D50" s="363"/>
      <c r="E50" s="364" t="s">
        <v>6</v>
      </c>
      <c r="F50" s="357">
        <f t="shared" si="5"/>
        <v>0</v>
      </c>
      <c r="G50" s="358">
        <f t="shared" si="5"/>
        <v>0</v>
      </c>
      <c r="H50" s="359">
        <f t="shared" si="5"/>
        <v>0</v>
      </c>
    </row>
    <row r="51" spans="1:8">
      <c r="A51" s="130" t="s">
        <v>7</v>
      </c>
      <c r="B51" s="371"/>
      <c r="C51" s="362"/>
      <c r="D51" s="363"/>
      <c r="E51" s="364" t="s">
        <v>7</v>
      </c>
      <c r="F51" s="357">
        <f t="shared" si="5"/>
        <v>0</v>
      </c>
      <c r="G51" s="358">
        <f t="shared" si="5"/>
        <v>0</v>
      </c>
      <c r="H51" s="359">
        <f t="shared" si="5"/>
        <v>0</v>
      </c>
    </row>
    <row r="52" spans="1:8">
      <c r="A52" s="130" t="s">
        <v>8</v>
      </c>
      <c r="B52" s="371"/>
      <c r="C52" s="362"/>
      <c r="D52" s="363"/>
      <c r="E52" s="364" t="s">
        <v>8</v>
      </c>
      <c r="F52" s="357">
        <f t="shared" si="5"/>
        <v>0</v>
      </c>
      <c r="G52" s="358">
        <f t="shared" si="5"/>
        <v>0</v>
      </c>
      <c r="H52" s="359">
        <f t="shared" si="5"/>
        <v>0</v>
      </c>
    </row>
    <row r="53" spans="1:8" ht="50.25" customHeight="1">
      <c r="A53" s="311"/>
      <c r="B53" s="133" t="s">
        <v>454</v>
      </c>
      <c r="C53" s="134"/>
      <c r="D53" s="135"/>
      <c r="E53" s="373"/>
      <c r="F53" s="374" t="s">
        <v>454</v>
      </c>
      <c r="G53" s="375"/>
      <c r="H53" s="376"/>
    </row>
    <row r="54" spans="1:8" ht="28">
      <c r="A54" s="130" t="s">
        <v>4</v>
      </c>
      <c r="B54" s="499" t="s">
        <v>1709</v>
      </c>
      <c r="C54" s="362" t="s">
        <v>1369</v>
      </c>
      <c r="D54" s="363"/>
      <c r="E54" s="364" t="s">
        <v>4</v>
      </c>
      <c r="F54" s="357" t="str">
        <f t="shared" ref="F54:H58" si="6">B54</f>
        <v>Examples of signed Forest Certification Agreements reviewed – Barracks (01.02.21) and Admirals (11.3.2021), Corrour (09.06.2020), Bhrochain (1.4.19) Carn Mor (19/6/16)</v>
      </c>
      <c r="G54" s="358" t="str">
        <f t="shared" si="6"/>
        <v>Y</v>
      </c>
      <c r="H54" s="359">
        <f t="shared" si="6"/>
        <v>0</v>
      </c>
    </row>
    <row r="55" spans="1:8" ht="28">
      <c r="A55" s="130" t="s">
        <v>5</v>
      </c>
      <c r="B55" s="774" t="s">
        <v>2152</v>
      </c>
      <c r="C55" s="776" t="s">
        <v>1369</v>
      </c>
      <c r="D55" s="363"/>
      <c r="E55" s="364" t="s">
        <v>5</v>
      </c>
      <c r="F55" s="357" t="str">
        <f t="shared" si="6"/>
        <v xml:space="preserve">Examples of signed Forest Certification Agreements (AG-INF) reviewed – Penmanshiel (04.10.2021), Hall Manor (30.11.2021)  and New Kelso (17.01.2022)  </v>
      </c>
      <c r="G55" s="358" t="str">
        <f t="shared" si="6"/>
        <v>Y</v>
      </c>
      <c r="H55" s="359">
        <f t="shared" si="6"/>
        <v>0</v>
      </c>
    </row>
    <row r="56" spans="1:8">
      <c r="A56" s="130" t="s">
        <v>6</v>
      </c>
      <c r="B56" s="371"/>
      <c r="C56" s="362"/>
      <c r="D56" s="363"/>
      <c r="E56" s="364" t="s">
        <v>6</v>
      </c>
      <c r="F56" s="357">
        <f t="shared" si="6"/>
        <v>0</v>
      </c>
      <c r="G56" s="358">
        <f t="shared" si="6"/>
        <v>0</v>
      </c>
      <c r="H56" s="359">
        <f t="shared" si="6"/>
        <v>0</v>
      </c>
    </row>
    <row r="57" spans="1:8">
      <c r="A57" s="130" t="s">
        <v>7</v>
      </c>
      <c r="B57" s="371"/>
      <c r="C57" s="362"/>
      <c r="D57" s="363"/>
      <c r="E57" s="364" t="s">
        <v>7</v>
      </c>
      <c r="F57" s="357">
        <f t="shared" si="6"/>
        <v>0</v>
      </c>
      <c r="G57" s="358">
        <f t="shared" si="6"/>
        <v>0</v>
      </c>
      <c r="H57" s="359">
        <f t="shared" si="6"/>
        <v>0</v>
      </c>
    </row>
    <row r="58" spans="1:8">
      <c r="A58" s="130" t="s">
        <v>8</v>
      </c>
      <c r="B58" s="371"/>
      <c r="C58" s="362"/>
      <c r="D58" s="363"/>
      <c r="E58" s="364" t="s">
        <v>8</v>
      </c>
      <c r="F58" s="357">
        <f t="shared" si="6"/>
        <v>0</v>
      </c>
      <c r="G58" s="358">
        <f t="shared" si="6"/>
        <v>0</v>
      </c>
      <c r="H58" s="359">
        <f t="shared" si="6"/>
        <v>0</v>
      </c>
    </row>
    <row r="59" spans="1:8" ht="54.75" customHeight="1">
      <c r="A59" s="311"/>
      <c r="B59" s="133" t="s">
        <v>455</v>
      </c>
      <c r="C59" s="134"/>
      <c r="D59" s="135"/>
      <c r="E59" s="373"/>
      <c r="F59" s="374" t="s">
        <v>455</v>
      </c>
      <c r="G59" s="375"/>
      <c r="H59" s="376"/>
    </row>
    <row r="60" spans="1:8" ht="42.75" customHeight="1">
      <c r="A60" s="311"/>
      <c r="B60" s="257" t="s">
        <v>456</v>
      </c>
      <c r="C60" s="134"/>
      <c r="D60" s="135"/>
      <c r="E60" s="373"/>
      <c r="F60" s="381" t="s">
        <v>456</v>
      </c>
      <c r="G60" s="375"/>
      <c r="H60" s="376"/>
    </row>
    <row r="61" spans="1:8">
      <c r="A61" s="130" t="s">
        <v>4</v>
      </c>
      <c r="B61" t="s">
        <v>1710</v>
      </c>
      <c r="C61" s="362" t="s">
        <v>1369</v>
      </c>
      <c r="D61" s="363"/>
      <c r="E61" s="364" t="s">
        <v>4</v>
      </c>
      <c r="F61" s="357" t="str">
        <f t="shared" ref="F61:H65" si="7">B61</f>
        <v>All agreements are directly with owners or appointed trustees/officers of the owner.</v>
      </c>
      <c r="G61" s="358" t="str">
        <f t="shared" si="7"/>
        <v>Y</v>
      </c>
      <c r="H61" s="359">
        <f t="shared" si="7"/>
        <v>0</v>
      </c>
    </row>
    <row r="62" spans="1:8">
      <c r="A62" s="130" t="s">
        <v>5</v>
      </c>
      <c r="B62" s="774" t="s">
        <v>1710</v>
      </c>
      <c r="C62" s="776" t="s">
        <v>1369</v>
      </c>
      <c r="D62" s="363"/>
      <c r="E62" s="364" t="s">
        <v>5</v>
      </c>
      <c r="F62" s="357" t="str">
        <f t="shared" si="7"/>
        <v>All agreements are directly with owners or appointed trustees/officers of the owner.</v>
      </c>
      <c r="G62" s="358" t="str">
        <f t="shared" si="7"/>
        <v>Y</v>
      </c>
      <c r="H62" s="359">
        <f t="shared" si="7"/>
        <v>0</v>
      </c>
    </row>
    <row r="63" spans="1:8">
      <c r="A63" s="130" t="s">
        <v>6</v>
      </c>
      <c r="B63" s="371"/>
      <c r="C63" s="362"/>
      <c r="D63" s="363"/>
      <c r="E63" s="364" t="s">
        <v>6</v>
      </c>
      <c r="F63" s="357">
        <f t="shared" si="7"/>
        <v>0</v>
      </c>
      <c r="G63" s="358">
        <f t="shared" si="7"/>
        <v>0</v>
      </c>
      <c r="H63" s="359">
        <f t="shared" si="7"/>
        <v>0</v>
      </c>
    </row>
    <row r="64" spans="1:8">
      <c r="A64" s="130" t="s">
        <v>7</v>
      </c>
      <c r="B64" s="371"/>
      <c r="C64" s="362"/>
      <c r="D64" s="363"/>
      <c r="E64" s="364" t="s">
        <v>7</v>
      </c>
      <c r="F64" s="357">
        <f t="shared" si="7"/>
        <v>0</v>
      </c>
      <c r="G64" s="358">
        <f t="shared" si="7"/>
        <v>0</v>
      </c>
      <c r="H64" s="359">
        <f t="shared" si="7"/>
        <v>0</v>
      </c>
    </row>
    <row r="65" spans="1:8">
      <c r="A65" s="130" t="s">
        <v>8</v>
      </c>
      <c r="B65" s="371"/>
      <c r="C65" s="362"/>
      <c r="D65" s="363"/>
      <c r="E65" s="364" t="s">
        <v>8</v>
      </c>
      <c r="F65" s="357">
        <f t="shared" si="7"/>
        <v>0</v>
      </c>
      <c r="G65" s="358">
        <f t="shared" si="7"/>
        <v>0</v>
      </c>
      <c r="H65" s="359">
        <f t="shared" si="7"/>
        <v>0</v>
      </c>
    </row>
    <row r="66" spans="1:8">
      <c r="A66" s="365"/>
      <c r="B66" s="366"/>
      <c r="C66" s="367"/>
      <c r="D66" s="368"/>
      <c r="E66" s="365"/>
    </row>
    <row r="67" spans="1:8" s="385" customFormat="1" ht="27.75" customHeight="1">
      <c r="A67" s="262">
        <v>3</v>
      </c>
      <c r="B67" s="258" t="s">
        <v>457</v>
      </c>
      <c r="C67" s="263"/>
      <c r="D67" s="264"/>
      <c r="E67" s="382">
        <v>3</v>
      </c>
      <c r="F67" s="352" t="s">
        <v>457</v>
      </c>
      <c r="G67" s="383"/>
      <c r="H67" s="384"/>
    </row>
    <row r="68" spans="1:8" ht="45.75" customHeight="1">
      <c r="A68" s="311">
        <v>3.1</v>
      </c>
      <c r="B68" s="133" t="s">
        <v>458</v>
      </c>
      <c r="C68" s="138"/>
      <c r="D68" s="139"/>
      <c r="E68" s="373">
        <v>3.1</v>
      </c>
      <c r="F68" s="374" t="s">
        <v>458</v>
      </c>
      <c r="G68" s="386"/>
      <c r="H68" s="387"/>
    </row>
    <row r="69" spans="1:8" ht="42" customHeight="1">
      <c r="A69" s="311"/>
      <c r="B69" s="257" t="s">
        <v>459</v>
      </c>
      <c r="C69" s="138"/>
      <c r="D69" s="139"/>
      <c r="E69" s="373"/>
      <c r="F69" s="381" t="s">
        <v>459</v>
      </c>
      <c r="G69" s="386"/>
      <c r="H69" s="387"/>
    </row>
    <row r="70" spans="1:8" ht="28">
      <c r="A70" s="130" t="s">
        <v>4</v>
      </c>
      <c r="B70" s="499" t="s">
        <v>1711</v>
      </c>
      <c r="C70" s="362" t="s">
        <v>1369</v>
      </c>
      <c r="D70" s="363"/>
      <c r="E70" s="364" t="s">
        <v>4</v>
      </c>
      <c r="F70" s="357" t="str">
        <f t="shared" ref="F70:H74" si="8">B70</f>
        <v>Roles and responsibilities for the different actors within the group are set out in FMM Issue 3 – July 2021- Appendix III and in accordance with industry guidance e.g. GMHSF</v>
      </c>
      <c r="G70" s="358" t="str">
        <f t="shared" si="8"/>
        <v>Y</v>
      </c>
      <c r="H70" s="359">
        <f t="shared" si="8"/>
        <v>0</v>
      </c>
    </row>
    <row r="71" spans="1:8" ht="28">
      <c r="A71" s="130" t="s">
        <v>5</v>
      </c>
      <c r="B71" s="774" t="s">
        <v>2153</v>
      </c>
      <c r="C71" s="776" t="s">
        <v>1369</v>
      </c>
      <c r="D71" s="363"/>
      <c r="E71" s="364" t="s">
        <v>5</v>
      </c>
      <c r="F71" s="357" t="str">
        <f t="shared" si="8"/>
        <v>Roles and responsibilities for the different actors within the group are set out in FMM Issue 4 – May 2022 - Appendix III and in accordance with industry guidance e.g. GMHSF</v>
      </c>
      <c r="G71" s="358" t="str">
        <f t="shared" si="8"/>
        <v>Y</v>
      </c>
      <c r="H71" s="359">
        <f t="shared" si="8"/>
        <v>0</v>
      </c>
    </row>
    <row r="72" spans="1:8">
      <c r="A72" s="130" t="s">
        <v>6</v>
      </c>
      <c r="B72" s="361"/>
      <c r="C72" s="362"/>
      <c r="D72" s="363"/>
      <c r="E72" s="364" t="s">
        <v>6</v>
      </c>
      <c r="F72" s="357">
        <f t="shared" si="8"/>
        <v>0</v>
      </c>
      <c r="G72" s="358">
        <f t="shared" si="8"/>
        <v>0</v>
      </c>
      <c r="H72" s="359">
        <f t="shared" si="8"/>
        <v>0</v>
      </c>
    </row>
    <row r="73" spans="1:8">
      <c r="A73" s="130" t="s">
        <v>7</v>
      </c>
      <c r="B73" s="361"/>
      <c r="C73" s="362"/>
      <c r="D73" s="363"/>
      <c r="E73" s="364" t="s">
        <v>7</v>
      </c>
      <c r="F73" s="357">
        <f t="shared" si="8"/>
        <v>0</v>
      </c>
      <c r="G73" s="358">
        <f t="shared" si="8"/>
        <v>0</v>
      </c>
      <c r="H73" s="359">
        <f t="shared" si="8"/>
        <v>0</v>
      </c>
    </row>
    <row r="74" spans="1:8">
      <c r="A74" s="130" t="s">
        <v>8</v>
      </c>
      <c r="B74" s="361"/>
      <c r="C74" s="362"/>
      <c r="D74" s="363"/>
      <c r="E74" s="364" t="s">
        <v>8</v>
      </c>
      <c r="F74" s="357">
        <f t="shared" si="8"/>
        <v>0</v>
      </c>
      <c r="G74" s="358">
        <f t="shared" si="8"/>
        <v>0</v>
      </c>
      <c r="H74" s="359">
        <f t="shared" si="8"/>
        <v>0</v>
      </c>
    </row>
    <row r="75" spans="1:8">
      <c r="A75" s="365"/>
      <c r="B75" s="366"/>
      <c r="C75" s="367"/>
      <c r="D75" s="368"/>
      <c r="E75" s="365"/>
    </row>
    <row r="76" spans="1:8" ht="48.75" customHeight="1">
      <c r="A76" s="311">
        <v>3.2</v>
      </c>
      <c r="B76" s="133" t="s">
        <v>460</v>
      </c>
      <c r="C76" s="138"/>
      <c r="D76" s="139"/>
      <c r="E76" s="373">
        <v>3.2</v>
      </c>
      <c r="F76" s="374" t="s">
        <v>460</v>
      </c>
      <c r="G76" s="386"/>
      <c r="H76" s="387"/>
    </row>
    <row r="77" spans="1:8">
      <c r="A77" s="130" t="s">
        <v>4</v>
      </c>
      <c r="B77" t="s">
        <v>1712</v>
      </c>
      <c r="C77" s="362" t="s">
        <v>1369</v>
      </c>
      <c r="D77" s="363"/>
      <c r="E77" s="364" t="s">
        <v>4</v>
      </c>
      <c r="F77" s="361" t="str">
        <f>B77</f>
        <v>As 3.1 above</v>
      </c>
      <c r="G77" s="362" t="str">
        <f>C77</f>
        <v>Y</v>
      </c>
      <c r="H77" s="363">
        <f>D77</f>
        <v>0</v>
      </c>
    </row>
    <row r="78" spans="1:8">
      <c r="A78" s="130" t="s">
        <v>5</v>
      </c>
      <c r="B78" s="775" t="s">
        <v>1712</v>
      </c>
      <c r="C78" s="776" t="s">
        <v>1369</v>
      </c>
      <c r="D78" s="363"/>
      <c r="E78" s="364" t="s">
        <v>5</v>
      </c>
      <c r="F78" s="361" t="str">
        <f t="shared" ref="F78:H81" si="9">B78</f>
        <v>As 3.1 above</v>
      </c>
      <c r="G78" s="362" t="str">
        <f t="shared" si="9"/>
        <v>Y</v>
      </c>
      <c r="H78" s="363">
        <f t="shared" si="9"/>
        <v>0</v>
      </c>
    </row>
    <row r="79" spans="1:8">
      <c r="A79" s="130" t="s">
        <v>6</v>
      </c>
      <c r="B79" s="361"/>
      <c r="C79" s="362"/>
      <c r="D79" s="363"/>
      <c r="E79" s="364" t="s">
        <v>6</v>
      </c>
      <c r="F79" s="361">
        <f t="shared" si="9"/>
        <v>0</v>
      </c>
      <c r="G79" s="362">
        <f t="shared" si="9"/>
        <v>0</v>
      </c>
      <c r="H79" s="363">
        <f t="shared" si="9"/>
        <v>0</v>
      </c>
    </row>
    <row r="80" spans="1:8">
      <c r="A80" s="130" t="s">
        <v>7</v>
      </c>
      <c r="B80" s="361"/>
      <c r="C80" s="362"/>
      <c r="D80" s="363"/>
      <c r="E80" s="364" t="s">
        <v>7</v>
      </c>
      <c r="F80" s="361">
        <f t="shared" si="9"/>
        <v>0</v>
      </c>
      <c r="G80" s="362">
        <f t="shared" si="9"/>
        <v>0</v>
      </c>
      <c r="H80" s="363">
        <f t="shared" si="9"/>
        <v>0</v>
      </c>
    </row>
    <row r="81" spans="1:8">
      <c r="A81" s="130" t="s">
        <v>8</v>
      </c>
      <c r="B81" s="361"/>
      <c r="C81" s="362"/>
      <c r="D81" s="363"/>
      <c r="E81" s="364" t="s">
        <v>8</v>
      </c>
      <c r="F81" s="361">
        <f t="shared" si="9"/>
        <v>0</v>
      </c>
      <c r="G81" s="362">
        <f t="shared" si="9"/>
        <v>0</v>
      </c>
      <c r="H81" s="363">
        <f t="shared" si="9"/>
        <v>0</v>
      </c>
    </row>
    <row r="82" spans="1:8">
      <c r="A82" s="365"/>
      <c r="B82" s="366"/>
      <c r="C82" s="367"/>
      <c r="D82" s="368"/>
      <c r="E82" s="365"/>
    </row>
    <row r="83" spans="1:8" ht="29.25" customHeight="1">
      <c r="A83" s="311"/>
      <c r="B83" s="258" t="s">
        <v>461</v>
      </c>
      <c r="C83" s="138"/>
      <c r="D83" s="139"/>
      <c r="E83" s="373"/>
      <c r="F83" s="388" t="s">
        <v>461</v>
      </c>
      <c r="G83" s="386"/>
      <c r="H83" s="387"/>
    </row>
    <row r="84" spans="1:8" ht="75.75" customHeight="1">
      <c r="A84" s="311">
        <v>3.3</v>
      </c>
      <c r="B84" s="133" t="s">
        <v>462</v>
      </c>
      <c r="C84" s="138"/>
      <c r="D84" s="139"/>
      <c r="E84" s="373">
        <v>3.3</v>
      </c>
      <c r="F84" s="374" t="s">
        <v>1319</v>
      </c>
      <c r="G84" s="386"/>
      <c r="H84" s="387"/>
    </row>
    <row r="85" spans="1:8" ht="55.5" customHeight="1">
      <c r="A85" s="311"/>
      <c r="B85" s="133" t="s">
        <v>463</v>
      </c>
      <c r="C85" s="138"/>
      <c r="D85" s="139"/>
      <c r="E85" s="373"/>
      <c r="F85" s="374" t="s">
        <v>1320</v>
      </c>
      <c r="G85" s="386"/>
      <c r="H85" s="387"/>
    </row>
    <row r="86" spans="1:8" ht="104.25" customHeight="1">
      <c r="A86" s="311"/>
      <c r="B86" s="257" t="s">
        <v>464</v>
      </c>
      <c r="C86" s="138"/>
      <c r="D86" s="139"/>
      <c r="E86" s="373"/>
      <c r="F86" s="381" t="s">
        <v>1321</v>
      </c>
      <c r="G86" s="386"/>
      <c r="H86" s="387"/>
    </row>
    <row r="87" spans="1:8" ht="28">
      <c r="A87" s="130" t="s">
        <v>4</v>
      </c>
      <c r="B87" s="503" t="s">
        <v>1714</v>
      </c>
      <c r="C87" s="362" t="s">
        <v>1369</v>
      </c>
      <c r="D87" s="363"/>
      <c r="E87" s="364" t="s">
        <v>4</v>
      </c>
      <c r="F87" s="357" t="str">
        <f>B95</f>
        <v>Management in accordance with the FMM Issue 3 – July 2021 and the requirements of UKWAS and UKFS. Subject to internal monitoring and audit.</v>
      </c>
      <c r="G87" s="358" t="str">
        <f t="shared" ref="F87:H91" si="10">C87</f>
        <v>Y</v>
      </c>
      <c r="H87" s="359">
        <f t="shared" si="10"/>
        <v>0</v>
      </c>
    </row>
    <row r="88" spans="1:8">
      <c r="A88" s="130" t="s">
        <v>5</v>
      </c>
      <c r="B88" s="503" t="s">
        <v>1714</v>
      </c>
      <c r="C88" s="362" t="s">
        <v>1369</v>
      </c>
      <c r="D88" s="363"/>
      <c r="E88" s="364" t="s">
        <v>5</v>
      </c>
      <c r="F88" s="357" t="str">
        <f t="shared" si="10"/>
        <v>As described at 3.1</v>
      </c>
      <c r="G88" s="358" t="str">
        <f t="shared" si="10"/>
        <v>Y</v>
      </c>
      <c r="H88" s="359">
        <f t="shared" si="10"/>
        <v>0</v>
      </c>
    </row>
    <row r="89" spans="1:8">
      <c r="A89" s="130" t="s">
        <v>6</v>
      </c>
      <c r="B89" s="361"/>
      <c r="C89" s="362"/>
      <c r="D89" s="363"/>
      <c r="E89" s="364" t="s">
        <v>6</v>
      </c>
      <c r="F89" s="357">
        <f t="shared" si="10"/>
        <v>0</v>
      </c>
      <c r="G89" s="358">
        <f t="shared" si="10"/>
        <v>0</v>
      </c>
      <c r="H89" s="359">
        <f t="shared" si="10"/>
        <v>0</v>
      </c>
    </row>
    <row r="90" spans="1:8">
      <c r="A90" s="130" t="s">
        <v>7</v>
      </c>
      <c r="B90" s="361"/>
      <c r="C90" s="362"/>
      <c r="D90" s="363"/>
      <c r="E90" s="364" t="s">
        <v>7</v>
      </c>
      <c r="F90" s="357">
        <f t="shared" si="10"/>
        <v>0</v>
      </c>
      <c r="G90" s="358">
        <f t="shared" si="10"/>
        <v>0</v>
      </c>
      <c r="H90" s="359">
        <f t="shared" si="10"/>
        <v>0</v>
      </c>
    </row>
    <row r="91" spans="1:8">
      <c r="A91" s="130" t="s">
        <v>8</v>
      </c>
      <c r="B91" s="361"/>
      <c r="C91" s="362"/>
      <c r="D91" s="363"/>
      <c r="E91" s="364" t="s">
        <v>8</v>
      </c>
      <c r="F91" s="357">
        <f t="shared" si="10"/>
        <v>0</v>
      </c>
      <c r="G91" s="358">
        <f t="shared" si="10"/>
        <v>0</v>
      </c>
      <c r="H91" s="359">
        <f t="shared" si="10"/>
        <v>0</v>
      </c>
    </row>
    <row r="92" spans="1:8">
      <c r="A92" s="365"/>
      <c r="B92" s="366"/>
      <c r="C92" s="367"/>
      <c r="D92" s="368"/>
      <c r="E92" s="365"/>
      <c r="F92" s="357"/>
      <c r="G92" s="358"/>
      <c r="H92" s="359"/>
    </row>
    <row r="93" spans="1:8" s="385" customFormat="1" ht="31.5" customHeight="1">
      <c r="A93" s="262">
        <v>4</v>
      </c>
      <c r="B93" s="258" t="s">
        <v>465</v>
      </c>
      <c r="C93" s="270"/>
      <c r="D93" s="271"/>
      <c r="E93" s="382">
        <v>4</v>
      </c>
      <c r="F93" s="352" t="s">
        <v>465</v>
      </c>
      <c r="G93" s="389"/>
      <c r="H93" s="390"/>
    </row>
    <row r="94" spans="1:8" ht="53.25" customHeight="1">
      <c r="A94" s="311">
        <v>4.0999999999999996</v>
      </c>
      <c r="B94" s="133" t="s">
        <v>466</v>
      </c>
      <c r="C94" s="138"/>
      <c r="D94" s="139"/>
      <c r="E94" s="373">
        <v>4.0999999999999996</v>
      </c>
      <c r="F94" s="374" t="s">
        <v>1322</v>
      </c>
      <c r="G94" s="386"/>
      <c r="H94" s="387"/>
    </row>
    <row r="95" spans="1:8" ht="28">
      <c r="A95" s="130" t="s">
        <v>4</v>
      </c>
      <c r="B95" s="499" t="s">
        <v>1713</v>
      </c>
      <c r="C95" s="362" t="s">
        <v>1369</v>
      </c>
      <c r="D95" s="363"/>
      <c r="E95" s="364" t="s">
        <v>4</v>
      </c>
      <c r="F95" s="357" t="str">
        <f>B95</f>
        <v>Management in accordance with the FMM Issue 3 – July 2021 and the requirements of UKWAS and UKFS. Subject to internal monitoring and audit.</v>
      </c>
      <c r="G95" s="358" t="str">
        <f t="shared" ref="F95:H99" si="11">C95</f>
        <v>Y</v>
      </c>
      <c r="H95" s="359">
        <f t="shared" si="11"/>
        <v>0</v>
      </c>
    </row>
    <row r="96" spans="1:8" ht="28">
      <c r="A96" s="130" t="s">
        <v>5</v>
      </c>
      <c r="B96" s="774" t="s">
        <v>2154</v>
      </c>
      <c r="C96" s="776" t="s">
        <v>1369</v>
      </c>
      <c r="D96" s="363"/>
      <c r="E96" s="364" t="s">
        <v>5</v>
      </c>
      <c r="F96" s="357" t="str">
        <f t="shared" si="11"/>
        <v>Management in accordance with the FMM Issue 4 – May 2022 and the requirements of UKWAS and UKFS. Subject to internal monitoring and audit.</v>
      </c>
      <c r="G96" s="358" t="str">
        <f t="shared" si="11"/>
        <v>Y</v>
      </c>
      <c r="H96" s="359">
        <f t="shared" si="11"/>
        <v>0</v>
      </c>
    </row>
    <row r="97" spans="1:8">
      <c r="A97" s="130" t="s">
        <v>6</v>
      </c>
      <c r="B97" s="361"/>
      <c r="C97" s="362"/>
      <c r="D97" s="363"/>
      <c r="E97" s="364" t="s">
        <v>6</v>
      </c>
      <c r="F97" s="357">
        <f t="shared" si="11"/>
        <v>0</v>
      </c>
      <c r="G97" s="358">
        <f t="shared" si="11"/>
        <v>0</v>
      </c>
      <c r="H97" s="359">
        <f t="shared" si="11"/>
        <v>0</v>
      </c>
    </row>
    <row r="98" spans="1:8">
      <c r="A98" s="130" t="s">
        <v>7</v>
      </c>
      <c r="B98" s="361"/>
      <c r="C98" s="362"/>
      <c r="D98" s="363"/>
      <c r="E98" s="364" t="s">
        <v>7</v>
      </c>
      <c r="F98" s="357">
        <f t="shared" si="11"/>
        <v>0</v>
      </c>
      <c r="G98" s="358">
        <f t="shared" si="11"/>
        <v>0</v>
      </c>
      <c r="H98" s="359">
        <f t="shared" si="11"/>
        <v>0</v>
      </c>
    </row>
    <row r="99" spans="1:8">
      <c r="A99" s="130" t="s">
        <v>8</v>
      </c>
      <c r="B99" s="361"/>
      <c r="C99" s="362"/>
      <c r="D99" s="363"/>
      <c r="E99" s="364" t="s">
        <v>8</v>
      </c>
      <c r="F99" s="357">
        <f t="shared" si="11"/>
        <v>0</v>
      </c>
      <c r="G99" s="358">
        <f t="shared" si="11"/>
        <v>0</v>
      </c>
      <c r="H99" s="359">
        <f t="shared" si="11"/>
        <v>0</v>
      </c>
    </row>
    <row r="100" spans="1:8">
      <c r="A100" s="365"/>
      <c r="B100" s="366"/>
      <c r="C100" s="367"/>
      <c r="D100" s="368"/>
      <c r="E100" s="365"/>
    </row>
    <row r="101" spans="1:8" ht="77.25" customHeight="1">
      <c r="A101" s="125">
        <v>4.2</v>
      </c>
      <c r="B101" s="126" t="s">
        <v>467</v>
      </c>
      <c r="C101" s="136"/>
      <c r="D101" s="137"/>
      <c r="E101" s="353">
        <v>4.2</v>
      </c>
      <c r="F101" s="391" t="s">
        <v>1323</v>
      </c>
      <c r="G101" s="392"/>
      <c r="H101" s="393"/>
    </row>
    <row r="102" spans="1:8">
      <c r="A102" s="130" t="s">
        <v>4</v>
      </c>
      <c r="B102" t="s">
        <v>1715</v>
      </c>
      <c r="C102" s="362" t="s">
        <v>1369</v>
      </c>
      <c r="D102" s="363"/>
      <c r="E102" s="364" t="s">
        <v>4</v>
      </c>
      <c r="F102" s="394" t="s">
        <v>1324</v>
      </c>
      <c r="G102" s="395"/>
      <c r="H102" s="396"/>
    </row>
    <row r="103" spans="1:8">
      <c r="A103" s="130" t="s">
        <v>5</v>
      </c>
      <c r="B103" s="774" t="s">
        <v>1715</v>
      </c>
      <c r="C103" s="776" t="s">
        <v>1369</v>
      </c>
      <c r="D103" s="363"/>
      <c r="E103" s="364" t="s">
        <v>5</v>
      </c>
      <c r="F103" s="394" t="s">
        <v>1324</v>
      </c>
      <c r="G103" s="395"/>
      <c r="H103" s="396"/>
    </row>
    <row r="104" spans="1:8">
      <c r="A104" s="130" t="s">
        <v>6</v>
      </c>
      <c r="B104" s="361"/>
      <c r="C104" s="362"/>
      <c r="D104" s="363"/>
      <c r="E104" s="364" t="s">
        <v>6</v>
      </c>
      <c r="F104" s="394" t="s">
        <v>1324</v>
      </c>
      <c r="G104" s="395"/>
      <c r="H104" s="396"/>
    </row>
    <row r="105" spans="1:8">
      <c r="A105" s="130" t="s">
        <v>7</v>
      </c>
      <c r="B105" s="361"/>
      <c r="C105" s="362"/>
      <c r="D105" s="363"/>
      <c r="E105" s="364" t="s">
        <v>7</v>
      </c>
      <c r="F105" s="394" t="s">
        <v>1324</v>
      </c>
      <c r="G105" s="395"/>
      <c r="H105" s="396"/>
    </row>
    <row r="106" spans="1:8">
      <c r="A106" s="130" t="s">
        <v>8</v>
      </c>
      <c r="B106" s="361"/>
      <c r="C106" s="362"/>
      <c r="D106" s="363"/>
      <c r="E106" s="364" t="s">
        <v>8</v>
      </c>
      <c r="F106" s="394" t="s">
        <v>1324</v>
      </c>
      <c r="G106" s="395"/>
      <c r="H106" s="396"/>
    </row>
    <row r="107" spans="1:8" ht="62.25" customHeight="1">
      <c r="A107" s="125"/>
      <c r="B107" s="126" t="s">
        <v>468</v>
      </c>
      <c r="C107" s="136"/>
      <c r="D107" s="137"/>
      <c r="E107" s="353"/>
      <c r="F107" s="391" t="s">
        <v>468</v>
      </c>
      <c r="G107" s="392"/>
      <c r="H107" s="393"/>
    </row>
    <row r="108" spans="1:8" ht="43.5" customHeight="1">
      <c r="A108" s="125"/>
      <c r="B108" s="261" t="s">
        <v>469</v>
      </c>
      <c r="C108" s="136"/>
      <c r="D108" s="137"/>
      <c r="E108" s="353"/>
      <c r="F108" s="397" t="s">
        <v>469</v>
      </c>
      <c r="G108" s="392"/>
      <c r="H108" s="393"/>
    </row>
    <row r="109" spans="1:8">
      <c r="A109" s="130" t="s">
        <v>4</v>
      </c>
      <c r="B109" s="361" t="s">
        <v>1601</v>
      </c>
      <c r="C109" s="362" t="s">
        <v>1369</v>
      </c>
      <c r="D109" s="363"/>
      <c r="E109" s="364" t="s">
        <v>4</v>
      </c>
      <c r="F109" s="394" t="s">
        <v>1324</v>
      </c>
      <c r="G109" s="395"/>
      <c r="H109" s="396"/>
    </row>
    <row r="110" spans="1:8">
      <c r="A110" s="130" t="s">
        <v>5</v>
      </c>
      <c r="B110" s="777" t="s">
        <v>1601</v>
      </c>
      <c r="C110" s="776" t="s">
        <v>1369</v>
      </c>
      <c r="D110" s="363"/>
      <c r="E110" s="364" t="s">
        <v>5</v>
      </c>
      <c r="F110" s="394" t="s">
        <v>1324</v>
      </c>
      <c r="G110" s="395"/>
      <c r="H110" s="396"/>
    </row>
    <row r="111" spans="1:8">
      <c r="A111" s="130" t="s">
        <v>6</v>
      </c>
      <c r="B111" s="361"/>
      <c r="C111" s="362"/>
      <c r="D111" s="363"/>
      <c r="E111" s="364" t="s">
        <v>6</v>
      </c>
      <c r="F111" s="394" t="s">
        <v>1324</v>
      </c>
      <c r="G111" s="395"/>
      <c r="H111" s="396"/>
    </row>
    <row r="112" spans="1:8">
      <c r="A112" s="130" t="s">
        <v>7</v>
      </c>
      <c r="B112" s="361"/>
      <c r="C112" s="362"/>
      <c r="D112" s="363"/>
      <c r="E112" s="364" t="s">
        <v>7</v>
      </c>
      <c r="F112" s="394" t="s">
        <v>1324</v>
      </c>
      <c r="G112" s="395"/>
      <c r="H112" s="396"/>
    </row>
    <row r="113" spans="1:8">
      <c r="A113" s="130" t="s">
        <v>8</v>
      </c>
      <c r="B113" s="361"/>
      <c r="C113" s="362"/>
      <c r="D113" s="363"/>
      <c r="E113" s="364" t="s">
        <v>8</v>
      </c>
      <c r="F113" s="394" t="s">
        <v>1324</v>
      </c>
      <c r="G113" s="395"/>
      <c r="H113" s="396"/>
    </row>
    <row r="114" spans="1:8">
      <c r="A114" s="365"/>
      <c r="B114" s="366"/>
      <c r="C114" s="367"/>
      <c r="D114" s="368"/>
      <c r="E114" s="365"/>
    </row>
    <row r="115" spans="1:8">
      <c r="A115" s="125">
        <v>5</v>
      </c>
      <c r="B115" s="126" t="s">
        <v>470</v>
      </c>
      <c r="C115" s="136"/>
      <c r="D115" s="137"/>
      <c r="E115" s="398">
        <v>5</v>
      </c>
      <c r="F115" s="399" t="s">
        <v>470</v>
      </c>
      <c r="G115" s="400"/>
      <c r="H115" s="401"/>
    </row>
    <row r="116" spans="1:8" ht="135.75" customHeight="1">
      <c r="A116" s="311">
        <v>5.0999999999999996</v>
      </c>
      <c r="B116" s="133" t="s">
        <v>471</v>
      </c>
      <c r="C116" s="138"/>
      <c r="D116" s="139"/>
      <c r="E116" s="373">
        <v>5.0999999999999996</v>
      </c>
      <c r="F116" s="374" t="s">
        <v>471</v>
      </c>
      <c r="G116" s="386"/>
      <c r="H116" s="387"/>
    </row>
    <row r="117" spans="1:8" ht="42">
      <c r="A117" s="130" t="s">
        <v>4</v>
      </c>
      <c r="B117" s="499" t="s">
        <v>1716</v>
      </c>
      <c r="C117" s="362" t="s">
        <v>1369</v>
      </c>
      <c r="D117" s="363"/>
      <c r="E117" s="364" t="s">
        <v>4</v>
      </c>
      <c r="F117" s="361" t="str">
        <f>B117</f>
        <v>The FMM Issue 3 – July 2021 defines a limit of 100 members for the RMG and remains under regular review. The number of members within the Group in 2021 is currently 44 and the management resources are still in line with the resources required.</v>
      </c>
      <c r="G117" s="362" t="str">
        <f>C117</f>
        <v>Y</v>
      </c>
      <c r="H117" s="363">
        <f>D117</f>
        <v>0</v>
      </c>
    </row>
    <row r="118" spans="1:8" ht="42">
      <c r="A118" s="130" t="s">
        <v>5</v>
      </c>
      <c r="B118" s="774" t="s">
        <v>2155</v>
      </c>
      <c r="C118" s="776" t="s">
        <v>1369</v>
      </c>
      <c r="D118" s="363"/>
      <c r="E118" s="364" t="s">
        <v>5</v>
      </c>
      <c r="F118" s="361" t="str">
        <f t="shared" ref="F118:H121" si="12">B118</f>
        <v>The FMM Issue 4 – May 2022 defines a limit of 100 members for the RMG and remains under regular review. The number of members within the Group in 2022 is currently 44 and the management resources are still in line with the resources required.</v>
      </c>
      <c r="G118" s="362" t="str">
        <f t="shared" si="12"/>
        <v>Y</v>
      </c>
      <c r="H118" s="363">
        <f t="shared" si="12"/>
        <v>0</v>
      </c>
    </row>
    <row r="119" spans="1:8">
      <c r="A119" s="130" t="s">
        <v>6</v>
      </c>
      <c r="B119" s="361"/>
      <c r="C119" s="362"/>
      <c r="D119" s="363"/>
      <c r="E119" s="364" t="s">
        <v>6</v>
      </c>
      <c r="F119" s="361">
        <f t="shared" si="12"/>
        <v>0</v>
      </c>
      <c r="G119" s="362">
        <f t="shared" si="12"/>
        <v>0</v>
      </c>
      <c r="H119" s="363">
        <f t="shared" si="12"/>
        <v>0</v>
      </c>
    </row>
    <row r="120" spans="1:8">
      <c r="A120" s="130" t="s">
        <v>7</v>
      </c>
      <c r="B120" s="361"/>
      <c r="C120" s="362"/>
      <c r="D120" s="363"/>
      <c r="E120" s="364" t="s">
        <v>7</v>
      </c>
      <c r="F120" s="361">
        <f t="shared" si="12"/>
        <v>0</v>
      </c>
      <c r="G120" s="362">
        <f t="shared" si="12"/>
        <v>0</v>
      </c>
      <c r="H120" s="363">
        <f t="shared" si="12"/>
        <v>0</v>
      </c>
    </row>
    <row r="121" spans="1:8">
      <c r="A121" s="130" t="s">
        <v>8</v>
      </c>
      <c r="B121" s="361"/>
      <c r="C121" s="362"/>
      <c r="D121" s="363"/>
      <c r="E121" s="364" t="s">
        <v>8</v>
      </c>
      <c r="F121" s="361">
        <f t="shared" si="12"/>
        <v>0</v>
      </c>
      <c r="G121" s="362">
        <f t="shared" si="12"/>
        <v>0</v>
      </c>
      <c r="H121" s="363">
        <f t="shared" si="12"/>
        <v>0</v>
      </c>
    </row>
    <row r="122" spans="1:8">
      <c r="A122" s="365"/>
      <c r="B122" s="366"/>
      <c r="C122" s="367"/>
      <c r="D122" s="368"/>
      <c r="E122" s="365"/>
    </row>
    <row r="123" spans="1:8" ht="58.5" customHeight="1">
      <c r="A123" s="125">
        <v>5.2</v>
      </c>
      <c r="B123" s="126" t="s">
        <v>472</v>
      </c>
      <c r="C123" s="136"/>
      <c r="D123" s="137"/>
      <c r="E123" s="353">
        <v>5.2</v>
      </c>
      <c r="F123" s="354" t="s">
        <v>472</v>
      </c>
      <c r="G123" s="392"/>
      <c r="H123" s="393"/>
    </row>
    <row r="124" spans="1:8" ht="56">
      <c r="A124" s="130" t="s">
        <v>4</v>
      </c>
      <c r="B124" s="499" t="s">
        <v>1717</v>
      </c>
      <c r="C124" s="362" t="s">
        <v>1369</v>
      </c>
      <c r="D124" s="363"/>
      <c r="E124" s="364" t="s">
        <v>4</v>
      </c>
      <c r="F124" s="361" t="str">
        <f t="shared" ref="F124:H128" si="13">B124</f>
        <v>FMM Appendix III requires review to indicate approach to management of expansion of the Group. Current resources are considered adequate for the coming year, with the appointment of a new Forest Manager post in North Scotland and a mid-year student providing additional support in North Scotland during 2021. In addition, a new full post has also filled for a Forest Manager in SW England.</v>
      </c>
      <c r="G124" s="362" t="str">
        <f t="shared" si="13"/>
        <v>Y</v>
      </c>
      <c r="H124" s="363">
        <f t="shared" si="13"/>
        <v>0</v>
      </c>
    </row>
    <row r="125" spans="1:8" ht="28">
      <c r="A125" s="130" t="s">
        <v>5</v>
      </c>
      <c r="B125" s="774" t="s">
        <v>2156</v>
      </c>
      <c r="C125" s="776" t="s">
        <v>1369</v>
      </c>
      <c r="D125" s="363"/>
      <c r="E125" s="364" t="s">
        <v>5</v>
      </c>
      <c r="F125" s="361" t="str">
        <f t="shared" si="13"/>
        <v>FMM Appendix III requires review to indicate approach to management of expansion of the Group. Current resources are considered adequate for the coming year.</v>
      </c>
      <c r="G125" s="362" t="str">
        <f t="shared" si="13"/>
        <v>Y</v>
      </c>
      <c r="H125" s="363">
        <f t="shared" si="13"/>
        <v>0</v>
      </c>
    </row>
    <row r="126" spans="1:8">
      <c r="A126" s="130" t="s">
        <v>6</v>
      </c>
      <c r="B126" s="361"/>
      <c r="C126" s="362"/>
      <c r="D126" s="363"/>
      <c r="E126" s="364" t="s">
        <v>6</v>
      </c>
      <c r="F126" s="361">
        <f t="shared" si="13"/>
        <v>0</v>
      </c>
      <c r="G126" s="362">
        <f t="shared" si="13"/>
        <v>0</v>
      </c>
      <c r="H126" s="363">
        <f t="shared" si="13"/>
        <v>0</v>
      </c>
    </row>
    <row r="127" spans="1:8">
      <c r="A127" s="130" t="s">
        <v>7</v>
      </c>
      <c r="B127" s="361"/>
      <c r="C127" s="362"/>
      <c r="D127" s="363"/>
      <c r="E127" s="364" t="s">
        <v>7</v>
      </c>
      <c r="F127" s="361">
        <f t="shared" si="13"/>
        <v>0</v>
      </c>
      <c r="G127" s="362">
        <f t="shared" si="13"/>
        <v>0</v>
      </c>
      <c r="H127" s="363">
        <f t="shared" si="13"/>
        <v>0</v>
      </c>
    </row>
    <row r="128" spans="1:8">
      <c r="A128" s="130" t="s">
        <v>8</v>
      </c>
      <c r="B128" s="361"/>
      <c r="C128" s="362"/>
      <c r="D128" s="363"/>
      <c r="E128" s="364" t="s">
        <v>8</v>
      </c>
      <c r="F128" s="361">
        <f t="shared" si="13"/>
        <v>0</v>
      </c>
      <c r="G128" s="362">
        <f t="shared" si="13"/>
        <v>0</v>
      </c>
      <c r="H128" s="363">
        <f t="shared" si="13"/>
        <v>0</v>
      </c>
    </row>
    <row r="129" spans="1:8">
      <c r="A129" s="365"/>
      <c r="B129" s="366"/>
      <c r="C129" s="367"/>
      <c r="D129" s="368"/>
      <c r="E129" s="402"/>
      <c r="F129" s="403"/>
      <c r="G129" s="404"/>
      <c r="H129" s="405"/>
    </row>
    <row r="130" spans="1:8" ht="15">
      <c r="A130" s="272">
        <v>6</v>
      </c>
      <c r="B130" s="260" t="s">
        <v>473</v>
      </c>
      <c r="C130" s="273"/>
      <c r="D130" s="274"/>
      <c r="E130" s="406"/>
      <c r="F130" s="406"/>
      <c r="G130" s="406"/>
      <c r="H130" s="406"/>
    </row>
    <row r="131" spans="1:8" s="385" customFormat="1" ht="28">
      <c r="A131" s="125">
        <v>6.1</v>
      </c>
      <c r="B131" s="126" t="s">
        <v>474</v>
      </c>
      <c r="C131" s="136"/>
      <c r="D131" s="137"/>
      <c r="E131" s="407"/>
      <c r="F131" s="407"/>
      <c r="G131" s="407"/>
      <c r="H131" s="407"/>
    </row>
    <row r="132" spans="1:8">
      <c r="A132" s="130" t="s">
        <v>4</v>
      </c>
      <c r="B132" t="s">
        <v>1718</v>
      </c>
      <c r="C132" s="362" t="s">
        <v>1369</v>
      </c>
      <c r="D132" s="363"/>
      <c r="E132" s="406"/>
      <c r="F132" s="406"/>
      <c r="G132" s="406"/>
      <c r="H132" s="406"/>
    </row>
    <row r="133" spans="1:8">
      <c r="A133" s="130" t="s">
        <v>5</v>
      </c>
      <c r="B133" t="s">
        <v>1718</v>
      </c>
      <c r="C133" s="362" t="s">
        <v>1369</v>
      </c>
      <c r="D133" s="363"/>
      <c r="E133" s="406"/>
      <c r="F133" s="406"/>
      <c r="G133" s="406"/>
      <c r="H133" s="406"/>
    </row>
    <row r="134" spans="1:8">
      <c r="A134" s="130" t="s">
        <v>6</v>
      </c>
      <c r="B134" s="361"/>
      <c r="C134" s="362"/>
      <c r="D134" s="363"/>
      <c r="E134" s="406"/>
      <c r="F134" s="406"/>
      <c r="G134" s="406"/>
      <c r="H134" s="406"/>
    </row>
    <row r="135" spans="1:8">
      <c r="A135" s="130" t="s">
        <v>7</v>
      </c>
      <c r="B135" s="361"/>
      <c r="C135" s="362"/>
      <c r="D135" s="363"/>
      <c r="E135" s="406"/>
      <c r="F135" s="406"/>
      <c r="G135" s="406"/>
      <c r="H135" s="406"/>
    </row>
    <row r="136" spans="1:8">
      <c r="A136" s="130" t="s">
        <v>8</v>
      </c>
      <c r="B136" s="361"/>
      <c r="C136" s="362"/>
      <c r="D136" s="363"/>
      <c r="E136" s="406"/>
      <c r="F136" s="406"/>
      <c r="G136" s="406"/>
      <c r="H136" s="406"/>
    </row>
    <row r="137" spans="1:8">
      <c r="A137" s="365"/>
      <c r="B137" s="366"/>
      <c r="C137" s="367"/>
      <c r="D137" s="368"/>
      <c r="E137" s="406"/>
      <c r="F137" s="406"/>
      <c r="G137" s="406"/>
      <c r="H137" s="406"/>
    </row>
    <row r="138" spans="1:8" ht="56">
      <c r="A138" s="125">
        <v>6.2</v>
      </c>
      <c r="B138" s="126" t="s">
        <v>475</v>
      </c>
      <c r="C138" s="136"/>
      <c r="D138" s="137"/>
      <c r="E138" s="406"/>
      <c r="F138" s="406"/>
      <c r="G138" s="406"/>
      <c r="H138" s="406"/>
    </row>
    <row r="139" spans="1:8">
      <c r="A139" s="130" t="s">
        <v>4</v>
      </c>
      <c r="B139" t="s">
        <v>1718</v>
      </c>
      <c r="C139" s="362" t="s">
        <v>1369</v>
      </c>
      <c r="D139" s="363"/>
      <c r="E139" s="406"/>
      <c r="F139" s="406"/>
      <c r="G139" s="406"/>
      <c r="H139" s="406"/>
    </row>
    <row r="140" spans="1:8">
      <c r="A140" s="130" t="s">
        <v>5</v>
      </c>
      <c r="B140" t="s">
        <v>1718</v>
      </c>
      <c r="C140" s="362" t="s">
        <v>1369</v>
      </c>
      <c r="D140" s="363"/>
      <c r="E140" s="406"/>
      <c r="F140" s="406"/>
      <c r="G140" s="406"/>
      <c r="H140" s="406"/>
    </row>
    <row r="141" spans="1:8">
      <c r="A141" s="130" t="s">
        <v>6</v>
      </c>
      <c r="B141" s="361"/>
      <c r="C141" s="362"/>
      <c r="D141" s="363"/>
      <c r="E141" s="406"/>
      <c r="F141" s="406"/>
      <c r="G141" s="406"/>
      <c r="H141" s="406"/>
    </row>
    <row r="142" spans="1:8">
      <c r="A142" s="130" t="s">
        <v>7</v>
      </c>
      <c r="B142" s="361"/>
      <c r="C142" s="362"/>
      <c r="D142" s="363"/>
      <c r="E142" s="406"/>
      <c r="F142" s="406"/>
      <c r="G142" s="406"/>
      <c r="H142" s="406"/>
    </row>
    <row r="143" spans="1:8">
      <c r="A143" s="130" t="s">
        <v>8</v>
      </c>
      <c r="B143" s="361"/>
      <c r="C143" s="362"/>
      <c r="D143" s="363"/>
      <c r="E143" s="406"/>
      <c r="F143" s="406"/>
      <c r="G143" s="406"/>
      <c r="H143" s="406"/>
    </row>
    <row r="144" spans="1:8">
      <c r="A144" s="365"/>
      <c r="B144" s="366"/>
      <c r="C144" s="367"/>
      <c r="D144" s="368"/>
      <c r="E144" s="406"/>
      <c r="F144" s="406"/>
      <c r="G144" s="406"/>
      <c r="H144" s="406"/>
    </row>
    <row r="145" spans="1:8" ht="45" customHeight="1">
      <c r="A145" s="323"/>
      <c r="B145" s="324" t="s">
        <v>476</v>
      </c>
      <c r="C145" s="325"/>
      <c r="D145" s="326"/>
      <c r="E145" s="398"/>
      <c r="F145" s="378" t="s">
        <v>476</v>
      </c>
      <c r="G145" s="400"/>
      <c r="H145" s="401"/>
    </row>
    <row r="146" spans="1:8" ht="39.75" customHeight="1">
      <c r="A146" s="272">
        <v>7</v>
      </c>
      <c r="B146" s="260" t="s">
        <v>477</v>
      </c>
      <c r="C146" s="273"/>
      <c r="D146" s="274"/>
      <c r="E146" s="408">
        <v>6</v>
      </c>
      <c r="F146" s="378" t="s">
        <v>477</v>
      </c>
      <c r="G146" s="409"/>
      <c r="H146" s="410"/>
    </row>
    <row r="147" spans="1:8" ht="74.25" customHeight="1">
      <c r="A147" s="125">
        <v>7.1</v>
      </c>
      <c r="B147" s="126" t="s">
        <v>478</v>
      </c>
      <c r="C147" s="136"/>
      <c r="D147" s="137"/>
      <c r="E147" s="353">
        <v>6.1</v>
      </c>
      <c r="F147" s="354" t="s">
        <v>1325</v>
      </c>
      <c r="G147" s="392"/>
      <c r="H147" s="393"/>
    </row>
    <row r="148" spans="1:8" ht="28">
      <c r="A148" s="130" t="s">
        <v>4</v>
      </c>
      <c r="B148" s="499" t="s">
        <v>1719</v>
      </c>
      <c r="C148" s="362" t="s">
        <v>1369</v>
      </c>
      <c r="D148" s="363"/>
      <c r="E148" s="364" t="s">
        <v>4</v>
      </c>
      <c r="F148" s="361" t="str">
        <f>B148</f>
        <v>Completed by using the Property Audit Checklist prior to admission. Example reviewed for Admirals (Ref: SAFM/COC-005879-F113).</v>
      </c>
      <c r="G148" s="362" t="str">
        <f>C148</f>
        <v>Y</v>
      </c>
      <c r="H148" s="363">
        <f>D148</f>
        <v>0</v>
      </c>
    </row>
    <row r="149" spans="1:8" ht="28">
      <c r="A149" s="130" t="s">
        <v>5</v>
      </c>
      <c r="B149" s="774" t="s">
        <v>2157</v>
      </c>
      <c r="C149" s="776" t="s">
        <v>1369</v>
      </c>
      <c r="D149" s="363"/>
      <c r="E149" s="364" t="s">
        <v>5</v>
      </c>
      <c r="F149" s="361" t="str">
        <f t="shared" ref="F149:H152" si="14">B149</f>
        <v>Completed by using the Property Audit Checklist prior to admission. Example reviewed for Hall Manor (Ref: SAFM/COC-005879-F116) and New Kelso (Ref: SAFM/COC-005879-F117)</v>
      </c>
      <c r="G149" s="362" t="str">
        <f t="shared" si="14"/>
        <v>Y</v>
      </c>
      <c r="H149" s="363">
        <f t="shared" si="14"/>
        <v>0</v>
      </c>
    </row>
    <row r="150" spans="1:8">
      <c r="A150" s="130" t="s">
        <v>6</v>
      </c>
      <c r="B150" s="361"/>
      <c r="C150" s="362"/>
      <c r="D150" s="363"/>
      <c r="E150" s="364" t="s">
        <v>6</v>
      </c>
      <c r="F150" s="361">
        <f t="shared" si="14"/>
        <v>0</v>
      </c>
      <c r="G150" s="362">
        <f t="shared" si="14"/>
        <v>0</v>
      </c>
      <c r="H150" s="363">
        <f t="shared" si="14"/>
        <v>0</v>
      </c>
    </row>
    <row r="151" spans="1:8">
      <c r="A151" s="130" t="s">
        <v>7</v>
      </c>
      <c r="B151" s="361"/>
      <c r="C151" s="362"/>
      <c r="D151" s="363"/>
      <c r="E151" s="364" t="s">
        <v>7</v>
      </c>
      <c r="F151" s="361">
        <f t="shared" si="14"/>
        <v>0</v>
      </c>
      <c r="G151" s="362">
        <f t="shared" si="14"/>
        <v>0</v>
      </c>
      <c r="H151" s="363">
        <f t="shared" si="14"/>
        <v>0</v>
      </c>
    </row>
    <row r="152" spans="1:8" ht="21.75" customHeight="1">
      <c r="A152" s="130" t="s">
        <v>8</v>
      </c>
      <c r="B152" s="361"/>
      <c r="C152" s="362"/>
      <c r="D152" s="363"/>
      <c r="E152" s="364" t="s">
        <v>8</v>
      </c>
      <c r="F152" s="361">
        <f t="shared" si="14"/>
        <v>0</v>
      </c>
      <c r="G152" s="362">
        <f t="shared" si="14"/>
        <v>0</v>
      </c>
      <c r="H152" s="363">
        <f t="shared" si="14"/>
        <v>0</v>
      </c>
    </row>
    <row r="153" spans="1:8" ht="57.75" customHeight="1">
      <c r="A153" s="125"/>
      <c r="B153" s="126" t="s">
        <v>479</v>
      </c>
      <c r="C153" s="136"/>
      <c r="D153" s="137"/>
      <c r="E153" s="353"/>
      <c r="F153" s="354" t="s">
        <v>1326</v>
      </c>
      <c r="G153" s="392"/>
      <c r="H153" s="393"/>
    </row>
    <row r="154" spans="1:8" ht="42">
      <c r="A154" s="130" t="s">
        <v>4</v>
      </c>
      <c r="B154" s="499" t="s">
        <v>1720</v>
      </c>
      <c r="C154" s="362" t="s">
        <v>1369</v>
      </c>
      <c r="D154" s="363"/>
      <c r="E154" s="364" t="s">
        <v>4</v>
      </c>
      <c r="F154" s="361" t="str">
        <f t="shared" ref="F154:H158" si="15">B154</f>
        <v>Example reviewed for Admirals (Ref: SA-FM/COC-005879-F113). Site evaluation and compliance checks conducted as part of the entry process and development of a compliant forest management plan and evidenced in supporting records.</v>
      </c>
      <c r="G154" s="362" t="str">
        <f t="shared" si="15"/>
        <v>Y</v>
      </c>
      <c r="H154" s="363">
        <f t="shared" si="15"/>
        <v>0</v>
      </c>
    </row>
    <row r="155" spans="1:8" ht="42">
      <c r="A155" s="130" t="s">
        <v>5</v>
      </c>
      <c r="B155" s="774" t="s">
        <v>2158</v>
      </c>
      <c r="C155" s="776" t="s">
        <v>1369</v>
      </c>
      <c r="D155" s="363"/>
      <c r="E155" s="364" t="s">
        <v>5</v>
      </c>
      <c r="F155" s="361" t="str">
        <f t="shared" si="15"/>
        <v>Example reviewed for Hall Manor (Ref: SAFM/COC-005879-F116) and New Kelso (Ref: SAFM/COC-005879-F117). Site evaluation and compliance checks conducted as part of the entry process and development of a compliant forest management plan and evidenced in supporting records.</v>
      </c>
      <c r="G155" s="362" t="str">
        <f t="shared" si="15"/>
        <v>Y</v>
      </c>
      <c r="H155" s="363">
        <f t="shared" si="15"/>
        <v>0</v>
      </c>
    </row>
    <row r="156" spans="1:8">
      <c r="A156" s="130" t="s">
        <v>6</v>
      </c>
      <c r="B156" s="361"/>
      <c r="C156" s="362"/>
      <c r="D156" s="363"/>
      <c r="E156" s="364" t="s">
        <v>6</v>
      </c>
      <c r="F156" s="361">
        <f t="shared" si="15"/>
        <v>0</v>
      </c>
      <c r="G156" s="362">
        <f t="shared" si="15"/>
        <v>0</v>
      </c>
      <c r="H156" s="363">
        <f t="shared" si="15"/>
        <v>0</v>
      </c>
    </row>
    <row r="157" spans="1:8">
      <c r="A157" s="130" t="s">
        <v>7</v>
      </c>
      <c r="B157" s="361"/>
      <c r="C157" s="362"/>
      <c r="D157" s="363"/>
      <c r="E157" s="364" t="s">
        <v>7</v>
      </c>
      <c r="F157" s="361">
        <f t="shared" si="15"/>
        <v>0</v>
      </c>
      <c r="G157" s="362">
        <f t="shared" si="15"/>
        <v>0</v>
      </c>
      <c r="H157" s="363">
        <f t="shared" si="15"/>
        <v>0</v>
      </c>
    </row>
    <row r="158" spans="1:8">
      <c r="A158" s="130" t="s">
        <v>8</v>
      </c>
      <c r="B158" s="361"/>
      <c r="C158" s="362"/>
      <c r="D158" s="363"/>
      <c r="E158" s="364" t="s">
        <v>8</v>
      </c>
      <c r="F158" s="361">
        <f t="shared" si="15"/>
        <v>0</v>
      </c>
      <c r="G158" s="362">
        <f t="shared" si="15"/>
        <v>0</v>
      </c>
      <c r="H158" s="363">
        <f t="shared" si="15"/>
        <v>0</v>
      </c>
    </row>
    <row r="159" spans="1:8" ht="56.25" customHeight="1">
      <c r="A159" s="125"/>
      <c r="B159" s="126" t="s">
        <v>480</v>
      </c>
      <c r="C159" s="136"/>
      <c r="D159" s="137"/>
      <c r="E159" s="353"/>
      <c r="F159" s="354" t="s">
        <v>1327</v>
      </c>
      <c r="G159" s="392"/>
      <c r="H159" s="393"/>
    </row>
    <row r="160" spans="1:8">
      <c r="A160" s="130" t="s">
        <v>4</v>
      </c>
      <c r="B160" t="s">
        <v>1721</v>
      </c>
      <c r="C160" s="362" t="s">
        <v>1369</v>
      </c>
      <c r="D160" s="363"/>
      <c r="E160" s="364" t="s">
        <v>4</v>
      </c>
      <c r="F160" s="361" t="str">
        <f t="shared" ref="F160:H164" si="16">B160</f>
        <v>Single RMG managed by Fountains Forestry UK Limited</v>
      </c>
      <c r="G160" s="362" t="str">
        <f t="shared" si="16"/>
        <v>Y</v>
      </c>
      <c r="H160" s="363">
        <f t="shared" si="16"/>
        <v>0</v>
      </c>
    </row>
    <row r="161" spans="1:8" s="385" customFormat="1" ht="15">
      <c r="A161" s="130" t="s">
        <v>5</v>
      </c>
      <c r="B161" s="775" t="s">
        <v>1721</v>
      </c>
      <c r="C161" s="776" t="s">
        <v>1369</v>
      </c>
      <c r="D161" s="363"/>
      <c r="E161" s="364" t="s">
        <v>5</v>
      </c>
      <c r="F161" s="361" t="str">
        <f t="shared" si="16"/>
        <v>Single RMG managed by Fountains Forestry UK Limited</v>
      </c>
      <c r="G161" s="362" t="str">
        <f t="shared" si="16"/>
        <v>Y</v>
      </c>
      <c r="H161" s="363">
        <f t="shared" si="16"/>
        <v>0</v>
      </c>
    </row>
    <row r="162" spans="1:8" ht="19.5" customHeight="1">
      <c r="A162" s="130" t="s">
        <v>6</v>
      </c>
      <c r="B162" s="361"/>
      <c r="C162" s="362"/>
      <c r="D162" s="363"/>
      <c r="E162" s="364" t="s">
        <v>6</v>
      </c>
      <c r="F162" s="361">
        <f t="shared" si="16"/>
        <v>0</v>
      </c>
      <c r="G162" s="362">
        <f t="shared" si="16"/>
        <v>0</v>
      </c>
      <c r="H162" s="363">
        <f t="shared" si="16"/>
        <v>0</v>
      </c>
    </row>
    <row r="163" spans="1:8" ht="19.5" customHeight="1">
      <c r="A163" s="130" t="s">
        <v>7</v>
      </c>
      <c r="B163" s="361"/>
      <c r="C163" s="362"/>
      <c r="D163" s="363"/>
      <c r="E163" s="364" t="s">
        <v>7</v>
      </c>
      <c r="F163" s="361">
        <f t="shared" si="16"/>
        <v>0</v>
      </c>
      <c r="G163" s="362">
        <f t="shared" si="16"/>
        <v>0</v>
      </c>
      <c r="H163" s="363">
        <f t="shared" si="16"/>
        <v>0</v>
      </c>
    </row>
    <row r="164" spans="1:8">
      <c r="A164" s="130" t="s">
        <v>8</v>
      </c>
      <c r="B164" s="361"/>
      <c r="C164" s="362"/>
      <c r="D164" s="363"/>
      <c r="E164" s="364" t="s">
        <v>8</v>
      </c>
      <c r="F164" s="361">
        <f t="shared" si="16"/>
        <v>0</v>
      </c>
      <c r="G164" s="362">
        <f t="shared" si="16"/>
        <v>0</v>
      </c>
      <c r="H164" s="363">
        <f t="shared" si="16"/>
        <v>0</v>
      </c>
    </row>
    <row r="165" spans="1:8">
      <c r="A165" s="365"/>
      <c r="B165" s="366"/>
      <c r="C165" s="367"/>
      <c r="D165" s="368"/>
      <c r="E165" s="365"/>
    </row>
    <row r="166" spans="1:8">
      <c r="A166" s="311">
        <v>8</v>
      </c>
      <c r="B166" s="133"/>
      <c r="C166" s="134"/>
      <c r="D166" s="135"/>
      <c r="E166" s="411">
        <v>7</v>
      </c>
      <c r="F166" s="349" t="s">
        <v>1328</v>
      </c>
      <c r="G166" s="412"/>
      <c r="H166" s="413"/>
    </row>
    <row r="167" spans="1:8" ht="278.25" customHeight="1">
      <c r="A167" s="311">
        <v>8.1</v>
      </c>
      <c r="B167" s="133" t="s">
        <v>481</v>
      </c>
      <c r="C167" s="134"/>
      <c r="D167" s="135"/>
      <c r="E167" s="373">
        <v>7.1</v>
      </c>
      <c r="F167" s="374" t="s">
        <v>1329</v>
      </c>
      <c r="G167" s="375"/>
      <c r="H167" s="376"/>
    </row>
    <row r="168" spans="1:8" ht="64.5" customHeight="1">
      <c r="A168" s="311"/>
      <c r="B168" s="133" t="s">
        <v>482</v>
      </c>
      <c r="C168" s="134"/>
      <c r="D168" s="135"/>
      <c r="E168" s="373"/>
      <c r="F168" s="374" t="s">
        <v>1330</v>
      </c>
      <c r="G168" s="375"/>
      <c r="H168" s="376"/>
    </row>
    <row r="169" spans="1:8" ht="51.75" customHeight="1">
      <c r="A169" s="311"/>
      <c r="B169" s="133" t="s">
        <v>483</v>
      </c>
      <c r="C169" s="134"/>
      <c r="D169" s="135"/>
      <c r="E169" s="373"/>
      <c r="F169" s="374" t="s">
        <v>1331</v>
      </c>
      <c r="G169" s="375"/>
      <c r="H169" s="376"/>
    </row>
    <row r="170" spans="1:8" ht="42">
      <c r="A170" s="130" t="s">
        <v>4</v>
      </c>
      <c r="B170" s="499" t="s">
        <v>1722</v>
      </c>
      <c r="C170" s="362" t="s">
        <v>1369</v>
      </c>
      <c r="D170" s="363"/>
      <c r="E170" s="364" t="s">
        <v>4</v>
      </c>
      <c r="F170" s="361" t="str">
        <f t="shared" ref="F170:H174" si="17">B170</f>
        <v xml:space="preserve">Group Members are issued with Forest Certification Agreements AG-INF &amp; AG-INE (External), explaining the aims, ambitions and policies for forest certifications and setting out the roles, process, requirements and group rules for membership. Examples of signed Forest Certification </v>
      </c>
      <c r="G170" s="362" t="str">
        <f t="shared" si="17"/>
        <v>Y</v>
      </c>
      <c r="H170" s="363">
        <f t="shared" si="17"/>
        <v>0</v>
      </c>
    </row>
    <row r="171" spans="1:8" ht="56">
      <c r="A171" s="130" t="s">
        <v>5</v>
      </c>
      <c r="B171" s="774" t="s">
        <v>2159</v>
      </c>
      <c r="C171" s="776" t="s">
        <v>1369</v>
      </c>
      <c r="D171" s="363"/>
      <c r="E171" s="364" t="s">
        <v>5</v>
      </c>
      <c r="F171" s="361" t="str">
        <f t="shared" si="17"/>
        <v xml:space="preserve">Group Members are issued with Forest Certification Agreements AG-INF &amp; AG-INE (External), explaining the aims, ambitions and policies for forest certifications and setting out the roles, process, requirements and group rules for membership. Examples of signed Forest Certification Agreements (AG-INF) reviewed – Penmanshiel (04.10.2021), Hall Manor (30.11.2021) and New Kelso (17.01.2022)  </v>
      </c>
      <c r="G171" s="362" t="str">
        <f t="shared" si="17"/>
        <v>Y</v>
      </c>
      <c r="H171" s="363">
        <f t="shared" si="17"/>
        <v>0</v>
      </c>
    </row>
    <row r="172" spans="1:8">
      <c r="A172" s="130" t="s">
        <v>6</v>
      </c>
      <c r="B172" s="361"/>
      <c r="C172" s="362"/>
      <c r="D172" s="363"/>
      <c r="E172" s="364" t="s">
        <v>6</v>
      </c>
      <c r="F172" s="361">
        <f t="shared" si="17"/>
        <v>0</v>
      </c>
      <c r="G172" s="362">
        <f t="shared" si="17"/>
        <v>0</v>
      </c>
      <c r="H172" s="363">
        <f t="shared" si="17"/>
        <v>0</v>
      </c>
    </row>
    <row r="173" spans="1:8">
      <c r="A173" s="130" t="s">
        <v>7</v>
      </c>
      <c r="B173" s="361"/>
      <c r="C173" s="362"/>
      <c r="D173" s="363"/>
      <c r="E173" s="364" t="s">
        <v>7</v>
      </c>
      <c r="F173" s="361">
        <f t="shared" si="17"/>
        <v>0</v>
      </c>
      <c r="G173" s="362">
        <f t="shared" si="17"/>
        <v>0</v>
      </c>
      <c r="H173" s="363">
        <f t="shared" si="17"/>
        <v>0</v>
      </c>
    </row>
    <row r="174" spans="1:8">
      <c r="A174" s="130" t="s">
        <v>8</v>
      </c>
      <c r="B174" s="361"/>
      <c r="C174" s="362"/>
      <c r="D174" s="363"/>
      <c r="E174" s="364" t="s">
        <v>8</v>
      </c>
      <c r="F174" s="361">
        <f t="shared" si="17"/>
        <v>0</v>
      </c>
      <c r="G174" s="362">
        <f t="shared" si="17"/>
        <v>0</v>
      </c>
      <c r="H174" s="363">
        <f t="shared" si="17"/>
        <v>0</v>
      </c>
    </row>
    <row r="175" spans="1:8">
      <c r="A175" s="365"/>
      <c r="B175" s="366"/>
      <c r="C175" s="367"/>
      <c r="D175" s="368"/>
      <c r="E175" s="365"/>
    </row>
    <row r="176" spans="1:8" ht="31.5" customHeight="1">
      <c r="A176" s="272">
        <v>9</v>
      </c>
      <c r="B176" s="260" t="s">
        <v>484</v>
      </c>
      <c r="C176" s="275"/>
      <c r="D176" s="276"/>
      <c r="E176" s="408">
        <v>8</v>
      </c>
      <c r="F176" s="378" t="s">
        <v>484</v>
      </c>
      <c r="G176" s="414"/>
      <c r="H176" s="415"/>
    </row>
    <row r="177" spans="1:8" ht="261.75" customHeight="1">
      <c r="A177" s="125">
        <v>9.1</v>
      </c>
      <c r="B177" s="133" t="s">
        <v>485</v>
      </c>
      <c r="C177" s="134"/>
      <c r="D177" s="135"/>
      <c r="E177" s="353">
        <v>8.1</v>
      </c>
      <c r="F177" s="374" t="s">
        <v>1332</v>
      </c>
      <c r="G177" s="375"/>
      <c r="H177" s="376"/>
    </row>
    <row r="178" spans="1:8" ht="87" customHeight="1">
      <c r="A178" s="125"/>
      <c r="B178" s="257" t="s">
        <v>486</v>
      </c>
      <c r="C178" s="134"/>
      <c r="D178" s="135"/>
      <c r="E178" s="353"/>
      <c r="F178" s="381" t="s">
        <v>1333</v>
      </c>
      <c r="G178" s="375"/>
      <c r="H178" s="376"/>
    </row>
    <row r="179" spans="1:8">
      <c r="A179" s="130" t="s">
        <v>4</v>
      </c>
      <c r="B179" s="499" t="s">
        <v>1723</v>
      </c>
      <c r="C179" s="417" t="s">
        <v>1369</v>
      </c>
      <c r="D179" s="418"/>
      <c r="E179" s="364" t="s">
        <v>4</v>
      </c>
      <c r="F179" s="361" t="str">
        <f t="shared" ref="F179:H183" si="18">B179</f>
        <v>The FMM Issue 3 – July 2021 sections 1.4 and Appendix III sets out the group rules and requirements.</v>
      </c>
      <c r="G179" s="362" t="str">
        <f t="shared" si="18"/>
        <v>Y</v>
      </c>
      <c r="H179" s="363">
        <f t="shared" si="18"/>
        <v>0</v>
      </c>
    </row>
    <row r="180" spans="1:8">
      <c r="A180" s="130" t="s">
        <v>5</v>
      </c>
      <c r="B180" s="774" t="s">
        <v>2160</v>
      </c>
      <c r="C180" s="778" t="s">
        <v>1369</v>
      </c>
      <c r="D180" s="363"/>
      <c r="E180" s="364" t="s">
        <v>5</v>
      </c>
      <c r="F180" s="361" t="str">
        <f t="shared" si="18"/>
        <v>The FMM Issue 4 – May 2022 sections 1.4 and Appendix III sets out the group rules and requirements.</v>
      </c>
      <c r="G180" s="362" t="str">
        <f t="shared" si="18"/>
        <v>Y</v>
      </c>
      <c r="H180" s="363">
        <f t="shared" si="18"/>
        <v>0</v>
      </c>
    </row>
    <row r="181" spans="1:8">
      <c r="A181" s="130" t="s">
        <v>6</v>
      </c>
      <c r="B181" s="361"/>
      <c r="C181" s="362"/>
      <c r="D181" s="363"/>
      <c r="E181" s="364" t="s">
        <v>6</v>
      </c>
      <c r="F181" s="361">
        <f t="shared" si="18"/>
        <v>0</v>
      </c>
      <c r="G181" s="362">
        <f t="shared" si="18"/>
        <v>0</v>
      </c>
      <c r="H181" s="363">
        <f t="shared" si="18"/>
        <v>0</v>
      </c>
    </row>
    <row r="182" spans="1:8">
      <c r="A182" s="130" t="s">
        <v>7</v>
      </c>
      <c r="B182" s="361"/>
      <c r="C182" s="362"/>
      <c r="D182" s="363"/>
      <c r="E182" s="364" t="s">
        <v>7</v>
      </c>
      <c r="F182" s="361">
        <f t="shared" si="18"/>
        <v>0</v>
      </c>
      <c r="G182" s="362">
        <f t="shared" si="18"/>
        <v>0</v>
      </c>
      <c r="H182" s="363">
        <f t="shared" si="18"/>
        <v>0</v>
      </c>
    </row>
    <row r="183" spans="1:8">
      <c r="A183" s="130" t="s">
        <v>8</v>
      </c>
      <c r="B183" s="361"/>
      <c r="C183" s="362"/>
      <c r="D183" s="363"/>
      <c r="E183" s="364" t="s">
        <v>8</v>
      </c>
      <c r="F183" s="361">
        <f t="shared" si="18"/>
        <v>0</v>
      </c>
      <c r="G183" s="362">
        <f t="shared" si="18"/>
        <v>0</v>
      </c>
      <c r="H183" s="363">
        <f t="shared" si="18"/>
        <v>0</v>
      </c>
    </row>
    <row r="184" spans="1:8">
      <c r="A184" s="365"/>
      <c r="B184" s="366"/>
      <c r="C184" s="367"/>
      <c r="D184" s="368"/>
      <c r="E184" s="365"/>
    </row>
    <row r="185" spans="1:8" ht="45" customHeight="1">
      <c r="A185" s="277">
        <v>10</v>
      </c>
      <c r="B185" s="278" t="s">
        <v>487</v>
      </c>
      <c r="C185" s="279"/>
      <c r="D185" s="280"/>
      <c r="E185" s="419">
        <v>9</v>
      </c>
      <c r="F185" s="420" t="s">
        <v>487</v>
      </c>
      <c r="G185" s="421"/>
      <c r="H185" s="422"/>
    </row>
    <row r="186" spans="1:8" ht="66.75" customHeight="1">
      <c r="A186" s="281"/>
      <c r="B186" s="336" t="s">
        <v>488</v>
      </c>
      <c r="C186" s="337"/>
      <c r="D186" s="282"/>
      <c r="E186" s="423">
        <v>9.1</v>
      </c>
      <c r="F186" s="424" t="s">
        <v>1334</v>
      </c>
      <c r="G186" s="341"/>
      <c r="H186" s="425"/>
    </row>
    <row r="187" spans="1:8" ht="178.5" customHeight="1">
      <c r="A187" s="281"/>
      <c r="B187" s="336" t="s">
        <v>489</v>
      </c>
      <c r="C187" s="337"/>
      <c r="D187" s="282"/>
      <c r="E187" s="423"/>
      <c r="F187" s="424" t="s">
        <v>489</v>
      </c>
      <c r="G187" s="341"/>
      <c r="H187" s="425"/>
    </row>
    <row r="188" spans="1:8" ht="38.25" customHeight="1">
      <c r="A188" s="281"/>
      <c r="B188" s="426" t="s">
        <v>490</v>
      </c>
      <c r="C188" s="337"/>
      <c r="D188" s="282"/>
      <c r="E188" s="423"/>
      <c r="F188" s="340" t="s">
        <v>490</v>
      </c>
      <c r="G188" s="341"/>
      <c r="H188" s="425"/>
    </row>
    <row r="189" spans="1:8" ht="229.5" customHeight="1">
      <c r="A189" s="281"/>
      <c r="B189" s="336" t="s">
        <v>491</v>
      </c>
      <c r="C189" s="337"/>
      <c r="D189" s="282"/>
      <c r="E189" s="423"/>
      <c r="F189" s="424" t="s">
        <v>1335</v>
      </c>
      <c r="G189" s="341"/>
      <c r="H189" s="425"/>
    </row>
    <row r="190" spans="1:8" ht="93.75" customHeight="1">
      <c r="A190" s="283"/>
      <c r="B190" s="286" t="s">
        <v>492</v>
      </c>
      <c r="C190" s="284"/>
      <c r="D190" s="285"/>
      <c r="E190" s="427"/>
      <c r="F190" s="428" t="s">
        <v>1336</v>
      </c>
      <c r="G190" s="429"/>
      <c r="H190" s="430"/>
    </row>
    <row r="191" spans="1:8" ht="95.25" customHeight="1">
      <c r="A191" s="129" t="s">
        <v>4</v>
      </c>
      <c r="B191" s="499" t="s">
        <v>1724</v>
      </c>
      <c r="C191" s="358" t="s">
        <v>1369</v>
      </c>
      <c r="D191" s="359"/>
      <c r="E191" s="360" t="s">
        <v>4</v>
      </c>
      <c r="F191" s="361" t="str">
        <f t="shared" ref="F191:H195" si="19">B191</f>
        <v>Forestry Datanet and regional office property and operational files hold this information. Certified Property Data summary contains details of harvesting plans and breakdown by property of forest UKWAS classes (LTR; NR; etc). The Register of Members holds summary information and is regularly updated, as necessary. Other relevant RMG records are maintained and managed by the group Compliance Manager.</v>
      </c>
      <c r="G191" s="362" t="str">
        <f t="shared" si="19"/>
        <v>Y</v>
      </c>
      <c r="H191" s="363">
        <f t="shared" si="19"/>
        <v>0</v>
      </c>
    </row>
    <row r="192" spans="1:8" ht="70">
      <c r="A192" s="130" t="s">
        <v>5</v>
      </c>
      <c r="B192" s="774" t="s">
        <v>2161</v>
      </c>
      <c r="C192" s="779" t="s">
        <v>1369</v>
      </c>
      <c r="D192" s="363"/>
      <c r="E192" s="364" t="s">
        <v>5</v>
      </c>
      <c r="F192" s="361" t="str">
        <f t="shared" si="19"/>
        <v>Forestry Datanet, One Drive and regional office property and operational files hold this information. Certified Property Data summary contains details of harvesting plans and breakdown by property of forest UKWAS classes (LTR; NR; etc). The Register of Members holds summary information and is regularly updated, as necessary. Other relevant RMG records are maintained and managed by the group Compliance Manager.</v>
      </c>
      <c r="G192" s="362" t="str">
        <f t="shared" si="19"/>
        <v>Y</v>
      </c>
      <c r="H192" s="363">
        <f t="shared" si="19"/>
        <v>0</v>
      </c>
    </row>
    <row r="193" spans="1:8">
      <c r="A193" s="130" t="s">
        <v>6</v>
      </c>
      <c r="B193" s="361"/>
      <c r="C193" s="362"/>
      <c r="D193" s="363"/>
      <c r="E193" s="364" t="s">
        <v>6</v>
      </c>
      <c r="F193" s="361">
        <f t="shared" si="19"/>
        <v>0</v>
      </c>
      <c r="G193" s="362">
        <f t="shared" si="19"/>
        <v>0</v>
      </c>
      <c r="H193" s="363">
        <f t="shared" si="19"/>
        <v>0</v>
      </c>
    </row>
    <row r="194" spans="1:8">
      <c r="A194" s="130" t="s">
        <v>7</v>
      </c>
      <c r="B194" s="361"/>
      <c r="C194" s="362"/>
      <c r="D194" s="363"/>
      <c r="E194" s="364" t="s">
        <v>7</v>
      </c>
      <c r="F194" s="361">
        <f t="shared" si="19"/>
        <v>0</v>
      </c>
      <c r="G194" s="362">
        <f t="shared" si="19"/>
        <v>0</v>
      </c>
      <c r="H194" s="363">
        <f t="shared" si="19"/>
        <v>0</v>
      </c>
    </row>
    <row r="195" spans="1:8">
      <c r="A195" s="130" t="s">
        <v>8</v>
      </c>
      <c r="B195" s="361"/>
      <c r="C195" s="362"/>
      <c r="D195" s="363"/>
      <c r="E195" s="364" t="s">
        <v>8</v>
      </c>
      <c r="F195" s="361">
        <f t="shared" si="19"/>
        <v>0</v>
      </c>
      <c r="G195" s="362">
        <f t="shared" si="19"/>
        <v>0</v>
      </c>
      <c r="H195" s="363">
        <f t="shared" si="19"/>
        <v>0</v>
      </c>
    </row>
    <row r="196" spans="1:8">
      <c r="A196" s="365"/>
      <c r="B196" s="366"/>
      <c r="C196" s="367"/>
      <c r="D196" s="368"/>
      <c r="E196" s="365"/>
    </row>
    <row r="197" spans="1:8" ht="32.25" customHeight="1">
      <c r="A197" s="311">
        <v>10.199999999999999</v>
      </c>
      <c r="B197" s="133" t="s">
        <v>493</v>
      </c>
      <c r="C197" s="134"/>
      <c r="D197" s="135"/>
      <c r="E197" s="373">
        <v>9.1999999999999993</v>
      </c>
      <c r="F197" s="374" t="s">
        <v>493</v>
      </c>
      <c r="G197" s="375"/>
      <c r="H197" s="376"/>
    </row>
    <row r="198" spans="1:8" ht="28">
      <c r="A198" s="130" t="s">
        <v>4</v>
      </c>
      <c r="B198" s="499" t="s">
        <v>1725</v>
      </c>
      <c r="C198" s="362" t="s">
        <v>1369</v>
      </c>
      <c r="D198" s="363"/>
      <c r="E198" s="364" t="s">
        <v>4</v>
      </c>
      <c r="F198" s="361" t="str">
        <f t="shared" ref="F198:H202" si="20">B198</f>
        <v xml:space="preserve">FMM and standard group procedures require minimum holding periods for information. All records are maintained and securely backed up. GR10.3 </v>
      </c>
      <c r="G198" s="362" t="str">
        <f t="shared" si="20"/>
        <v>Y</v>
      </c>
      <c r="H198" s="363">
        <f t="shared" si="20"/>
        <v>0</v>
      </c>
    </row>
    <row r="199" spans="1:8" ht="28">
      <c r="A199" s="130" t="s">
        <v>5</v>
      </c>
      <c r="B199" s="774" t="s">
        <v>2162</v>
      </c>
      <c r="C199" s="776" t="s">
        <v>1369</v>
      </c>
      <c r="D199" s="363"/>
      <c r="E199" s="364" t="s">
        <v>5</v>
      </c>
      <c r="F199" s="361" t="str">
        <f t="shared" si="20"/>
        <v xml:space="preserve">FMM and standard group procedures require minimum holding periods for information. All records are maintained cloud based and securely backed up.  </v>
      </c>
      <c r="G199" s="362" t="str">
        <f t="shared" si="20"/>
        <v>Y</v>
      </c>
      <c r="H199" s="363">
        <f t="shared" si="20"/>
        <v>0</v>
      </c>
    </row>
    <row r="200" spans="1:8">
      <c r="A200" s="130" t="s">
        <v>6</v>
      </c>
      <c r="B200" s="361"/>
      <c r="C200" s="362"/>
      <c r="D200" s="363"/>
      <c r="E200" s="364" t="s">
        <v>6</v>
      </c>
      <c r="F200" s="361">
        <f t="shared" si="20"/>
        <v>0</v>
      </c>
      <c r="G200" s="362">
        <f t="shared" si="20"/>
        <v>0</v>
      </c>
      <c r="H200" s="363">
        <f t="shared" si="20"/>
        <v>0</v>
      </c>
    </row>
    <row r="201" spans="1:8">
      <c r="A201" s="130" t="s">
        <v>7</v>
      </c>
      <c r="B201" s="361"/>
      <c r="C201" s="362"/>
      <c r="D201" s="363"/>
      <c r="E201" s="364" t="s">
        <v>7</v>
      </c>
      <c r="F201" s="361">
        <f t="shared" si="20"/>
        <v>0</v>
      </c>
      <c r="G201" s="362">
        <f t="shared" si="20"/>
        <v>0</v>
      </c>
      <c r="H201" s="363">
        <f t="shared" si="20"/>
        <v>0</v>
      </c>
    </row>
    <row r="202" spans="1:8">
      <c r="A202" s="130" t="s">
        <v>8</v>
      </c>
      <c r="B202" s="361"/>
      <c r="C202" s="362"/>
      <c r="D202" s="363"/>
      <c r="E202" s="364" t="s">
        <v>8</v>
      </c>
      <c r="F202" s="361">
        <f t="shared" si="20"/>
        <v>0</v>
      </c>
      <c r="G202" s="362">
        <f t="shared" si="20"/>
        <v>0</v>
      </c>
      <c r="H202" s="363">
        <f t="shared" si="20"/>
        <v>0</v>
      </c>
    </row>
    <row r="203" spans="1:8">
      <c r="A203" s="365"/>
      <c r="B203" s="366"/>
      <c r="C203" s="367"/>
      <c r="D203" s="368"/>
      <c r="E203" s="402"/>
      <c r="F203" s="403"/>
      <c r="G203" s="404"/>
      <c r="H203" s="405"/>
    </row>
    <row r="204" spans="1:8" ht="74.25" customHeight="1">
      <c r="A204" s="125">
        <v>10.3</v>
      </c>
      <c r="B204" s="126" t="s">
        <v>494</v>
      </c>
      <c r="C204" s="131"/>
      <c r="D204" s="132"/>
      <c r="E204" s="402"/>
      <c r="F204" s="403"/>
      <c r="G204" s="404"/>
      <c r="H204" s="405"/>
    </row>
    <row r="205" spans="1:8" ht="85.5" customHeight="1">
      <c r="A205" s="125"/>
      <c r="B205" s="257" t="s">
        <v>495</v>
      </c>
      <c r="C205" s="134"/>
      <c r="D205" s="135"/>
      <c r="E205" s="406"/>
      <c r="F205" s="406"/>
      <c r="G205" s="406"/>
      <c r="H205" s="406"/>
    </row>
    <row r="206" spans="1:8" ht="42">
      <c r="A206" s="130" t="s">
        <v>4</v>
      </c>
      <c r="B206" s="499" t="s">
        <v>1726</v>
      </c>
      <c r="C206" s="417" t="s">
        <v>1369</v>
      </c>
      <c r="D206" s="418"/>
      <c r="E206" s="406"/>
      <c r="F206" s="406"/>
      <c r="G206" s="406"/>
      <c r="H206" s="406"/>
    </row>
    <row r="207" spans="1:8" ht="42">
      <c r="A207" s="130" t="s">
        <v>5</v>
      </c>
      <c r="B207" s="774" t="s">
        <v>1726</v>
      </c>
      <c r="C207" s="778" t="s">
        <v>1369</v>
      </c>
      <c r="D207" s="363"/>
      <c r="E207" s="406"/>
      <c r="F207" s="406"/>
      <c r="G207" s="406"/>
      <c r="H207" s="406"/>
    </row>
    <row r="208" spans="1:8">
      <c r="A208" s="130" t="s">
        <v>6</v>
      </c>
      <c r="B208" s="361"/>
      <c r="C208" s="362"/>
      <c r="D208" s="363"/>
      <c r="E208" s="406"/>
      <c r="F208" s="406"/>
      <c r="G208" s="406"/>
      <c r="H208" s="406"/>
    </row>
    <row r="209" spans="1:12">
      <c r="A209" s="130" t="s">
        <v>7</v>
      </c>
      <c r="B209" s="361"/>
      <c r="C209" s="362"/>
      <c r="D209" s="363"/>
      <c r="E209" s="406"/>
      <c r="F209" s="406"/>
      <c r="G209" s="406"/>
      <c r="H209" s="406"/>
    </row>
    <row r="210" spans="1:12">
      <c r="A210" s="130" t="s">
        <v>8</v>
      </c>
      <c r="B210" s="361"/>
      <c r="C210" s="362"/>
      <c r="D210" s="363"/>
      <c r="E210" s="406"/>
      <c r="F210" s="406"/>
      <c r="G210" s="406"/>
      <c r="H210" s="406"/>
    </row>
    <row r="211" spans="1:12">
      <c r="A211" s="365"/>
      <c r="B211" s="366"/>
      <c r="C211" s="367"/>
      <c r="D211" s="368"/>
      <c r="E211" s="406"/>
      <c r="F211" s="406"/>
      <c r="G211" s="406"/>
      <c r="H211" s="406"/>
    </row>
    <row r="212" spans="1:12" ht="36.75" customHeight="1">
      <c r="A212" s="311">
        <v>11</v>
      </c>
      <c r="B212" s="133" t="s">
        <v>496</v>
      </c>
      <c r="C212" s="134"/>
      <c r="D212" s="135"/>
      <c r="E212" s="411">
        <v>10</v>
      </c>
      <c r="F212" s="349" t="s">
        <v>496</v>
      </c>
      <c r="G212" s="412"/>
      <c r="H212" s="413"/>
    </row>
    <row r="213" spans="1:12" s="431" customFormat="1" ht="193.5" customHeight="1">
      <c r="A213" s="311">
        <v>11.1</v>
      </c>
      <c r="B213" s="133" t="s">
        <v>497</v>
      </c>
      <c r="C213" s="134"/>
      <c r="D213" s="135"/>
      <c r="E213" s="373">
        <v>10.1</v>
      </c>
      <c r="F213" s="374" t="s">
        <v>1337</v>
      </c>
      <c r="G213" s="375"/>
      <c r="H213" s="376"/>
      <c r="J213" s="298"/>
      <c r="K213" s="298"/>
      <c r="L213" s="302"/>
    </row>
    <row r="214" spans="1:12" ht="54" customHeight="1">
      <c r="A214" s="130" t="s">
        <v>4</v>
      </c>
      <c r="B214" s="499" t="s">
        <v>1727</v>
      </c>
      <c r="C214" s="362" t="s">
        <v>1369</v>
      </c>
      <c r="D214" s="363"/>
      <c r="E214" s="364" t="s">
        <v>4</v>
      </c>
      <c r="F214" s="361" t="str">
        <f>B214</f>
        <v>FMM sets out the requirements and these are agreed with the certification body and audits conducted. All monitoring (Internal and external) is included with the groups management review procedures and any finding shared and actioned as necessary.</v>
      </c>
      <c r="G214" s="362" t="str">
        <f>C214</f>
        <v>Y</v>
      </c>
      <c r="H214" s="363">
        <f>D214</f>
        <v>0</v>
      </c>
    </row>
    <row r="215" spans="1:12" ht="42">
      <c r="A215" s="130" t="s">
        <v>5</v>
      </c>
      <c r="B215" s="774" t="s">
        <v>1727</v>
      </c>
      <c r="C215" s="776" t="s">
        <v>1369</v>
      </c>
      <c r="D215" s="363"/>
      <c r="E215" s="364" t="s">
        <v>5</v>
      </c>
      <c r="F215" s="361" t="str">
        <f t="shared" ref="F215:H218" si="21">B215</f>
        <v>FMM sets out the requirements and these are agreed with the certification body and audits conducted. All monitoring (Internal and external) is included with the groups management review procedures and any finding shared and actioned as necessary.</v>
      </c>
      <c r="G215" s="362" t="str">
        <f t="shared" si="21"/>
        <v>Y</v>
      </c>
      <c r="H215" s="363">
        <f t="shared" si="21"/>
        <v>0</v>
      </c>
      <c r="J215" s="299"/>
      <c r="K215" s="301"/>
      <c r="L215" s="301"/>
    </row>
    <row r="216" spans="1:12" ht="15.75" customHeight="1">
      <c r="A216" s="130" t="s">
        <v>6</v>
      </c>
      <c r="B216" s="361"/>
      <c r="C216" s="362"/>
      <c r="D216" s="363"/>
      <c r="E216" s="364" t="s">
        <v>6</v>
      </c>
      <c r="F216" s="361">
        <f t="shared" si="21"/>
        <v>0</v>
      </c>
      <c r="G216" s="362">
        <f t="shared" si="21"/>
        <v>0</v>
      </c>
      <c r="H216" s="363">
        <f t="shared" si="21"/>
        <v>0</v>
      </c>
      <c r="J216" s="300"/>
      <c r="K216" s="300"/>
      <c r="L216" s="301"/>
    </row>
    <row r="217" spans="1:12">
      <c r="A217" s="130" t="s">
        <v>7</v>
      </c>
      <c r="B217" s="361"/>
      <c r="C217" s="362"/>
      <c r="D217" s="363"/>
      <c r="E217" s="364" t="s">
        <v>7</v>
      </c>
      <c r="F217" s="361">
        <f t="shared" si="21"/>
        <v>0</v>
      </c>
      <c r="G217" s="362">
        <f t="shared" si="21"/>
        <v>0</v>
      </c>
      <c r="H217" s="363">
        <f t="shared" si="21"/>
        <v>0</v>
      </c>
      <c r="J217" s="299"/>
      <c r="K217" s="301"/>
      <c r="L217" s="301"/>
    </row>
    <row r="218" spans="1:12">
      <c r="A218" s="130" t="s">
        <v>8</v>
      </c>
      <c r="B218" s="361"/>
      <c r="C218" s="362"/>
      <c r="D218" s="363"/>
      <c r="E218" s="364" t="s">
        <v>8</v>
      </c>
      <c r="F218" s="361">
        <f t="shared" si="21"/>
        <v>0</v>
      </c>
      <c r="G218" s="362">
        <f t="shared" si="21"/>
        <v>0</v>
      </c>
      <c r="H218" s="363">
        <f t="shared" si="21"/>
        <v>0</v>
      </c>
      <c r="J218" s="299"/>
      <c r="K218" s="301"/>
      <c r="L218" s="301"/>
    </row>
    <row r="219" spans="1:12">
      <c r="A219" s="365"/>
      <c r="B219" s="366"/>
      <c r="C219" s="367"/>
      <c r="D219" s="368"/>
      <c r="E219" s="365"/>
      <c r="J219" s="299"/>
      <c r="K219" s="299"/>
      <c r="L219" s="303"/>
    </row>
    <row r="220" spans="1:12" ht="57.75" customHeight="1">
      <c r="A220" s="125">
        <v>11.2</v>
      </c>
      <c r="B220" s="126" t="s">
        <v>498</v>
      </c>
      <c r="C220" s="131"/>
      <c r="D220" s="132"/>
      <c r="E220" s="353">
        <v>10.199999999999999</v>
      </c>
      <c r="F220" s="354" t="s">
        <v>1338</v>
      </c>
      <c r="G220" s="369"/>
      <c r="H220" s="370"/>
    </row>
    <row r="221" spans="1:12" ht="70.5" customHeight="1">
      <c r="A221" s="125"/>
      <c r="B221" s="257" t="s">
        <v>499</v>
      </c>
      <c r="C221" s="134"/>
      <c r="D221" s="135"/>
      <c r="E221" s="353"/>
      <c r="F221" s="381" t="s">
        <v>1339</v>
      </c>
      <c r="G221" s="375"/>
      <c r="H221" s="376"/>
    </row>
    <row r="222" spans="1:12" ht="42">
      <c r="A222" s="130" t="s">
        <v>4</v>
      </c>
      <c r="B222" s="499" t="s">
        <v>1728</v>
      </c>
      <c r="C222" s="417" t="s">
        <v>1369</v>
      </c>
      <c r="D222" s="418"/>
      <c r="E222" s="364" t="s">
        <v>4</v>
      </c>
      <c r="F222" s="361" t="str">
        <f t="shared" ref="F222:H226" si="22">B222</f>
        <v>FMM Issue 3 - Section 7 and Appendix III – Year to date 2021 a total of 7 nos. audits have been completed (4 nos Internal UKWAS/ISO and 3 nos Property Audit Checklists) – referenced to Audit Schedule and Audit Records</v>
      </c>
      <c r="G222" s="362" t="str">
        <f t="shared" si="22"/>
        <v>Y</v>
      </c>
      <c r="H222" s="363">
        <f t="shared" si="22"/>
        <v>0</v>
      </c>
    </row>
    <row r="223" spans="1:12" ht="42">
      <c r="A223" s="130" t="s">
        <v>5</v>
      </c>
      <c r="B223" s="774" t="s">
        <v>2163</v>
      </c>
      <c r="C223" s="778" t="s">
        <v>1369</v>
      </c>
      <c r="D223" s="363"/>
      <c r="E223" s="364" t="s">
        <v>5</v>
      </c>
      <c r="F223" s="361" t="str">
        <f t="shared" si="22"/>
        <v>FMM Issue 4 - Section 7 and Appendix III – Year to date 2022 a total of 8 nos. audits have been completed (3 nos Internal UKWAS/ISO and 5 nos Property Audit Checklists) – referenced to Audit Schedule and Audit Records</v>
      </c>
      <c r="G223" s="362" t="str">
        <f t="shared" si="22"/>
        <v>Y</v>
      </c>
      <c r="H223" s="363">
        <f t="shared" si="22"/>
        <v>0</v>
      </c>
    </row>
    <row r="224" spans="1:12">
      <c r="A224" s="130" t="s">
        <v>6</v>
      </c>
      <c r="B224" s="361"/>
      <c r="C224" s="362"/>
      <c r="D224" s="363"/>
      <c r="E224" s="364" t="s">
        <v>6</v>
      </c>
      <c r="F224" s="361">
        <f t="shared" si="22"/>
        <v>0</v>
      </c>
      <c r="G224" s="362">
        <f t="shared" si="22"/>
        <v>0</v>
      </c>
      <c r="H224" s="363">
        <f t="shared" si="22"/>
        <v>0</v>
      </c>
    </row>
    <row r="225" spans="1:8">
      <c r="A225" s="130" t="s">
        <v>7</v>
      </c>
      <c r="B225" s="361"/>
      <c r="C225" s="362"/>
      <c r="D225" s="363"/>
      <c r="E225" s="364" t="s">
        <v>7</v>
      </c>
      <c r="F225" s="361">
        <f t="shared" si="22"/>
        <v>0</v>
      </c>
      <c r="G225" s="362">
        <f t="shared" si="22"/>
        <v>0</v>
      </c>
      <c r="H225" s="363">
        <f t="shared" si="22"/>
        <v>0</v>
      </c>
    </row>
    <row r="226" spans="1:8">
      <c r="A226" s="130" t="s">
        <v>8</v>
      </c>
      <c r="B226" s="361"/>
      <c r="C226" s="362"/>
      <c r="D226" s="363"/>
      <c r="E226" s="364" t="s">
        <v>8</v>
      </c>
      <c r="F226" s="361">
        <f t="shared" si="22"/>
        <v>0</v>
      </c>
      <c r="G226" s="362">
        <f t="shared" si="22"/>
        <v>0</v>
      </c>
      <c r="H226" s="363">
        <f t="shared" si="22"/>
        <v>0</v>
      </c>
    </row>
    <row r="227" spans="1:8">
      <c r="A227" s="365"/>
      <c r="B227" s="366"/>
      <c r="C227" s="367"/>
      <c r="D227" s="368"/>
      <c r="E227" s="365"/>
    </row>
    <row r="228" spans="1:8" ht="42" customHeight="1">
      <c r="A228" s="311">
        <v>11.3</v>
      </c>
      <c r="B228" s="133" t="s">
        <v>500</v>
      </c>
      <c r="C228" s="134"/>
      <c r="D228" s="135"/>
      <c r="E228" s="373">
        <v>10.3</v>
      </c>
      <c r="F228" s="374" t="s">
        <v>500</v>
      </c>
      <c r="G228" s="375"/>
      <c r="H228" s="376"/>
    </row>
    <row r="229" spans="1:8">
      <c r="A229" s="130" t="s">
        <v>4</v>
      </c>
      <c r="B229" t="s">
        <v>1729</v>
      </c>
      <c r="C229" s="362" t="s">
        <v>1369</v>
      </c>
      <c r="D229" s="363"/>
      <c r="E229" s="364" t="s">
        <v>4</v>
      </c>
      <c r="F229" s="361" t="str">
        <f t="shared" ref="F229:H233" si="23">B229</f>
        <v>FMM Issue 3 - Section 7 and Appendix III</v>
      </c>
      <c r="G229" s="362" t="str">
        <f t="shared" si="23"/>
        <v>Y</v>
      </c>
      <c r="H229" s="363">
        <f t="shared" si="23"/>
        <v>0</v>
      </c>
    </row>
    <row r="230" spans="1:8">
      <c r="A230" s="130" t="s">
        <v>5</v>
      </c>
      <c r="B230" s="775" t="s">
        <v>2164</v>
      </c>
      <c r="C230" s="776" t="s">
        <v>1369</v>
      </c>
      <c r="D230" s="363"/>
      <c r="E230" s="364" t="s">
        <v>5</v>
      </c>
      <c r="F230" s="361" t="str">
        <f t="shared" si="23"/>
        <v>Specified in FMM Issue 4 - Section 7 and Appendix III</v>
      </c>
      <c r="G230" s="362" t="str">
        <f t="shared" si="23"/>
        <v>Y</v>
      </c>
      <c r="H230" s="363">
        <f t="shared" si="23"/>
        <v>0</v>
      </c>
    </row>
    <row r="231" spans="1:8">
      <c r="A231" s="130" t="s">
        <v>6</v>
      </c>
      <c r="B231" s="361"/>
      <c r="C231" s="362"/>
      <c r="D231" s="363"/>
      <c r="E231" s="364" t="s">
        <v>6</v>
      </c>
      <c r="F231" s="361">
        <f t="shared" si="23"/>
        <v>0</v>
      </c>
      <c r="G231" s="362">
        <f t="shared" si="23"/>
        <v>0</v>
      </c>
      <c r="H231" s="363">
        <f t="shared" si="23"/>
        <v>0</v>
      </c>
    </row>
    <row r="232" spans="1:8">
      <c r="A232" s="130" t="s">
        <v>7</v>
      </c>
      <c r="B232" s="361"/>
      <c r="C232" s="362"/>
      <c r="D232" s="363"/>
      <c r="E232" s="364" t="s">
        <v>7</v>
      </c>
      <c r="F232" s="361">
        <f t="shared" si="23"/>
        <v>0</v>
      </c>
      <c r="G232" s="362">
        <f t="shared" si="23"/>
        <v>0</v>
      </c>
      <c r="H232" s="363">
        <f t="shared" si="23"/>
        <v>0</v>
      </c>
    </row>
    <row r="233" spans="1:8">
      <c r="A233" s="130" t="s">
        <v>8</v>
      </c>
      <c r="B233" s="361"/>
      <c r="C233" s="362"/>
      <c r="D233" s="363"/>
      <c r="E233" s="364" t="s">
        <v>8</v>
      </c>
      <c r="F233" s="361">
        <f t="shared" si="23"/>
        <v>0</v>
      </c>
      <c r="G233" s="362">
        <f t="shared" si="23"/>
        <v>0</v>
      </c>
      <c r="H233" s="363">
        <f t="shared" si="23"/>
        <v>0</v>
      </c>
    </row>
    <row r="234" spans="1:8">
      <c r="A234" s="365"/>
      <c r="B234" s="366"/>
      <c r="C234" s="367"/>
      <c r="D234" s="368"/>
      <c r="E234" s="365"/>
    </row>
    <row r="235" spans="1:8" ht="344.25" customHeight="1">
      <c r="A235" s="317" t="s">
        <v>501</v>
      </c>
      <c r="B235" s="294" t="s">
        <v>502</v>
      </c>
      <c r="C235" s="295"/>
      <c r="D235" s="296"/>
      <c r="E235" s="432">
        <v>10.4</v>
      </c>
      <c r="F235" s="433" t="s">
        <v>1340</v>
      </c>
      <c r="G235" s="433"/>
      <c r="H235" s="434"/>
    </row>
    <row r="236" spans="1:8" ht="336">
      <c r="A236" s="335"/>
      <c r="B236" s="500" t="s">
        <v>1341</v>
      </c>
      <c r="C236" s="435" t="s">
        <v>1342</v>
      </c>
      <c r="D236" s="435" t="s">
        <v>1343</v>
      </c>
      <c r="E236" s="436"/>
      <c r="F236" s="433" t="s">
        <v>1344</v>
      </c>
      <c r="G236" s="433"/>
      <c r="H236" s="433"/>
    </row>
    <row r="237" spans="1:8" ht="44.25" customHeight="1">
      <c r="A237" s="335"/>
      <c r="B237" s="501" t="s">
        <v>503</v>
      </c>
      <c r="C237" s="437" t="s">
        <v>504</v>
      </c>
      <c r="D237" s="438" t="s">
        <v>505</v>
      </c>
      <c r="E237" s="439"/>
      <c r="F237" s="440"/>
      <c r="G237" s="440"/>
      <c r="H237" s="440"/>
    </row>
    <row r="238" spans="1:8">
      <c r="A238" s="335"/>
      <c r="B238" s="502" t="s">
        <v>506</v>
      </c>
      <c r="C238" s="301">
        <v>1</v>
      </c>
      <c r="D238" s="301">
        <f>ROUNDUP(SQRT(C238),0)</f>
        <v>1</v>
      </c>
      <c r="E238" s="441"/>
      <c r="F238" s="441"/>
      <c r="G238" s="441"/>
      <c r="H238" s="441"/>
    </row>
    <row r="239" spans="1:8" ht="80.25" customHeight="1">
      <c r="A239" s="335"/>
      <c r="B239" s="300" t="s">
        <v>1822</v>
      </c>
      <c r="C239" s="300">
        <v>0</v>
      </c>
      <c r="D239" s="301">
        <f>ROUNDUP(0.6*SQRT(C239),0)</f>
        <v>0</v>
      </c>
      <c r="E239" s="441"/>
      <c r="F239" s="441"/>
      <c r="G239" s="441"/>
      <c r="H239" s="441"/>
    </row>
    <row r="240" spans="1:8">
      <c r="A240" s="335"/>
      <c r="B240" s="502" t="s">
        <v>507</v>
      </c>
      <c r="C240" s="301">
        <v>0</v>
      </c>
      <c r="D240" s="301">
        <f>ROUNDUP(0.1*SQRT(C240),0)</f>
        <v>0</v>
      </c>
      <c r="E240" s="441"/>
      <c r="F240" s="441"/>
      <c r="G240" s="441"/>
      <c r="H240" s="441"/>
    </row>
    <row r="241" spans="1:8" ht="59.25" customHeight="1">
      <c r="A241" s="335"/>
      <c r="B241" s="502" t="s">
        <v>508</v>
      </c>
      <c r="C241" s="301">
        <v>43</v>
      </c>
      <c r="D241" s="300" t="s">
        <v>509</v>
      </c>
      <c r="E241" s="441"/>
      <c r="F241" s="441"/>
      <c r="G241" s="441"/>
      <c r="H241" s="441"/>
    </row>
    <row r="242" spans="1:8" ht="107.25" customHeight="1">
      <c r="A242" s="130" t="s">
        <v>4</v>
      </c>
      <c r="B242" s="499" t="s">
        <v>1730</v>
      </c>
      <c r="C242" s="504"/>
      <c r="D242" s="780"/>
      <c r="E242" s="364" t="s">
        <v>4</v>
      </c>
      <c r="F242" s="361" t="str">
        <f t="shared" ref="F242:H246" si="24">B242</f>
        <v>See FMM Issue 3, section 7.6.4, 7.6.5, and Appendix III. To reflect the size of group membership, it is considered appropriate to reduce the sampling proportion of internal members to 10%, weighted towards those properties which are in timber production to ensure Fountains processes and procedures are adequately monitored at audit. (N.B. Auditing activity has been impacted by the national restrictions placed during the Covid-19 lock down and audit plans and field visits are being geared towards Autumn and Winter 2021).</v>
      </c>
      <c r="G242" s="362">
        <f t="shared" si="24"/>
        <v>0</v>
      </c>
      <c r="H242" s="363">
        <f t="shared" si="24"/>
        <v>0</v>
      </c>
    </row>
    <row r="243" spans="1:8" ht="84">
      <c r="A243" s="130" t="s">
        <v>5</v>
      </c>
      <c r="B243" s="774" t="s">
        <v>2165</v>
      </c>
      <c r="C243" s="504"/>
      <c r="D243" s="780"/>
      <c r="E243" s="364" t="s">
        <v>5</v>
      </c>
      <c r="F243" s="361" t="str">
        <f t="shared" si="24"/>
        <v>See FMM Issue 4, section 7.6.4, 7.6.5, and Appendix III. To reflect the size of group membership, it is considered appropriate to reduce the sampling proportion of internal members to 10%, weighted towards those properties which are in timber production to ensure Fountains processes and procedures are adequately monitored at audit. (N.B. Auditing activity has been partially impacted by the national restrictions placed during the Covid-19 lock down and audit plans and field visits are being geared accordingly).</v>
      </c>
      <c r="G243" s="362">
        <f t="shared" si="24"/>
        <v>0</v>
      </c>
      <c r="H243" s="363">
        <f t="shared" si="24"/>
        <v>0</v>
      </c>
    </row>
    <row r="244" spans="1:8">
      <c r="A244" s="130" t="s">
        <v>6</v>
      </c>
      <c r="B244" s="416"/>
      <c r="C244" s="417"/>
      <c r="D244" s="418"/>
      <c r="E244" s="364" t="s">
        <v>6</v>
      </c>
      <c r="F244" s="361">
        <f t="shared" si="24"/>
        <v>0</v>
      </c>
      <c r="G244" s="362">
        <f t="shared" si="24"/>
        <v>0</v>
      </c>
      <c r="H244" s="363">
        <f t="shared" si="24"/>
        <v>0</v>
      </c>
    </row>
    <row r="245" spans="1:8">
      <c r="A245" s="130" t="s">
        <v>7</v>
      </c>
      <c r="B245" s="416"/>
      <c r="C245" s="417"/>
      <c r="D245" s="418"/>
      <c r="E245" s="364" t="s">
        <v>7</v>
      </c>
      <c r="F245" s="361">
        <f t="shared" si="24"/>
        <v>0</v>
      </c>
      <c r="G245" s="362">
        <f t="shared" si="24"/>
        <v>0</v>
      </c>
      <c r="H245" s="363">
        <f t="shared" si="24"/>
        <v>0</v>
      </c>
    </row>
    <row r="246" spans="1:8">
      <c r="A246" s="130" t="s">
        <v>8</v>
      </c>
      <c r="B246" s="361"/>
      <c r="C246" s="362"/>
      <c r="D246" s="363"/>
      <c r="E246" s="364" t="s">
        <v>8</v>
      </c>
      <c r="F246" s="361">
        <f t="shared" si="24"/>
        <v>0</v>
      </c>
      <c r="G246" s="362">
        <f t="shared" si="24"/>
        <v>0</v>
      </c>
      <c r="H246" s="363">
        <f t="shared" si="24"/>
        <v>0</v>
      </c>
    </row>
    <row r="247" spans="1:8">
      <c r="A247" s="365"/>
      <c r="B247" s="366"/>
      <c r="C247" s="367"/>
      <c r="D247" s="368"/>
      <c r="E247" s="365"/>
    </row>
    <row r="248" spans="1:8" ht="89.25" customHeight="1">
      <c r="A248" s="311">
        <v>11.6</v>
      </c>
      <c r="B248" s="133" t="s">
        <v>510</v>
      </c>
      <c r="C248" s="134"/>
      <c r="D248" s="135"/>
      <c r="E248" s="373">
        <v>10.5</v>
      </c>
      <c r="F248" s="374" t="s">
        <v>510</v>
      </c>
      <c r="G248" s="375"/>
      <c r="H248" s="376"/>
    </row>
    <row r="249" spans="1:8">
      <c r="A249" s="130" t="s">
        <v>4</v>
      </c>
      <c r="B249" t="s">
        <v>1731</v>
      </c>
      <c r="C249" s="362" t="s">
        <v>1369</v>
      </c>
      <c r="D249" s="363"/>
      <c r="E249" s="364" t="s">
        <v>4</v>
      </c>
      <c r="F249" s="361" t="str">
        <f t="shared" ref="F249:H253" si="25">B249</f>
        <v>As GR11.4 above and FMM Issue 3 - Section 7 and Appendix III</v>
      </c>
      <c r="G249" s="362" t="str">
        <f t="shared" si="25"/>
        <v>Y</v>
      </c>
      <c r="H249" s="363">
        <f t="shared" si="25"/>
        <v>0</v>
      </c>
    </row>
    <row r="250" spans="1:8">
      <c r="A250" s="130" t="s">
        <v>5</v>
      </c>
      <c r="B250" t="s">
        <v>1731</v>
      </c>
      <c r="C250" s="362" t="s">
        <v>1369</v>
      </c>
      <c r="D250" s="363"/>
      <c r="E250" s="364" t="s">
        <v>5</v>
      </c>
      <c r="F250" s="361" t="str">
        <f t="shared" si="25"/>
        <v>As GR11.4 above and FMM Issue 3 - Section 7 and Appendix III</v>
      </c>
      <c r="G250" s="362" t="str">
        <f t="shared" si="25"/>
        <v>Y</v>
      </c>
      <c r="H250" s="363">
        <f t="shared" si="25"/>
        <v>0</v>
      </c>
    </row>
    <row r="251" spans="1:8">
      <c r="A251" s="130" t="s">
        <v>6</v>
      </c>
      <c r="B251" s="361"/>
      <c r="C251" s="362"/>
      <c r="D251" s="363"/>
      <c r="E251" s="364" t="s">
        <v>6</v>
      </c>
      <c r="F251" s="361">
        <f t="shared" si="25"/>
        <v>0</v>
      </c>
      <c r="G251" s="362">
        <f t="shared" si="25"/>
        <v>0</v>
      </c>
      <c r="H251" s="363">
        <f t="shared" si="25"/>
        <v>0</v>
      </c>
    </row>
    <row r="252" spans="1:8">
      <c r="A252" s="130" t="s">
        <v>7</v>
      </c>
      <c r="B252" s="361"/>
      <c r="C252" s="362"/>
      <c r="D252" s="363"/>
      <c r="E252" s="364" t="s">
        <v>7</v>
      </c>
      <c r="F252" s="361">
        <f t="shared" si="25"/>
        <v>0</v>
      </c>
      <c r="G252" s="362">
        <f t="shared" si="25"/>
        <v>0</v>
      </c>
      <c r="H252" s="363">
        <f t="shared" si="25"/>
        <v>0</v>
      </c>
    </row>
    <row r="253" spans="1:8">
      <c r="A253" s="130" t="s">
        <v>8</v>
      </c>
      <c r="B253" s="361"/>
      <c r="C253" s="362"/>
      <c r="D253" s="363"/>
      <c r="E253" s="364" t="s">
        <v>8</v>
      </c>
      <c r="F253" s="361">
        <f t="shared" si="25"/>
        <v>0</v>
      </c>
      <c r="G253" s="362">
        <f t="shared" si="25"/>
        <v>0</v>
      </c>
      <c r="H253" s="363">
        <f t="shared" si="25"/>
        <v>0</v>
      </c>
    </row>
    <row r="254" spans="1:8">
      <c r="A254" s="365"/>
      <c r="B254" s="366"/>
      <c r="C254" s="367"/>
      <c r="D254" s="368"/>
      <c r="E254" s="365"/>
    </row>
    <row r="255" spans="1:8" ht="78.75" customHeight="1">
      <c r="A255" s="311">
        <v>11.7</v>
      </c>
      <c r="B255" s="133" t="s">
        <v>511</v>
      </c>
      <c r="C255" s="134"/>
      <c r="D255" s="135"/>
      <c r="E255" s="373">
        <v>10.6</v>
      </c>
      <c r="F255" s="374" t="s">
        <v>1345</v>
      </c>
      <c r="G255" s="375"/>
      <c r="H255" s="376"/>
    </row>
    <row r="256" spans="1:8">
      <c r="A256" s="130" t="s">
        <v>4</v>
      </c>
      <c r="B256" t="s">
        <v>1731</v>
      </c>
      <c r="C256" s="362" t="s">
        <v>1369</v>
      </c>
      <c r="D256" s="363"/>
      <c r="E256" s="364" t="s">
        <v>4</v>
      </c>
      <c r="F256" s="361" t="str">
        <f t="shared" ref="F256:H260" si="26">B256</f>
        <v>As GR11.4 above and FMM Issue 3 - Section 7 and Appendix III</v>
      </c>
      <c r="G256" s="362" t="str">
        <f t="shared" si="26"/>
        <v>Y</v>
      </c>
      <c r="H256" s="363">
        <f t="shared" si="26"/>
        <v>0</v>
      </c>
    </row>
    <row r="257" spans="1:8">
      <c r="A257" s="130" t="s">
        <v>5</v>
      </c>
      <c r="B257" t="s">
        <v>1731</v>
      </c>
      <c r="C257" s="362" t="s">
        <v>1369</v>
      </c>
      <c r="D257" s="363"/>
      <c r="E257" s="364" t="s">
        <v>5</v>
      </c>
      <c r="F257" s="361" t="str">
        <f t="shared" si="26"/>
        <v>As GR11.4 above and FMM Issue 3 - Section 7 and Appendix III</v>
      </c>
      <c r="G257" s="362" t="str">
        <f t="shared" si="26"/>
        <v>Y</v>
      </c>
      <c r="H257" s="363">
        <f t="shared" si="26"/>
        <v>0</v>
      </c>
    </row>
    <row r="258" spans="1:8" s="385" customFormat="1" ht="15">
      <c r="A258" s="130" t="s">
        <v>6</v>
      </c>
      <c r="B258" s="361"/>
      <c r="C258" s="362"/>
      <c r="D258" s="363"/>
      <c r="E258" s="364" t="s">
        <v>6</v>
      </c>
      <c r="F258" s="361">
        <f t="shared" si="26"/>
        <v>0</v>
      </c>
      <c r="G258" s="362">
        <f t="shared" si="26"/>
        <v>0</v>
      </c>
      <c r="H258" s="363">
        <f t="shared" si="26"/>
        <v>0</v>
      </c>
    </row>
    <row r="259" spans="1:8">
      <c r="A259" s="130" t="s">
        <v>7</v>
      </c>
      <c r="B259" s="361"/>
      <c r="C259" s="362"/>
      <c r="D259" s="363"/>
      <c r="E259" s="364" t="s">
        <v>7</v>
      </c>
      <c r="F259" s="361">
        <f t="shared" si="26"/>
        <v>0</v>
      </c>
      <c r="G259" s="362">
        <f t="shared" si="26"/>
        <v>0</v>
      </c>
      <c r="H259" s="363">
        <f t="shared" si="26"/>
        <v>0</v>
      </c>
    </row>
    <row r="260" spans="1:8">
      <c r="A260" s="130" t="s">
        <v>8</v>
      </c>
      <c r="B260" s="361"/>
      <c r="C260" s="362"/>
      <c r="D260" s="363"/>
      <c r="E260" s="364" t="s">
        <v>8</v>
      </c>
      <c r="F260" s="361">
        <f t="shared" si="26"/>
        <v>0</v>
      </c>
      <c r="G260" s="362">
        <f t="shared" si="26"/>
        <v>0</v>
      </c>
      <c r="H260" s="363">
        <f t="shared" si="26"/>
        <v>0</v>
      </c>
    </row>
    <row r="261" spans="1:8">
      <c r="A261" s="365"/>
      <c r="B261" s="366"/>
      <c r="C261" s="367"/>
      <c r="D261" s="368"/>
      <c r="E261" s="365"/>
    </row>
    <row r="262" spans="1:8" ht="101.25" customHeight="1">
      <c r="A262" s="311">
        <v>11.8</v>
      </c>
      <c r="B262" s="133" t="s">
        <v>512</v>
      </c>
      <c r="C262" s="134"/>
      <c r="D262" s="135"/>
      <c r="E262" s="373">
        <v>10.8</v>
      </c>
      <c r="F262" s="374" t="s">
        <v>512</v>
      </c>
      <c r="G262" s="375"/>
      <c r="H262" s="376"/>
    </row>
    <row r="263" spans="1:8">
      <c r="A263" s="130" t="s">
        <v>4</v>
      </c>
      <c r="B263" t="s">
        <v>1731</v>
      </c>
      <c r="C263" s="362" t="s">
        <v>1369</v>
      </c>
      <c r="D263" s="363"/>
      <c r="E263" s="364" t="s">
        <v>4</v>
      </c>
      <c r="F263" s="361" t="str">
        <f t="shared" ref="F263:H267" si="27">B263</f>
        <v>As GR11.4 above and FMM Issue 3 - Section 7 and Appendix III</v>
      </c>
      <c r="G263" s="362" t="str">
        <f t="shared" si="27"/>
        <v>Y</v>
      </c>
      <c r="H263" s="363">
        <f t="shared" si="27"/>
        <v>0</v>
      </c>
    </row>
    <row r="264" spans="1:8">
      <c r="A264" s="130" t="s">
        <v>5</v>
      </c>
      <c r="B264" t="s">
        <v>1731</v>
      </c>
      <c r="C264" s="362" t="s">
        <v>1369</v>
      </c>
      <c r="D264" s="363"/>
      <c r="E264" s="364" t="s">
        <v>5</v>
      </c>
      <c r="F264" s="361" t="str">
        <f t="shared" si="27"/>
        <v>As GR11.4 above and FMM Issue 3 - Section 7 and Appendix III</v>
      </c>
      <c r="G264" s="362" t="str">
        <f t="shared" si="27"/>
        <v>Y</v>
      </c>
      <c r="H264" s="363">
        <f t="shared" si="27"/>
        <v>0</v>
      </c>
    </row>
    <row r="265" spans="1:8">
      <c r="A265" s="130" t="s">
        <v>6</v>
      </c>
      <c r="B265" s="361"/>
      <c r="C265" s="362"/>
      <c r="D265" s="363"/>
      <c r="E265" s="364" t="s">
        <v>6</v>
      </c>
      <c r="F265" s="361">
        <f t="shared" si="27"/>
        <v>0</v>
      </c>
      <c r="G265" s="362">
        <f t="shared" si="27"/>
        <v>0</v>
      </c>
      <c r="H265" s="363">
        <f t="shared" si="27"/>
        <v>0</v>
      </c>
    </row>
    <row r="266" spans="1:8">
      <c r="A266" s="130" t="s">
        <v>7</v>
      </c>
      <c r="B266" s="361"/>
      <c r="C266" s="362"/>
      <c r="D266" s="363"/>
      <c r="E266" s="364" t="s">
        <v>7</v>
      </c>
      <c r="F266" s="361">
        <f t="shared" si="27"/>
        <v>0</v>
      </c>
      <c r="G266" s="362">
        <f t="shared" si="27"/>
        <v>0</v>
      </c>
      <c r="H266" s="363">
        <f t="shared" si="27"/>
        <v>0</v>
      </c>
    </row>
    <row r="267" spans="1:8">
      <c r="A267" s="130" t="s">
        <v>8</v>
      </c>
      <c r="B267" s="361"/>
      <c r="C267" s="362"/>
      <c r="D267" s="363"/>
      <c r="E267" s="364" t="s">
        <v>8</v>
      </c>
      <c r="F267" s="361">
        <f t="shared" si="27"/>
        <v>0</v>
      </c>
      <c r="G267" s="362">
        <f t="shared" si="27"/>
        <v>0</v>
      </c>
      <c r="H267" s="363">
        <f t="shared" si="27"/>
        <v>0</v>
      </c>
    </row>
    <row r="268" spans="1:8">
      <c r="A268" s="365"/>
      <c r="B268" s="366"/>
      <c r="C268" s="367"/>
      <c r="D268" s="368"/>
      <c r="E268" s="365"/>
    </row>
    <row r="269" spans="1:8" ht="88.5" customHeight="1">
      <c r="A269" s="311">
        <v>11.9</v>
      </c>
      <c r="B269" s="133" t="s">
        <v>513</v>
      </c>
      <c r="C269" s="134"/>
      <c r="D269" s="135"/>
      <c r="E269" s="373">
        <v>10.9</v>
      </c>
      <c r="F269" s="374" t="s">
        <v>513</v>
      </c>
      <c r="G269" s="375"/>
      <c r="H269" s="376"/>
    </row>
    <row r="270" spans="1:8" ht="42">
      <c r="A270" s="130" t="s">
        <v>4</v>
      </c>
      <c r="B270" s="499" t="s">
        <v>1732</v>
      </c>
      <c r="C270" s="362" t="s">
        <v>1369</v>
      </c>
      <c r="D270" s="363"/>
      <c r="E270" s="364" t="s">
        <v>4</v>
      </c>
      <c r="F270" s="361" t="str">
        <f t="shared" ref="F270:H274" si="28">B270</f>
        <v>As GR11.4 above and FMM Issue 3 - Section 7 and Appendix III – (Note locations for audit by the certification body are only disclosed near the time so duplication may occur. Levels of risk and activity may also determine where audit activity is most effective)</v>
      </c>
      <c r="G270" s="362" t="str">
        <f t="shared" si="28"/>
        <v>Y</v>
      </c>
      <c r="H270" s="363">
        <f t="shared" si="28"/>
        <v>0</v>
      </c>
    </row>
    <row r="271" spans="1:8" ht="42">
      <c r="A271" s="130" t="s">
        <v>5</v>
      </c>
      <c r="B271" s="774" t="s">
        <v>2166</v>
      </c>
      <c r="C271" s="776" t="s">
        <v>1369</v>
      </c>
      <c r="D271" s="363"/>
      <c r="E271" s="364" t="s">
        <v>5</v>
      </c>
      <c r="F271" s="361" t="str">
        <f t="shared" si="28"/>
        <v>As 11.4 above and FMM Issue 4 - Section 7 and Appendix III – (Note locations for audit by the certification body are only disclosed near the time so duplication may occur. Levels of risk and activity may also determine where audit activity is most effective)</v>
      </c>
      <c r="G271" s="362" t="str">
        <f t="shared" si="28"/>
        <v>Y</v>
      </c>
      <c r="H271" s="363">
        <f t="shared" si="28"/>
        <v>0</v>
      </c>
    </row>
    <row r="272" spans="1:8">
      <c r="A272" s="130" t="s">
        <v>6</v>
      </c>
      <c r="B272" s="361"/>
      <c r="C272" s="362"/>
      <c r="D272" s="363"/>
      <c r="E272" s="364" t="s">
        <v>6</v>
      </c>
      <c r="F272" s="361">
        <f t="shared" si="28"/>
        <v>0</v>
      </c>
      <c r="G272" s="362">
        <f t="shared" si="28"/>
        <v>0</v>
      </c>
      <c r="H272" s="363">
        <f t="shared" si="28"/>
        <v>0</v>
      </c>
    </row>
    <row r="273" spans="1:8">
      <c r="A273" s="130" t="s">
        <v>7</v>
      </c>
      <c r="B273" s="361"/>
      <c r="C273" s="362"/>
      <c r="D273" s="363"/>
      <c r="E273" s="364" t="s">
        <v>7</v>
      </c>
      <c r="F273" s="361">
        <f t="shared" si="28"/>
        <v>0</v>
      </c>
      <c r="G273" s="362">
        <f t="shared" si="28"/>
        <v>0</v>
      </c>
      <c r="H273" s="363">
        <f t="shared" si="28"/>
        <v>0</v>
      </c>
    </row>
    <row r="274" spans="1:8">
      <c r="A274" s="130" t="s">
        <v>8</v>
      </c>
      <c r="B274" s="361"/>
      <c r="C274" s="362"/>
      <c r="D274" s="363"/>
      <c r="E274" s="364" t="s">
        <v>8</v>
      </c>
      <c r="F274" s="361">
        <f t="shared" si="28"/>
        <v>0</v>
      </c>
      <c r="G274" s="362">
        <f t="shared" si="28"/>
        <v>0</v>
      </c>
      <c r="H274" s="363">
        <f t="shared" si="28"/>
        <v>0</v>
      </c>
    </row>
    <row r="275" spans="1:8">
      <c r="A275" s="365"/>
      <c r="B275" s="366"/>
      <c r="C275" s="367"/>
      <c r="D275" s="368"/>
      <c r="E275" s="365"/>
    </row>
    <row r="276" spans="1:8" ht="66.75" customHeight="1">
      <c r="A276" s="289" t="s">
        <v>514</v>
      </c>
      <c r="B276" s="133" t="s">
        <v>515</v>
      </c>
      <c r="C276" s="134"/>
      <c r="D276" s="135"/>
      <c r="E276" s="442" t="s">
        <v>1346</v>
      </c>
      <c r="F276" s="374" t="s">
        <v>515</v>
      </c>
      <c r="G276" s="375"/>
      <c r="H276" s="376"/>
    </row>
    <row r="277" spans="1:8" ht="75.75" customHeight="1">
      <c r="A277" s="311"/>
      <c r="B277" s="257" t="s">
        <v>516</v>
      </c>
      <c r="C277" s="134"/>
      <c r="D277" s="135"/>
      <c r="E277" s="373"/>
      <c r="F277" s="381" t="s">
        <v>516</v>
      </c>
      <c r="G277" s="375"/>
      <c r="H277" s="376"/>
    </row>
    <row r="278" spans="1:8" ht="28">
      <c r="A278" s="130" t="s">
        <v>4</v>
      </c>
      <c r="B278" s="499" t="s">
        <v>1733</v>
      </c>
      <c r="C278" s="362" t="s">
        <v>1369</v>
      </c>
      <c r="D278" s="363"/>
      <c r="E278" s="364" t="s">
        <v>4</v>
      </c>
      <c r="F278" s="361" t="str">
        <f t="shared" ref="F278:H282" si="29">B278</f>
        <v>FMM Issue 3 - Section 7 and Appendix III – CAPA Register is maintained and managed by the group Compliance Manager</v>
      </c>
      <c r="G278" s="362" t="str">
        <f t="shared" si="29"/>
        <v>Y</v>
      </c>
      <c r="H278" s="363">
        <f t="shared" si="29"/>
        <v>0</v>
      </c>
    </row>
    <row r="279" spans="1:8" ht="28">
      <c r="A279" s="130" t="s">
        <v>5</v>
      </c>
      <c r="B279" s="774" t="s">
        <v>2167</v>
      </c>
      <c r="C279" s="776" t="s">
        <v>1369</v>
      </c>
      <c r="D279" s="363"/>
      <c r="E279" s="364" t="s">
        <v>5</v>
      </c>
      <c r="F279" s="361" t="str">
        <f t="shared" si="29"/>
        <v>FMM Issue 4 - Section 7 and Appendix III – CAPA Register is maintained and managed by the group Compliance Manager</v>
      </c>
      <c r="G279" s="362" t="str">
        <f t="shared" si="29"/>
        <v>Y</v>
      </c>
      <c r="H279" s="363">
        <f t="shared" si="29"/>
        <v>0</v>
      </c>
    </row>
    <row r="280" spans="1:8">
      <c r="A280" s="130" t="s">
        <v>6</v>
      </c>
      <c r="B280" s="361"/>
      <c r="C280" s="362"/>
      <c r="D280" s="363"/>
      <c r="E280" s="364" t="s">
        <v>6</v>
      </c>
      <c r="F280" s="361">
        <f t="shared" si="29"/>
        <v>0</v>
      </c>
      <c r="G280" s="362">
        <f t="shared" si="29"/>
        <v>0</v>
      </c>
      <c r="H280" s="363">
        <f t="shared" si="29"/>
        <v>0</v>
      </c>
    </row>
    <row r="281" spans="1:8">
      <c r="A281" s="130" t="s">
        <v>7</v>
      </c>
      <c r="B281" s="361"/>
      <c r="C281" s="362"/>
      <c r="D281" s="363"/>
      <c r="E281" s="364" t="s">
        <v>7</v>
      </c>
      <c r="F281" s="361">
        <f t="shared" si="29"/>
        <v>0</v>
      </c>
      <c r="G281" s="362">
        <f t="shared" si="29"/>
        <v>0</v>
      </c>
      <c r="H281" s="363">
        <f t="shared" si="29"/>
        <v>0</v>
      </c>
    </row>
    <row r="282" spans="1:8">
      <c r="A282" s="130" t="s">
        <v>8</v>
      </c>
      <c r="B282" s="361"/>
      <c r="C282" s="362"/>
      <c r="D282" s="363"/>
      <c r="E282" s="364" t="s">
        <v>8</v>
      </c>
      <c r="F282" s="361">
        <f t="shared" si="29"/>
        <v>0</v>
      </c>
      <c r="G282" s="362">
        <f t="shared" si="29"/>
        <v>0</v>
      </c>
      <c r="H282" s="363">
        <f t="shared" si="29"/>
        <v>0</v>
      </c>
    </row>
    <row r="283" spans="1:8">
      <c r="A283" s="365"/>
      <c r="B283" s="366"/>
      <c r="C283" s="367"/>
      <c r="D283" s="368"/>
      <c r="E283" s="365"/>
    </row>
    <row r="284" spans="1:8" ht="39" customHeight="1">
      <c r="A284" s="272">
        <v>12</v>
      </c>
      <c r="B284" s="260" t="s">
        <v>517</v>
      </c>
      <c r="C284" s="275"/>
      <c r="D284" s="276"/>
      <c r="E284" s="408">
        <v>11</v>
      </c>
      <c r="F284" s="378" t="s">
        <v>517</v>
      </c>
      <c r="G284" s="414"/>
      <c r="H284" s="415"/>
    </row>
    <row r="285" spans="1:8" ht="51.75" customHeight="1">
      <c r="A285" s="125">
        <v>12.1</v>
      </c>
      <c r="B285" s="133" t="s">
        <v>518</v>
      </c>
      <c r="C285" s="134"/>
      <c r="D285" s="135"/>
      <c r="E285" s="353">
        <v>11.1</v>
      </c>
      <c r="F285" s="374" t="s">
        <v>1347</v>
      </c>
      <c r="G285" s="375"/>
      <c r="H285" s="376"/>
    </row>
    <row r="286" spans="1:8" ht="28">
      <c r="A286" s="130" t="s">
        <v>4</v>
      </c>
      <c r="B286" s="499" t="s">
        <v>1734</v>
      </c>
      <c r="C286" s="417" t="s">
        <v>1369</v>
      </c>
      <c r="D286" s="418"/>
      <c r="E286" s="364" t="s">
        <v>4</v>
      </c>
      <c r="F286" s="361" t="str">
        <f t="shared" ref="F286:H290" si="30">B286</f>
        <v>FMM Issue 2, section 4.7 describes the system for COC and sales claims, Timber sales are only sold direct from the site, therefore no mixing is possible.</v>
      </c>
      <c r="G286" s="362" t="str">
        <f t="shared" si="30"/>
        <v>Y</v>
      </c>
      <c r="H286" s="363">
        <f t="shared" si="30"/>
        <v>0</v>
      </c>
    </row>
    <row r="287" spans="1:8" ht="28">
      <c r="A287" s="130" t="s">
        <v>5</v>
      </c>
      <c r="B287" s="499" t="s">
        <v>1734</v>
      </c>
      <c r="C287" s="417" t="s">
        <v>1369</v>
      </c>
      <c r="D287" s="363"/>
      <c r="E287" s="364" t="s">
        <v>5</v>
      </c>
      <c r="F287" s="361" t="str">
        <f t="shared" si="30"/>
        <v>FMM Issue 2, section 4.7 describes the system for COC and sales claims, Timber sales are only sold direct from the site, therefore no mixing is possible.</v>
      </c>
      <c r="G287" s="362" t="str">
        <f t="shared" si="30"/>
        <v>Y</v>
      </c>
      <c r="H287" s="363">
        <f t="shared" si="30"/>
        <v>0</v>
      </c>
    </row>
    <row r="288" spans="1:8">
      <c r="A288" s="130" t="s">
        <v>6</v>
      </c>
      <c r="B288" s="361"/>
      <c r="C288" s="362"/>
      <c r="D288" s="363"/>
      <c r="E288" s="364" t="s">
        <v>6</v>
      </c>
      <c r="F288" s="361">
        <f t="shared" si="30"/>
        <v>0</v>
      </c>
      <c r="G288" s="362">
        <f t="shared" si="30"/>
        <v>0</v>
      </c>
      <c r="H288" s="363">
        <f t="shared" si="30"/>
        <v>0</v>
      </c>
    </row>
    <row r="289" spans="1:8">
      <c r="A289" s="130" t="s">
        <v>7</v>
      </c>
      <c r="B289" s="361"/>
      <c r="C289" s="362"/>
      <c r="D289" s="363"/>
      <c r="E289" s="364" t="s">
        <v>7</v>
      </c>
      <c r="F289" s="361">
        <f t="shared" si="30"/>
        <v>0</v>
      </c>
      <c r="G289" s="362">
        <f t="shared" si="30"/>
        <v>0</v>
      </c>
      <c r="H289" s="363">
        <f t="shared" si="30"/>
        <v>0</v>
      </c>
    </row>
    <row r="290" spans="1:8">
      <c r="A290" s="130" t="s">
        <v>8</v>
      </c>
      <c r="B290" s="361"/>
      <c r="C290" s="362"/>
      <c r="D290" s="363"/>
      <c r="E290" s="364" t="s">
        <v>8</v>
      </c>
      <c r="F290" s="361">
        <f t="shared" si="30"/>
        <v>0</v>
      </c>
      <c r="G290" s="362">
        <f t="shared" si="30"/>
        <v>0</v>
      </c>
      <c r="H290" s="363">
        <f t="shared" si="30"/>
        <v>0</v>
      </c>
    </row>
    <row r="291" spans="1:8">
      <c r="A291" s="365"/>
      <c r="B291" s="366"/>
      <c r="C291" s="367"/>
      <c r="D291" s="368"/>
      <c r="E291" s="365"/>
    </row>
    <row r="292" spans="1:8" ht="72.75" customHeight="1">
      <c r="A292" s="125">
        <v>12.2</v>
      </c>
      <c r="B292" s="126" t="s">
        <v>519</v>
      </c>
      <c r="C292" s="131"/>
      <c r="D292" s="132"/>
      <c r="E292" s="353">
        <v>11.2</v>
      </c>
      <c r="F292" s="354" t="s">
        <v>1348</v>
      </c>
      <c r="G292" s="369"/>
      <c r="H292" s="370"/>
    </row>
    <row r="293" spans="1:8" ht="42">
      <c r="A293" s="130" t="s">
        <v>4</v>
      </c>
      <c r="B293" s="516" t="s">
        <v>1818</v>
      </c>
      <c r="C293" s="417" t="s">
        <v>1369</v>
      </c>
      <c r="D293" s="418"/>
      <c r="E293" s="364" t="s">
        <v>4</v>
      </c>
      <c r="F293" s="361" t="str">
        <f t="shared" ref="F293:H297" si="31">B293</f>
        <v xml:space="preserve">FMM Issue 2 and Sales Contracts and T&amp;C’s – Compliant timber  sales documentation was seen from recent harvesting at Bhrochain (invoice 022198) and SBI invoices for Corrour (74/203217, 74/202192) and Barracks (670687, 671625). Carn Mor and Admirals - no recent harvesting. </v>
      </c>
      <c r="G293" s="362" t="str">
        <f t="shared" si="31"/>
        <v>Y</v>
      </c>
      <c r="H293" s="363">
        <f t="shared" si="31"/>
        <v>0</v>
      </c>
    </row>
    <row r="294" spans="1:8" ht="126">
      <c r="A294" s="130" t="s">
        <v>5</v>
      </c>
      <c r="B294" s="774" t="s">
        <v>2188</v>
      </c>
      <c r="C294" s="791" t="s">
        <v>1369</v>
      </c>
      <c r="D294" s="792"/>
      <c r="E294" s="364" t="s">
        <v>5</v>
      </c>
      <c r="F294" s="361" t="str">
        <f t="shared" si="31"/>
        <v xml:space="preserve">FMM Issue 4 and Sales Contracts and T&amp;C’s – Compliant timber sales documentation was seen as follows: Loch Ree Standing sales contract dated 15/2/22, invoice 029777 dated 31/7/22 and associated delivery advice note 5102177109 dated 22/7/22, Invoice 029774 31/7/22 and associated delivery advice note 5102198292 dated 20/7/22. Kens Wood Standing sales contract dated 2/3/21, Invoice 026250 dated 22/8/21, Invoice 026348 dated 5/9/21 and associated SBIs 75/207/950 and 75/206930. Hallmanor April 2022 Timber sales agreement; also SBI 167108 dated 25/6/22 and associated Deliveries List relating to this sale. Garvary - Invoice 029544 dated 20/7/22 with associated delivery note 192052 dated 29/6/22, Invoice 029100 dated 23/7/22 and associated dispatch note 33803; also standing sales contract dated 10/3/22. Carn Mor, Innis Beithe &amp; Tutin - no harvesting in previous year. </v>
      </c>
      <c r="G294" s="362" t="str">
        <f t="shared" si="31"/>
        <v>Y</v>
      </c>
      <c r="H294" s="363">
        <f t="shared" si="31"/>
        <v>0</v>
      </c>
    </row>
    <row r="295" spans="1:8">
      <c r="A295" s="130" t="s">
        <v>6</v>
      </c>
      <c r="B295" s="361"/>
      <c r="C295" s="362"/>
      <c r="D295" s="363"/>
      <c r="E295" s="364" t="s">
        <v>6</v>
      </c>
      <c r="F295" s="361">
        <f t="shared" si="31"/>
        <v>0</v>
      </c>
      <c r="G295" s="362">
        <f t="shared" si="31"/>
        <v>0</v>
      </c>
      <c r="H295" s="363">
        <f t="shared" si="31"/>
        <v>0</v>
      </c>
    </row>
    <row r="296" spans="1:8">
      <c r="A296" s="130" t="s">
        <v>7</v>
      </c>
      <c r="B296" s="361"/>
      <c r="C296" s="362"/>
      <c r="D296" s="363"/>
      <c r="E296" s="364" t="s">
        <v>7</v>
      </c>
      <c r="F296" s="361">
        <f t="shared" si="31"/>
        <v>0</v>
      </c>
      <c r="G296" s="362">
        <f t="shared" si="31"/>
        <v>0</v>
      </c>
      <c r="H296" s="363">
        <f t="shared" si="31"/>
        <v>0</v>
      </c>
    </row>
    <row r="297" spans="1:8">
      <c r="A297" s="130" t="s">
        <v>8</v>
      </c>
      <c r="B297" s="361"/>
      <c r="C297" s="362"/>
      <c r="D297" s="363"/>
      <c r="E297" s="364" t="s">
        <v>8</v>
      </c>
      <c r="F297" s="361">
        <f t="shared" si="31"/>
        <v>0</v>
      </c>
      <c r="G297" s="362">
        <f t="shared" si="31"/>
        <v>0</v>
      </c>
      <c r="H297" s="363">
        <f t="shared" si="31"/>
        <v>0</v>
      </c>
    </row>
    <row r="298" spans="1:8">
      <c r="A298" s="365"/>
      <c r="B298" s="366"/>
      <c r="C298" s="367"/>
      <c r="D298" s="368"/>
      <c r="E298" s="365"/>
    </row>
    <row r="299" spans="1:8" ht="56.25" customHeight="1">
      <c r="A299" s="311">
        <v>12.3</v>
      </c>
      <c r="B299" s="133" t="s">
        <v>520</v>
      </c>
      <c r="C299" s="134"/>
      <c r="D299" s="135"/>
      <c r="E299" s="373">
        <v>11.3</v>
      </c>
      <c r="F299" s="374" t="s">
        <v>1349</v>
      </c>
      <c r="G299" s="375"/>
      <c r="H299" s="376"/>
    </row>
    <row r="300" spans="1:8" ht="28">
      <c r="A300" s="130" t="s">
        <v>4</v>
      </c>
      <c r="B300" s="471" t="s">
        <v>1742</v>
      </c>
      <c r="C300" s="362" t="s">
        <v>1360</v>
      </c>
      <c r="D300" s="363">
        <v>2021.1</v>
      </c>
      <c r="E300" s="364" t="s">
        <v>4</v>
      </c>
      <c r="F300" s="361" t="s">
        <v>1819</v>
      </c>
      <c r="G300" s="362" t="s">
        <v>1369</v>
      </c>
      <c r="H300" s="363">
        <v>0</v>
      </c>
    </row>
    <row r="301" spans="1:8" ht="98">
      <c r="A301" s="130" t="s">
        <v>5</v>
      </c>
      <c r="B301" s="793" t="s">
        <v>2189</v>
      </c>
      <c r="C301" s="362" t="s">
        <v>1369</v>
      </c>
      <c r="D301" s="363"/>
      <c r="E301" s="364" t="s">
        <v>5</v>
      </c>
      <c r="F301" s="361" t="s">
        <v>1819</v>
      </c>
      <c r="G301" s="362" t="s">
        <v>1369</v>
      </c>
      <c r="H301" s="363">
        <f t="shared" ref="F301:H304" si="32">D301</f>
        <v>0</v>
      </c>
    </row>
    <row r="302" spans="1:8">
      <c r="A302" s="130" t="s">
        <v>6</v>
      </c>
      <c r="B302" s="361"/>
      <c r="C302" s="362"/>
      <c r="D302" s="363"/>
      <c r="E302" s="364" t="s">
        <v>6</v>
      </c>
      <c r="F302" s="361">
        <f t="shared" si="32"/>
        <v>0</v>
      </c>
      <c r="G302" s="362">
        <f t="shared" si="32"/>
        <v>0</v>
      </c>
      <c r="H302" s="363">
        <f t="shared" si="32"/>
        <v>0</v>
      </c>
    </row>
    <row r="303" spans="1:8">
      <c r="A303" s="130" t="s">
        <v>7</v>
      </c>
      <c r="B303" s="361"/>
      <c r="C303" s="362"/>
      <c r="D303" s="363"/>
      <c r="E303" s="364" t="s">
        <v>7</v>
      </c>
      <c r="F303" s="361">
        <f t="shared" si="32"/>
        <v>0</v>
      </c>
      <c r="G303" s="362">
        <f t="shared" si="32"/>
        <v>0</v>
      </c>
      <c r="H303" s="363">
        <f t="shared" si="32"/>
        <v>0</v>
      </c>
    </row>
    <row r="304" spans="1:8">
      <c r="A304" s="130" t="s">
        <v>8</v>
      </c>
      <c r="B304" s="361"/>
      <c r="C304" s="362"/>
      <c r="D304" s="363"/>
      <c r="E304" s="364" t="s">
        <v>8</v>
      </c>
      <c r="F304" s="361">
        <f t="shared" si="32"/>
        <v>0</v>
      </c>
      <c r="G304" s="362">
        <f t="shared" si="32"/>
        <v>0</v>
      </c>
      <c r="H304" s="363">
        <f t="shared" si="32"/>
        <v>0</v>
      </c>
    </row>
    <row r="305" spans="1:8">
      <c r="A305" s="365"/>
      <c r="B305" s="366"/>
      <c r="C305" s="367"/>
      <c r="D305" s="368"/>
      <c r="E305" s="365"/>
    </row>
    <row r="306" spans="1:8" ht="28">
      <c r="A306" s="125">
        <v>12.4</v>
      </c>
      <c r="B306" s="126" t="s">
        <v>521</v>
      </c>
      <c r="C306" s="131"/>
      <c r="D306" s="132"/>
      <c r="E306" s="353">
        <v>11.4</v>
      </c>
      <c r="F306" s="354" t="s">
        <v>1350</v>
      </c>
      <c r="G306" s="369"/>
      <c r="H306" s="370"/>
    </row>
    <row r="307" spans="1:8" ht="56">
      <c r="A307" s="125"/>
      <c r="B307" s="257" t="s">
        <v>522</v>
      </c>
      <c r="C307" s="134"/>
      <c r="D307" s="135"/>
      <c r="E307" s="353"/>
      <c r="F307" s="381" t="s">
        <v>1351</v>
      </c>
      <c r="G307" s="375"/>
      <c r="H307" s="376"/>
    </row>
    <row r="308" spans="1:8">
      <c r="A308" s="130" t="s">
        <v>4</v>
      </c>
      <c r="B308" t="s">
        <v>1735</v>
      </c>
      <c r="C308" s="417"/>
      <c r="D308" s="418"/>
      <c r="E308" s="364" t="s">
        <v>4</v>
      </c>
      <c r="F308" s="361" t="str">
        <f t="shared" ref="F308:H312" si="33">B308</f>
        <v>Documents issued and referenced as “Registration Approval documents"</v>
      </c>
      <c r="G308" s="362">
        <f t="shared" si="33"/>
        <v>0</v>
      </c>
      <c r="H308" s="363">
        <f t="shared" si="33"/>
        <v>0</v>
      </c>
    </row>
    <row r="309" spans="1:8">
      <c r="A309" s="130" t="s">
        <v>5</v>
      </c>
      <c r="B309" s="775" t="s">
        <v>1735</v>
      </c>
      <c r="C309" s="778" t="s">
        <v>1369</v>
      </c>
      <c r="D309" s="363"/>
      <c r="E309" s="364" t="s">
        <v>5</v>
      </c>
      <c r="F309" s="361" t="str">
        <f t="shared" si="33"/>
        <v>Documents issued and referenced as “Registration Approval documents"</v>
      </c>
      <c r="G309" s="362" t="str">
        <f t="shared" si="33"/>
        <v>Y</v>
      </c>
      <c r="H309" s="363">
        <f t="shared" si="33"/>
        <v>0</v>
      </c>
    </row>
    <row r="310" spans="1:8">
      <c r="A310" s="130" t="s">
        <v>6</v>
      </c>
      <c r="B310" s="361"/>
      <c r="C310" s="362"/>
      <c r="D310" s="363"/>
      <c r="E310" s="364" t="s">
        <v>6</v>
      </c>
      <c r="F310" s="361">
        <f t="shared" si="33"/>
        <v>0</v>
      </c>
      <c r="G310" s="362">
        <f t="shared" si="33"/>
        <v>0</v>
      </c>
      <c r="H310" s="363">
        <f t="shared" si="33"/>
        <v>0</v>
      </c>
    </row>
    <row r="311" spans="1:8">
      <c r="A311" s="130" t="s">
        <v>7</v>
      </c>
      <c r="B311" s="361"/>
      <c r="C311" s="362"/>
      <c r="D311" s="363"/>
      <c r="E311" s="364" t="s">
        <v>7</v>
      </c>
      <c r="F311" s="361">
        <f t="shared" si="33"/>
        <v>0</v>
      </c>
      <c r="G311" s="362">
        <f t="shared" si="33"/>
        <v>0</v>
      </c>
      <c r="H311" s="363">
        <f t="shared" si="33"/>
        <v>0</v>
      </c>
    </row>
    <row r="312" spans="1:8">
      <c r="A312" s="130" t="s">
        <v>8</v>
      </c>
      <c r="B312" s="361"/>
      <c r="C312" s="362"/>
      <c r="D312" s="363"/>
      <c r="E312" s="364" t="s">
        <v>8</v>
      </c>
      <c r="F312" s="361">
        <f t="shared" si="33"/>
        <v>0</v>
      </c>
      <c r="G312" s="362">
        <f t="shared" si="33"/>
        <v>0</v>
      </c>
      <c r="H312" s="363">
        <f t="shared" si="33"/>
        <v>0</v>
      </c>
    </row>
    <row r="313" spans="1:8">
      <c r="A313" s="365"/>
      <c r="B313" s="366"/>
      <c r="C313" s="367"/>
      <c r="D313" s="368"/>
      <c r="E313" s="365"/>
    </row>
    <row r="314" spans="1:8" ht="17.5">
      <c r="A314" s="323"/>
      <c r="B314" s="324" t="s">
        <v>523</v>
      </c>
      <c r="C314" s="325"/>
      <c r="D314" s="326"/>
      <c r="E314" s="402"/>
      <c r="F314" s="443" t="s">
        <v>1352</v>
      </c>
      <c r="G314" s="404"/>
      <c r="H314" s="405"/>
    </row>
    <row r="315" spans="1:8" ht="94.5" customHeight="1">
      <c r="A315" s="311" t="s">
        <v>524</v>
      </c>
      <c r="B315" s="322" t="s">
        <v>811</v>
      </c>
      <c r="C315" s="134"/>
      <c r="D315" s="135"/>
      <c r="E315" s="365"/>
    </row>
    <row r="316" spans="1:8">
      <c r="A316" s="130" t="s">
        <v>4</v>
      </c>
      <c r="B316" s="416" t="s">
        <v>809</v>
      </c>
      <c r="C316" s="318"/>
      <c r="D316" s="319"/>
      <c r="E316" s="365"/>
    </row>
    <row r="317" spans="1:8">
      <c r="A317" s="130" t="s">
        <v>5</v>
      </c>
      <c r="B317" s="416" t="s">
        <v>809</v>
      </c>
      <c r="C317" s="320"/>
      <c r="D317" s="321"/>
      <c r="E317" s="365"/>
    </row>
    <row r="318" spans="1:8">
      <c r="A318" s="130" t="s">
        <v>6</v>
      </c>
      <c r="B318" s="416" t="s">
        <v>810</v>
      </c>
      <c r="C318" s="320"/>
      <c r="D318" s="321"/>
      <c r="E318" s="365"/>
    </row>
    <row r="319" spans="1:8">
      <c r="A319" s="130" t="s">
        <v>7</v>
      </c>
      <c r="B319" s="416" t="s">
        <v>810</v>
      </c>
      <c r="C319" s="320"/>
      <c r="D319" s="321"/>
      <c r="E319" s="365"/>
    </row>
    <row r="320" spans="1:8">
      <c r="A320" s="130" t="s">
        <v>8</v>
      </c>
      <c r="B320" s="416" t="s">
        <v>810</v>
      </c>
      <c r="C320" s="320"/>
      <c r="D320" s="321"/>
      <c r="E320" s="365"/>
    </row>
    <row r="321" spans="1:5">
      <c r="A321" s="365"/>
      <c r="B321" s="366"/>
      <c r="C321" s="367"/>
      <c r="D321" s="368"/>
      <c r="E321" s="365"/>
    </row>
    <row r="322" spans="1:5" ht="32.25" customHeight="1">
      <c r="A322" s="125">
        <v>13</v>
      </c>
      <c r="B322" s="126" t="s">
        <v>525</v>
      </c>
      <c r="C322" s="131"/>
      <c r="D322" s="132"/>
      <c r="E322" s="365"/>
    </row>
    <row r="323" spans="1:5" ht="42.75" customHeight="1">
      <c r="A323" s="125">
        <v>13.1</v>
      </c>
      <c r="B323" s="133" t="s">
        <v>526</v>
      </c>
      <c r="C323" s="134"/>
      <c r="D323" s="135"/>
      <c r="E323" s="365"/>
    </row>
    <row r="324" spans="1:5" ht="171.75" customHeight="1">
      <c r="A324" s="125"/>
      <c r="B324" s="257" t="s">
        <v>527</v>
      </c>
      <c r="C324" s="134"/>
      <c r="D324" s="135"/>
    </row>
    <row r="325" spans="1:5">
      <c r="A325" s="365"/>
      <c r="B325" s="366"/>
      <c r="C325" s="367"/>
      <c r="D325" s="368"/>
    </row>
    <row r="326" spans="1:5" ht="84.75" customHeight="1">
      <c r="A326" s="311">
        <v>13.2</v>
      </c>
      <c r="B326" s="133" t="s">
        <v>528</v>
      </c>
      <c r="C326" s="134"/>
      <c r="D326" s="135"/>
      <c r="E326" s="365"/>
    </row>
    <row r="327" spans="1:5">
      <c r="A327" s="130" t="s">
        <v>4</v>
      </c>
      <c r="B327" s="361"/>
      <c r="C327" s="362"/>
      <c r="D327" s="363"/>
    </row>
    <row r="328" spans="1:5">
      <c r="A328" s="130" t="s">
        <v>5</v>
      </c>
      <c r="B328" s="361"/>
      <c r="C328" s="362"/>
      <c r="D328" s="363"/>
    </row>
    <row r="329" spans="1:5">
      <c r="A329" s="130" t="s">
        <v>6</v>
      </c>
      <c r="B329" s="361"/>
      <c r="C329" s="362"/>
      <c r="D329" s="363"/>
    </row>
    <row r="330" spans="1:5">
      <c r="A330" s="130" t="s">
        <v>7</v>
      </c>
      <c r="B330" s="361"/>
      <c r="C330" s="362"/>
      <c r="D330" s="363"/>
    </row>
    <row r="331" spans="1:5">
      <c r="A331" s="130" t="s">
        <v>8</v>
      </c>
      <c r="B331" s="361"/>
      <c r="C331" s="362"/>
      <c r="D331" s="363"/>
    </row>
    <row r="332" spans="1:5">
      <c r="A332" s="365"/>
      <c r="B332" s="366"/>
      <c r="C332" s="367"/>
      <c r="D332" s="368"/>
    </row>
    <row r="333" spans="1:5" ht="169.5" customHeight="1">
      <c r="A333" s="125">
        <v>13.3</v>
      </c>
      <c r="B333" s="126" t="s">
        <v>529</v>
      </c>
      <c r="C333" s="131"/>
      <c r="D333" s="132"/>
      <c r="E333" s="365"/>
    </row>
    <row r="334" spans="1:5">
      <c r="A334" s="130" t="s">
        <v>4</v>
      </c>
      <c r="B334" s="416"/>
      <c r="C334" s="417"/>
      <c r="D334" s="418"/>
    </row>
    <row r="335" spans="1:5">
      <c r="A335" s="130" t="s">
        <v>5</v>
      </c>
      <c r="B335" s="361"/>
      <c r="C335" s="362"/>
      <c r="D335" s="363"/>
    </row>
    <row r="336" spans="1:5">
      <c r="A336" s="130" t="s">
        <v>6</v>
      </c>
      <c r="B336" s="361"/>
      <c r="C336" s="362"/>
      <c r="D336" s="363"/>
    </row>
    <row r="337" spans="1:4">
      <c r="A337" s="130" t="s">
        <v>7</v>
      </c>
      <c r="B337" s="361"/>
      <c r="C337" s="362"/>
      <c r="D337" s="363"/>
    </row>
    <row r="338" spans="1:4">
      <c r="A338" s="130" t="s">
        <v>8</v>
      </c>
      <c r="B338" s="361"/>
      <c r="C338" s="362"/>
      <c r="D338" s="363"/>
    </row>
    <row r="339" spans="1:4">
      <c r="A339" s="365"/>
      <c r="B339" s="366"/>
      <c r="C339" s="367"/>
      <c r="D339" s="368"/>
    </row>
    <row r="340" spans="1:4" ht="39.75" customHeight="1">
      <c r="A340" s="272">
        <v>14</v>
      </c>
      <c r="B340" s="260" t="s">
        <v>530</v>
      </c>
      <c r="C340" s="275"/>
      <c r="D340" s="276"/>
    </row>
    <row r="341" spans="1:4" ht="50.25" customHeight="1">
      <c r="A341" s="125">
        <v>14.1</v>
      </c>
      <c r="B341" s="133" t="s">
        <v>531</v>
      </c>
      <c r="C341" s="287"/>
      <c r="D341" s="288"/>
    </row>
    <row r="342" spans="1:4">
      <c r="A342" s="130" t="s">
        <v>4</v>
      </c>
      <c r="B342" s="416"/>
      <c r="C342" s="417"/>
      <c r="D342" s="418"/>
    </row>
    <row r="343" spans="1:4">
      <c r="A343" s="130" t="s">
        <v>5</v>
      </c>
      <c r="B343" s="361"/>
      <c r="C343" s="362"/>
      <c r="D343" s="363"/>
    </row>
    <row r="344" spans="1:4">
      <c r="A344" s="130" t="s">
        <v>6</v>
      </c>
      <c r="B344" s="361"/>
      <c r="C344" s="362"/>
      <c r="D344" s="363"/>
    </row>
    <row r="345" spans="1:4">
      <c r="A345" s="130" t="s">
        <v>7</v>
      </c>
      <c r="B345" s="361"/>
      <c r="C345" s="362"/>
      <c r="D345" s="363"/>
    </row>
    <row r="346" spans="1:4">
      <c r="A346" s="130" t="s">
        <v>8</v>
      </c>
      <c r="B346" s="361"/>
      <c r="C346" s="362"/>
      <c r="D346" s="363"/>
    </row>
    <row r="347" spans="1:4">
      <c r="A347" s="365"/>
      <c r="B347" s="366"/>
      <c r="C347" s="367"/>
      <c r="D347" s="368"/>
    </row>
    <row r="348" spans="1:4" ht="94.5" customHeight="1">
      <c r="A348" s="311">
        <v>14.2</v>
      </c>
      <c r="B348" s="133" t="s">
        <v>532</v>
      </c>
      <c r="C348" s="134"/>
      <c r="D348" s="135"/>
    </row>
    <row r="349" spans="1:4">
      <c r="A349" s="130" t="s">
        <v>4</v>
      </c>
      <c r="B349" s="361"/>
      <c r="C349" s="362"/>
      <c r="D349" s="363"/>
    </row>
    <row r="350" spans="1:4">
      <c r="A350" s="130" t="s">
        <v>5</v>
      </c>
      <c r="B350" s="361"/>
      <c r="C350" s="362"/>
      <c r="D350" s="363"/>
    </row>
    <row r="351" spans="1:4">
      <c r="A351" s="130" t="s">
        <v>6</v>
      </c>
      <c r="B351" s="361"/>
      <c r="C351" s="362"/>
      <c r="D351" s="363"/>
    </row>
    <row r="352" spans="1:4">
      <c r="A352" s="130" t="s">
        <v>7</v>
      </c>
      <c r="B352" s="361"/>
      <c r="C352" s="362"/>
      <c r="D352" s="363"/>
    </row>
    <row r="353" spans="1:12">
      <c r="A353" s="130" t="s">
        <v>8</v>
      </c>
      <c r="B353" s="361"/>
      <c r="C353" s="362"/>
      <c r="D353" s="363"/>
    </row>
    <row r="354" spans="1:12">
      <c r="A354" s="365"/>
      <c r="B354" s="366"/>
      <c r="C354" s="367"/>
      <c r="D354" s="368"/>
    </row>
    <row r="355" spans="1:12" ht="39" customHeight="1">
      <c r="A355" s="272">
        <v>15</v>
      </c>
      <c r="B355" s="260" t="s">
        <v>533</v>
      </c>
      <c r="C355" s="275"/>
      <c r="D355" s="276"/>
    </row>
    <row r="356" spans="1:12" ht="59.25" customHeight="1">
      <c r="A356" s="125">
        <v>15.1</v>
      </c>
      <c r="B356" s="133" t="s">
        <v>534</v>
      </c>
      <c r="C356" s="134"/>
      <c r="D356" s="135"/>
    </row>
    <row r="357" spans="1:12" ht="42" customHeight="1">
      <c r="A357" s="125"/>
      <c r="B357" s="133" t="s">
        <v>535</v>
      </c>
      <c r="C357" s="134"/>
      <c r="D357" s="135"/>
    </row>
    <row r="358" spans="1:12" ht="81.75" customHeight="1">
      <c r="A358" s="125"/>
      <c r="B358" s="133" t="s">
        <v>536</v>
      </c>
      <c r="C358" s="134"/>
      <c r="D358" s="135"/>
    </row>
    <row r="359" spans="1:12">
      <c r="A359" s="130" t="s">
        <v>4</v>
      </c>
      <c r="B359" s="416"/>
      <c r="C359" s="417"/>
      <c r="D359" s="418"/>
    </row>
    <row r="360" spans="1:12">
      <c r="A360" s="130" t="s">
        <v>5</v>
      </c>
      <c r="B360" s="361"/>
      <c r="C360" s="362"/>
      <c r="D360" s="363"/>
    </row>
    <row r="361" spans="1:12">
      <c r="A361" s="130" t="s">
        <v>6</v>
      </c>
      <c r="B361" s="361"/>
      <c r="C361" s="362"/>
      <c r="D361" s="363"/>
    </row>
    <row r="362" spans="1:12">
      <c r="A362" s="130" t="s">
        <v>7</v>
      </c>
      <c r="B362" s="361"/>
      <c r="C362" s="362"/>
      <c r="D362" s="363"/>
    </row>
    <row r="363" spans="1:12">
      <c r="A363" s="130" t="s">
        <v>8</v>
      </c>
      <c r="B363" s="361"/>
      <c r="C363" s="362"/>
      <c r="D363" s="363"/>
    </row>
    <row r="364" spans="1:12">
      <c r="A364" s="365"/>
      <c r="B364" s="366"/>
      <c r="C364" s="367"/>
      <c r="D364" s="368"/>
    </row>
    <row r="365" spans="1:12" ht="91.5" customHeight="1">
      <c r="A365" s="125">
        <v>15.2</v>
      </c>
      <c r="B365" s="126" t="s">
        <v>537</v>
      </c>
      <c r="C365" s="131"/>
      <c r="D365" s="132"/>
    </row>
    <row r="366" spans="1:12">
      <c r="A366" s="130" t="s">
        <v>4</v>
      </c>
      <c r="B366" s="416"/>
      <c r="C366" s="417"/>
      <c r="D366" s="418"/>
    </row>
    <row r="367" spans="1:12">
      <c r="A367" s="130" t="s">
        <v>5</v>
      </c>
      <c r="B367" s="361"/>
      <c r="C367" s="362"/>
      <c r="D367" s="363"/>
      <c r="L367" s="297" t="s">
        <v>810</v>
      </c>
    </row>
    <row r="368" spans="1:12">
      <c r="A368" s="130" t="s">
        <v>6</v>
      </c>
      <c r="B368" s="361"/>
      <c r="C368" s="362"/>
      <c r="D368" s="363"/>
      <c r="L368" s="297" t="s">
        <v>808</v>
      </c>
    </row>
    <row r="369" spans="1:12">
      <c r="A369" s="130" t="s">
        <v>7</v>
      </c>
      <c r="B369" s="361"/>
      <c r="C369" s="362"/>
      <c r="D369" s="363"/>
      <c r="L369" s="297" t="s">
        <v>809</v>
      </c>
    </row>
    <row r="370" spans="1:12">
      <c r="A370" s="130" t="s">
        <v>8</v>
      </c>
      <c r="B370" s="361"/>
      <c r="C370" s="362"/>
      <c r="D370" s="363"/>
    </row>
    <row r="371" spans="1:12">
      <c r="A371" s="365"/>
      <c r="B371" s="366"/>
      <c r="C371" s="367"/>
      <c r="D371" s="368"/>
    </row>
    <row r="372" spans="1:12" ht="46.5" customHeight="1">
      <c r="A372" s="262">
        <v>16</v>
      </c>
      <c r="B372" s="258" t="s">
        <v>538</v>
      </c>
      <c r="C372" s="263"/>
      <c r="D372" s="264"/>
    </row>
    <row r="373" spans="1:12" ht="172.5" customHeight="1">
      <c r="A373" s="311">
        <v>16.100000000000001</v>
      </c>
      <c r="B373" s="133" t="s">
        <v>539</v>
      </c>
      <c r="C373" s="134"/>
      <c r="D373" s="135"/>
    </row>
    <row r="374" spans="1:12">
      <c r="A374" s="130" t="s">
        <v>4</v>
      </c>
      <c r="B374" s="361"/>
      <c r="C374" s="362"/>
      <c r="D374" s="363"/>
    </row>
    <row r="375" spans="1:12">
      <c r="A375" s="130" t="s">
        <v>5</v>
      </c>
      <c r="B375" s="361"/>
      <c r="C375" s="362"/>
      <c r="D375" s="363"/>
    </row>
    <row r="376" spans="1:12">
      <c r="A376" s="130" t="s">
        <v>6</v>
      </c>
      <c r="B376" s="361"/>
      <c r="C376" s="362"/>
      <c r="D376" s="363"/>
    </row>
    <row r="377" spans="1:12">
      <c r="A377" s="130" t="s">
        <v>7</v>
      </c>
      <c r="B377" s="361"/>
      <c r="C377" s="362"/>
      <c r="D377" s="363"/>
    </row>
    <row r="378" spans="1:12">
      <c r="A378" s="130" t="s">
        <v>8</v>
      </c>
      <c r="B378" s="361"/>
      <c r="C378" s="362"/>
      <c r="D378" s="363"/>
    </row>
    <row r="379" spans="1:12">
      <c r="A379" s="365"/>
      <c r="B379" s="366"/>
      <c r="C379" s="367"/>
      <c r="D379" s="368"/>
    </row>
    <row r="380" spans="1:12" ht="43.5" customHeight="1">
      <c r="A380" s="272">
        <v>18</v>
      </c>
      <c r="B380" s="260" t="s">
        <v>540</v>
      </c>
      <c r="C380" s="275"/>
      <c r="D380" s="276"/>
    </row>
    <row r="381" spans="1:12" ht="89.25" customHeight="1">
      <c r="A381" s="125">
        <v>18.100000000000001</v>
      </c>
      <c r="B381" s="133" t="s">
        <v>541</v>
      </c>
      <c r="C381" s="134"/>
      <c r="D381" s="135"/>
    </row>
    <row r="382" spans="1:12" ht="115.5" customHeight="1">
      <c r="A382" s="125"/>
      <c r="B382" s="257" t="s">
        <v>542</v>
      </c>
      <c r="C382" s="134"/>
      <c r="D382" s="135"/>
    </row>
    <row r="383" spans="1:12">
      <c r="A383" s="130" t="s">
        <v>4</v>
      </c>
      <c r="B383" s="416"/>
      <c r="C383" s="417"/>
      <c r="D383" s="418"/>
    </row>
    <row r="384" spans="1:12">
      <c r="A384" s="130" t="s">
        <v>5</v>
      </c>
      <c r="B384" s="361"/>
      <c r="C384" s="362"/>
      <c r="D384" s="363"/>
    </row>
    <row r="385" spans="1:4">
      <c r="A385" s="130" t="s">
        <v>6</v>
      </c>
      <c r="B385" s="361"/>
      <c r="C385" s="362"/>
      <c r="D385" s="363"/>
    </row>
    <row r="386" spans="1:4">
      <c r="A386" s="130" t="s">
        <v>7</v>
      </c>
      <c r="B386" s="361"/>
      <c r="C386" s="362"/>
      <c r="D386" s="363"/>
    </row>
    <row r="387" spans="1:4">
      <c r="A387" s="130" t="s">
        <v>8</v>
      </c>
      <c r="B387" s="361"/>
      <c r="C387" s="362"/>
      <c r="D387" s="363"/>
    </row>
    <row r="388" spans="1:4">
      <c r="A388" s="365"/>
      <c r="B388" s="366"/>
      <c r="C388" s="367"/>
      <c r="D388" s="368"/>
    </row>
    <row r="389" spans="1:4" ht="76.5" customHeight="1">
      <c r="A389" s="125"/>
      <c r="B389" s="133" t="s">
        <v>543</v>
      </c>
      <c r="C389" s="134"/>
      <c r="D389" s="135"/>
    </row>
    <row r="390" spans="1:4">
      <c r="A390" s="130" t="s">
        <v>4</v>
      </c>
      <c r="B390" s="416"/>
      <c r="C390" s="417"/>
      <c r="D390" s="418"/>
    </row>
    <row r="391" spans="1:4">
      <c r="A391" s="130" t="s">
        <v>5</v>
      </c>
      <c r="B391" s="361"/>
      <c r="C391" s="362"/>
      <c r="D391" s="363"/>
    </row>
    <row r="392" spans="1:4">
      <c r="A392" s="130" t="s">
        <v>6</v>
      </c>
      <c r="B392" s="361"/>
      <c r="C392" s="362"/>
      <c r="D392" s="363"/>
    </row>
    <row r="393" spans="1:4">
      <c r="A393" s="130" t="s">
        <v>7</v>
      </c>
      <c r="B393" s="361"/>
      <c r="C393" s="362"/>
      <c r="D393" s="363"/>
    </row>
    <row r="394" spans="1:4">
      <c r="A394" s="130" t="s">
        <v>8</v>
      </c>
      <c r="B394" s="361"/>
      <c r="C394" s="362"/>
      <c r="D394" s="363"/>
    </row>
    <row r="395" spans="1:4">
      <c r="A395" s="365"/>
      <c r="B395" s="366"/>
      <c r="C395" s="367"/>
      <c r="D395" s="368"/>
    </row>
    <row r="396" spans="1:4" ht="44.25" customHeight="1">
      <c r="A396" s="262">
        <v>19</v>
      </c>
      <c r="B396" s="258" t="s">
        <v>544</v>
      </c>
      <c r="C396" s="263"/>
      <c r="D396" s="264"/>
    </row>
    <row r="397" spans="1:4" ht="81.75" customHeight="1">
      <c r="A397" s="311">
        <v>19.100000000000001</v>
      </c>
      <c r="B397" s="133" t="s">
        <v>545</v>
      </c>
      <c r="C397" s="134"/>
      <c r="D397" s="135"/>
    </row>
    <row r="398" spans="1:4">
      <c r="A398" s="130" t="s">
        <v>4</v>
      </c>
      <c r="B398" s="361"/>
      <c r="C398" s="362"/>
      <c r="D398" s="363"/>
    </row>
    <row r="399" spans="1:4">
      <c r="A399" s="130" t="s">
        <v>5</v>
      </c>
      <c r="B399" s="361"/>
      <c r="C399" s="362"/>
      <c r="D399" s="363"/>
    </row>
    <row r="400" spans="1:4">
      <c r="A400" s="130" t="s">
        <v>6</v>
      </c>
      <c r="B400" s="361"/>
      <c r="C400" s="362"/>
      <c r="D400" s="363"/>
    </row>
    <row r="401" spans="1:4">
      <c r="A401" s="130" t="s">
        <v>7</v>
      </c>
      <c r="B401" s="361"/>
      <c r="C401" s="362"/>
      <c r="D401" s="363"/>
    </row>
    <row r="402" spans="1:4">
      <c r="A402" s="130" t="s">
        <v>8</v>
      </c>
      <c r="B402" s="361"/>
      <c r="C402" s="362"/>
      <c r="D402" s="363"/>
    </row>
    <row r="403" spans="1:4">
      <c r="A403" s="365"/>
      <c r="B403" s="366"/>
      <c r="C403" s="367"/>
      <c r="D403" s="368"/>
    </row>
    <row r="404" spans="1:4" ht="54" customHeight="1">
      <c r="A404" s="311">
        <v>19.2</v>
      </c>
      <c r="B404" s="133" t="s">
        <v>546</v>
      </c>
      <c r="C404" s="134"/>
      <c r="D404" s="135"/>
    </row>
    <row r="405" spans="1:4">
      <c r="A405" s="130" t="s">
        <v>4</v>
      </c>
      <c r="B405" s="361"/>
      <c r="C405" s="362"/>
      <c r="D405" s="363"/>
    </row>
    <row r="406" spans="1:4">
      <c r="A406" s="130" t="s">
        <v>5</v>
      </c>
      <c r="B406" s="361"/>
      <c r="C406" s="362"/>
      <c r="D406" s="363"/>
    </row>
    <row r="407" spans="1:4">
      <c r="A407" s="130" t="s">
        <v>6</v>
      </c>
      <c r="B407" s="361"/>
      <c r="C407" s="362"/>
      <c r="D407" s="363"/>
    </row>
    <row r="408" spans="1:4">
      <c r="A408" s="130" t="s">
        <v>7</v>
      </c>
      <c r="B408" s="361"/>
      <c r="C408" s="362"/>
      <c r="D408" s="363"/>
    </row>
    <row r="409" spans="1:4">
      <c r="A409" s="130" t="s">
        <v>8</v>
      </c>
      <c r="B409" s="361"/>
      <c r="C409" s="362"/>
      <c r="D409" s="363"/>
    </row>
    <row r="410" spans="1:4">
      <c r="A410" s="365"/>
      <c r="B410" s="366"/>
      <c r="C410" s="367"/>
      <c r="D410" s="368"/>
    </row>
    <row r="411" spans="1:4" ht="87.75" customHeight="1">
      <c r="A411" s="311">
        <v>19.3</v>
      </c>
      <c r="B411" s="133" t="s">
        <v>547</v>
      </c>
      <c r="C411" s="134"/>
      <c r="D411" s="135"/>
    </row>
    <row r="412" spans="1:4">
      <c r="A412" s="130" t="s">
        <v>4</v>
      </c>
      <c r="B412" s="361"/>
      <c r="C412" s="362"/>
      <c r="D412" s="363"/>
    </row>
    <row r="413" spans="1:4">
      <c r="A413" s="130" t="s">
        <v>5</v>
      </c>
      <c r="B413" s="361"/>
      <c r="C413" s="362"/>
      <c r="D413" s="363"/>
    </row>
    <row r="414" spans="1:4">
      <c r="A414" s="130" t="s">
        <v>6</v>
      </c>
      <c r="B414" s="361"/>
      <c r="C414" s="362"/>
      <c r="D414" s="363"/>
    </row>
    <row r="415" spans="1:4">
      <c r="A415" s="130" t="s">
        <v>7</v>
      </c>
      <c r="B415" s="361"/>
      <c r="C415" s="362"/>
      <c r="D415" s="363"/>
    </row>
    <row r="416" spans="1:4">
      <c r="A416" s="130" t="s">
        <v>8</v>
      </c>
      <c r="B416" s="361"/>
      <c r="C416" s="362"/>
      <c r="D416" s="363"/>
    </row>
    <row r="417" spans="1:4">
      <c r="A417" s="365"/>
      <c r="B417" s="366"/>
      <c r="C417" s="367"/>
      <c r="D417" s="368"/>
    </row>
    <row r="418" spans="1:4" ht="60" customHeight="1">
      <c r="A418" s="311">
        <v>19.399999999999999</v>
      </c>
      <c r="B418" s="133" t="s">
        <v>548</v>
      </c>
      <c r="C418" s="134"/>
      <c r="D418" s="135"/>
    </row>
    <row r="419" spans="1:4">
      <c r="A419" s="130" t="s">
        <v>4</v>
      </c>
      <c r="B419" s="361"/>
      <c r="C419" s="362"/>
      <c r="D419" s="363"/>
    </row>
    <row r="420" spans="1:4">
      <c r="A420" s="130" t="s">
        <v>5</v>
      </c>
      <c r="B420" s="361"/>
      <c r="C420" s="362"/>
      <c r="D420" s="363"/>
    </row>
    <row r="421" spans="1:4">
      <c r="A421" s="130" t="s">
        <v>6</v>
      </c>
      <c r="B421" s="361"/>
      <c r="C421" s="362"/>
      <c r="D421" s="363"/>
    </row>
    <row r="422" spans="1:4">
      <c r="A422" s="130" t="s">
        <v>7</v>
      </c>
      <c r="B422" s="361"/>
      <c r="C422" s="362"/>
      <c r="D422" s="363"/>
    </row>
    <row r="423" spans="1:4">
      <c r="A423" s="130" t="s">
        <v>8</v>
      </c>
      <c r="B423" s="361"/>
      <c r="C423" s="362"/>
      <c r="D423" s="363"/>
    </row>
    <row r="500" spans="14:14">
      <c r="N500" s="297" t="s">
        <v>810</v>
      </c>
    </row>
    <row r="501" spans="14:14">
      <c r="N501" s="297" t="s">
        <v>808</v>
      </c>
    </row>
    <row r="502" spans="14:14">
      <c r="N502" s="297" t="s">
        <v>809</v>
      </c>
    </row>
  </sheetData>
  <protectedRanges>
    <protectedRange algorithmName="SHA-512" hashValue="JpaTG13QcUu4F8PlrL5rpLgcMY+gbA93wIJ0nmcVPYfrYC0yc2MExC4VFJz+KKnHMqdsjfsePrUN1AwlA573uA==" saltValue="7ZKg3FKaH3YdNJf3qu41+Q==" spinCount="100000" sqref="D238:D240" name="Range1_3_1"/>
  </protectedRanges>
  <autoFilter ref="A1:A502" xr:uid="{00000000-0009-0000-0000-00000E000000}"/>
  <mergeCells count="6">
    <mergeCell ref="E5:H5"/>
    <mergeCell ref="A1:H1"/>
    <mergeCell ref="A3:D3"/>
    <mergeCell ref="E3:F3"/>
    <mergeCell ref="A4:D4"/>
    <mergeCell ref="E4:F4"/>
  </mergeCells>
  <dataValidations count="2">
    <dataValidation type="list" allowBlank="1" showInputMessage="1" showErrorMessage="1" sqref="B316:B320" xr:uid="{5B705299-0681-49B7-884F-2E61BCE5886B}">
      <formula1>$N$500:$N$503</formula1>
    </dataValidation>
    <dataValidation type="whole" operator="greaterThan" allowBlank="1" showInputMessage="1" showErrorMessage="1" sqref="K215:K218 C237:C243" xr:uid="{00000000-0002-0000-0E00-000001000000}">
      <formula1>-1</formula1>
    </dataValidation>
  </dataValidations>
  <hyperlinks>
    <hyperlink ref="G3" r:id="rId1" xr:uid="{CEF0CFA6-E371-4423-AF4D-AAD476708CA3}"/>
    <hyperlink ref="G4" r:id="rId2" xr:uid="{878B852C-B163-4744-9A0C-2E8C4534C2F4}"/>
  </hyperlinks>
  <pageMargins left="0.74803149606299213" right="0.74803149606299213" top="0.98425196850393704" bottom="0.98425196850393704" header="0.51181102362204722" footer="0.51181102362204722"/>
  <pageSetup paperSize="9" scale="81" orientation="portrait" horizontalDpi="4294967294" r:id="rId3"/>
  <headerFooter alignWithMargins="0"/>
  <rowBreaks count="1" manualBreakCount="1">
    <brk id="128" min="4" max="8" man="1"/>
  </rowBreaks>
  <tableParts count="1">
    <tablePart r:id="rId4"/>
  </tablePar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Y75"/>
  <sheetViews>
    <sheetView view="pageBreakPreview" topLeftCell="A8" zoomScaleNormal="100" zoomScaleSheetLayoutView="100" workbookViewId="0">
      <selection activeCell="N13" sqref="N13"/>
    </sheetView>
  </sheetViews>
  <sheetFormatPr defaultColWidth="8.81640625" defaultRowHeight="12.5"/>
  <cols>
    <col min="1" max="1" width="4.1796875" style="458" customWidth="1"/>
    <col min="2" max="2" width="9.1796875" style="458" customWidth="1"/>
    <col min="3" max="3" width="28.453125" style="458" customWidth="1"/>
    <col min="4" max="4" width="12.81640625" style="458" customWidth="1"/>
    <col min="5" max="5" width="13.81640625" style="458" customWidth="1"/>
    <col min="6" max="6" width="19.54296875" style="458" customWidth="1"/>
    <col min="7" max="7" width="17.1796875" style="459" customWidth="1"/>
    <col min="8" max="8" width="19" style="458" customWidth="1"/>
    <col min="9" max="9" width="15.453125" style="458" customWidth="1"/>
    <col min="10" max="10" width="19" style="458" customWidth="1"/>
    <col min="11" max="11" width="11.81640625" style="458" customWidth="1"/>
    <col min="12" max="12" width="23.54296875" style="458" customWidth="1"/>
    <col min="13" max="13" width="19" style="458" customWidth="1"/>
    <col min="14" max="14" width="14.81640625" style="458" customWidth="1"/>
    <col min="15" max="15" width="10.81640625" style="458" customWidth="1"/>
    <col min="16" max="16" width="11.1796875" style="458" customWidth="1"/>
    <col min="17" max="18" width="13.81640625" style="458" customWidth="1"/>
    <col min="19" max="19" width="16.1796875" style="458" customWidth="1"/>
    <col min="20" max="20" width="11.1796875" style="458" customWidth="1"/>
    <col min="21" max="21" width="18.1796875" style="458" customWidth="1"/>
    <col min="22" max="22" width="18.81640625" style="458" customWidth="1"/>
    <col min="23" max="23" width="28" style="458" customWidth="1"/>
    <col min="24" max="24" width="13.81640625" style="458" hidden="1" customWidth="1"/>
    <col min="25" max="16384" width="8.81640625" style="458"/>
  </cols>
  <sheetData>
    <row r="1" spans="1:25" s="444" customFormat="1" ht="25.5" hidden="1" customHeight="1">
      <c r="G1" s="445"/>
      <c r="L1" s="446" t="s">
        <v>549</v>
      </c>
      <c r="V1" s="444" t="s">
        <v>550</v>
      </c>
      <c r="W1" s="447" t="s">
        <v>551</v>
      </c>
      <c r="X1" s="444" t="s">
        <v>552</v>
      </c>
    </row>
    <row r="2" spans="1:25" s="444" customFormat="1" ht="37.5" hidden="1">
      <c r="G2" s="445"/>
      <c r="L2" s="446" t="s">
        <v>549</v>
      </c>
      <c r="V2" s="444" t="s">
        <v>553</v>
      </c>
      <c r="W2" s="447" t="s">
        <v>99</v>
      </c>
      <c r="X2" s="444" t="s">
        <v>554</v>
      </c>
    </row>
    <row r="3" spans="1:25" s="444" customFormat="1" ht="25" hidden="1">
      <c r="G3" s="445"/>
      <c r="L3" s="446" t="s">
        <v>549</v>
      </c>
      <c r="V3" s="444" t="s">
        <v>555</v>
      </c>
      <c r="W3" s="447" t="s">
        <v>101</v>
      </c>
      <c r="X3" s="444" t="s">
        <v>556</v>
      </c>
    </row>
    <row r="4" spans="1:25" s="444" customFormat="1" hidden="1">
      <c r="G4" s="445"/>
      <c r="L4" s="446" t="s">
        <v>549</v>
      </c>
      <c r="V4" s="444" t="s">
        <v>557</v>
      </c>
      <c r="W4" s="447" t="s">
        <v>102</v>
      </c>
    </row>
    <row r="5" spans="1:25" s="444" customFormat="1" hidden="1">
      <c r="G5" s="445"/>
      <c r="L5" s="446" t="s">
        <v>549</v>
      </c>
      <c r="V5" s="444" t="s">
        <v>558</v>
      </c>
      <c r="W5" s="447" t="s">
        <v>103</v>
      </c>
    </row>
    <row r="6" spans="1:25" s="444" customFormat="1" hidden="1">
      <c r="G6" s="445"/>
      <c r="L6" s="446" t="s">
        <v>549</v>
      </c>
      <c r="W6" s="447" t="s">
        <v>104</v>
      </c>
    </row>
    <row r="7" spans="1:25" s="444" customFormat="1" hidden="1">
      <c r="G7" s="445"/>
      <c r="L7" s="446" t="s">
        <v>549</v>
      </c>
      <c r="W7" s="447" t="s">
        <v>105</v>
      </c>
    </row>
    <row r="8" spans="1:25" s="451" customFormat="1" ht="27" customHeight="1" thickBot="1">
      <c r="A8" s="448" t="s">
        <v>559</v>
      </c>
      <c r="B8" s="449"/>
      <c r="C8" s="448"/>
      <c r="D8" s="450"/>
      <c r="E8" s="450"/>
      <c r="F8" s="451" t="s">
        <v>560</v>
      </c>
      <c r="L8" s="448" t="s">
        <v>561</v>
      </c>
      <c r="M8" s="449"/>
      <c r="P8" s="449"/>
      <c r="Q8" s="449"/>
      <c r="R8" s="449"/>
      <c r="S8" s="449"/>
      <c r="T8" s="449"/>
      <c r="U8" s="449"/>
      <c r="V8" s="449"/>
      <c r="W8" s="449"/>
      <c r="X8" s="449"/>
      <c r="Y8" s="449"/>
    </row>
    <row r="9" spans="1:25" s="451" customFormat="1" ht="40.5" customHeight="1" thickBot="1">
      <c r="A9" s="448"/>
      <c r="B9" s="452"/>
      <c r="C9" s="453" t="s">
        <v>562</v>
      </c>
      <c r="D9" s="454"/>
      <c r="E9" s="455"/>
      <c r="F9" s="851" t="s">
        <v>563</v>
      </c>
      <c r="G9" s="852"/>
      <c r="H9" s="852"/>
      <c r="I9" s="852"/>
      <c r="J9" s="853"/>
      <c r="K9" s="456"/>
      <c r="L9" s="448" t="s">
        <v>564</v>
      </c>
      <c r="M9" s="449"/>
      <c r="P9" s="449"/>
      <c r="Q9" s="449"/>
      <c r="R9" s="449"/>
      <c r="S9" s="449"/>
      <c r="T9" s="449"/>
      <c r="U9" s="449"/>
      <c r="V9" s="449"/>
      <c r="W9" s="449"/>
      <c r="X9" s="449"/>
      <c r="Y9" s="448"/>
    </row>
    <row r="10" spans="1:25" s="457" customFormat="1" ht="53.25" customHeight="1">
      <c r="A10" s="688"/>
      <c r="B10" s="689" t="s">
        <v>565</v>
      </c>
      <c r="C10" s="690" t="s">
        <v>566</v>
      </c>
      <c r="D10" s="691" t="s">
        <v>567</v>
      </c>
      <c r="E10" s="691" t="s">
        <v>568</v>
      </c>
      <c r="F10" s="691" t="s">
        <v>569</v>
      </c>
      <c r="G10" s="691" t="s">
        <v>570</v>
      </c>
      <c r="H10" s="691" t="s">
        <v>571</v>
      </c>
      <c r="I10" s="691" t="s">
        <v>572</v>
      </c>
      <c r="J10" s="692" t="s">
        <v>41</v>
      </c>
      <c r="K10" s="693" t="s">
        <v>573</v>
      </c>
      <c r="L10" s="694" t="s">
        <v>574</v>
      </c>
      <c r="M10" s="695" t="s">
        <v>575</v>
      </c>
      <c r="N10" s="695" t="s">
        <v>129</v>
      </c>
      <c r="O10" s="695" t="s">
        <v>576</v>
      </c>
      <c r="P10" s="695" t="s">
        <v>503</v>
      </c>
      <c r="Q10" s="695" t="s">
        <v>577</v>
      </c>
      <c r="R10" s="695" t="s">
        <v>578</v>
      </c>
      <c r="S10" s="695" t="s">
        <v>579</v>
      </c>
      <c r="T10" s="695" t="s">
        <v>580</v>
      </c>
      <c r="U10" s="695" t="s">
        <v>2143</v>
      </c>
      <c r="V10" s="695" t="s">
        <v>581</v>
      </c>
      <c r="W10" s="695"/>
      <c r="X10" s="695" t="s">
        <v>581</v>
      </c>
    </row>
    <row r="11" spans="1:25" s="710" customFormat="1" ht="39">
      <c r="A11" s="706">
        <v>1</v>
      </c>
      <c r="B11" s="707" t="s">
        <v>1353</v>
      </c>
      <c r="C11" s="706" t="s">
        <v>1354</v>
      </c>
      <c r="D11" s="708">
        <v>39071</v>
      </c>
      <c r="E11" s="706"/>
      <c r="F11" s="706" t="s">
        <v>1355</v>
      </c>
      <c r="G11" s="709" t="s">
        <v>1356</v>
      </c>
      <c r="H11" s="706"/>
      <c r="I11" s="706"/>
      <c r="J11" s="706"/>
      <c r="K11" s="706"/>
      <c r="L11" s="706" t="s">
        <v>1354</v>
      </c>
      <c r="M11" s="706" t="s">
        <v>1357</v>
      </c>
      <c r="N11" s="706" t="s">
        <v>105</v>
      </c>
      <c r="O11" s="706">
        <v>114.1</v>
      </c>
      <c r="P11" s="706" t="s">
        <v>558</v>
      </c>
      <c r="Q11" s="706" t="s">
        <v>1539</v>
      </c>
      <c r="R11" s="710" t="s">
        <v>582</v>
      </c>
      <c r="S11" s="706" t="s">
        <v>1359</v>
      </c>
      <c r="T11" s="706" t="s">
        <v>1360</v>
      </c>
      <c r="U11" s="706" t="s">
        <v>105</v>
      </c>
      <c r="V11" s="707"/>
      <c r="X11" s="707"/>
    </row>
    <row r="12" spans="1:25" s="710" customFormat="1" ht="39">
      <c r="A12" s="706">
        <v>2</v>
      </c>
      <c r="B12" s="707" t="s">
        <v>1361</v>
      </c>
      <c r="C12" s="706" t="s">
        <v>1362</v>
      </c>
      <c r="D12" s="708">
        <v>39071</v>
      </c>
      <c r="E12" s="706"/>
      <c r="F12" s="706" t="s">
        <v>1355</v>
      </c>
      <c r="G12" s="709" t="s">
        <v>1356</v>
      </c>
      <c r="H12" s="706"/>
      <c r="I12" s="706"/>
      <c r="J12" s="706"/>
      <c r="K12" s="706"/>
      <c r="L12" s="706" t="s">
        <v>1362</v>
      </c>
      <c r="M12" s="706" t="s">
        <v>1357</v>
      </c>
      <c r="N12" s="706" t="s">
        <v>105</v>
      </c>
      <c r="O12" s="706">
        <v>115.9</v>
      </c>
      <c r="P12" s="706" t="s">
        <v>558</v>
      </c>
      <c r="Q12" s="706" t="s">
        <v>1539</v>
      </c>
      <c r="R12" s="710" t="s">
        <v>582</v>
      </c>
      <c r="S12" s="706" t="s">
        <v>1359</v>
      </c>
      <c r="T12" s="706" t="s">
        <v>1360</v>
      </c>
      <c r="U12" s="706" t="s">
        <v>105</v>
      </c>
      <c r="V12" s="707" t="s">
        <v>1363</v>
      </c>
      <c r="X12" s="707" t="s">
        <v>1363</v>
      </c>
    </row>
    <row r="13" spans="1:25" s="706" customFormat="1" ht="39">
      <c r="A13" s="706">
        <v>3</v>
      </c>
      <c r="B13" s="707" t="s">
        <v>1364</v>
      </c>
      <c r="C13" s="706" t="s">
        <v>1365</v>
      </c>
      <c r="D13" s="708">
        <v>37298</v>
      </c>
      <c r="F13" s="706" t="s">
        <v>1355</v>
      </c>
      <c r="G13" s="709" t="s">
        <v>1366</v>
      </c>
      <c r="L13" s="706" t="s">
        <v>1365</v>
      </c>
      <c r="M13" s="706" t="s">
        <v>1367</v>
      </c>
      <c r="N13" s="706" t="s">
        <v>105</v>
      </c>
      <c r="O13" s="706">
        <v>176</v>
      </c>
      <c r="P13" s="706" t="s">
        <v>558</v>
      </c>
      <c r="Q13" s="717" t="s">
        <v>2127</v>
      </c>
      <c r="R13" s="710" t="s">
        <v>582</v>
      </c>
      <c r="S13" s="706" t="s">
        <v>1359</v>
      </c>
      <c r="T13" s="706" t="s">
        <v>2113</v>
      </c>
      <c r="U13" s="706" t="s">
        <v>105</v>
      </c>
      <c r="V13" s="707"/>
      <c r="W13" s="710"/>
      <c r="X13" s="707"/>
    </row>
    <row r="14" spans="1:25" s="706" customFormat="1" ht="39">
      <c r="A14" s="706">
        <v>4</v>
      </c>
      <c r="B14" s="707" t="s">
        <v>1370</v>
      </c>
      <c r="C14" s="706" t="s">
        <v>1371</v>
      </c>
      <c r="D14" s="708">
        <v>43521</v>
      </c>
      <c r="F14" s="706" t="s">
        <v>1355</v>
      </c>
      <c r="G14" s="709" t="s">
        <v>1372</v>
      </c>
      <c r="L14" s="706" t="s">
        <v>1371</v>
      </c>
      <c r="M14" s="706" t="s">
        <v>1373</v>
      </c>
      <c r="N14" s="706" t="s">
        <v>105</v>
      </c>
      <c r="O14" s="706">
        <v>135.99</v>
      </c>
      <c r="P14" s="706" t="s">
        <v>558</v>
      </c>
      <c r="Q14" s="706" t="s">
        <v>1539</v>
      </c>
      <c r="R14" s="710" t="s">
        <v>582</v>
      </c>
      <c r="S14" s="706" t="s">
        <v>1359</v>
      </c>
      <c r="T14" s="706" t="s">
        <v>1360</v>
      </c>
      <c r="U14" s="706" t="s">
        <v>105</v>
      </c>
      <c r="V14" s="707"/>
      <c r="W14" s="710"/>
      <c r="X14" s="707"/>
    </row>
    <row r="15" spans="1:25" s="706" customFormat="1" ht="39">
      <c r="A15" s="706">
        <v>5</v>
      </c>
      <c r="B15" s="707" t="s">
        <v>1374</v>
      </c>
      <c r="C15" s="706" t="s">
        <v>1375</v>
      </c>
      <c r="D15" s="708">
        <v>39608</v>
      </c>
      <c r="F15" s="706" t="s">
        <v>1355</v>
      </c>
      <c r="G15" s="709" t="s">
        <v>1376</v>
      </c>
      <c r="L15" s="706" t="s">
        <v>1375</v>
      </c>
      <c r="M15" s="706" t="s">
        <v>1373</v>
      </c>
      <c r="N15" s="706" t="s">
        <v>105</v>
      </c>
      <c r="O15" s="706">
        <v>126.6</v>
      </c>
      <c r="P15" s="706" t="s">
        <v>558</v>
      </c>
      <c r="Q15" s="706" t="s">
        <v>1539</v>
      </c>
      <c r="R15" s="710" t="s">
        <v>582</v>
      </c>
      <c r="S15" s="706" t="s">
        <v>1359</v>
      </c>
      <c r="T15" s="706" t="s">
        <v>1360</v>
      </c>
      <c r="U15" s="706" t="s">
        <v>105</v>
      </c>
      <c r="V15" s="707" t="s">
        <v>1363</v>
      </c>
      <c r="W15" s="710"/>
      <c r="X15" s="707" t="s">
        <v>1363</v>
      </c>
    </row>
    <row r="16" spans="1:25" s="706" customFormat="1" ht="39">
      <c r="A16" s="706">
        <v>6</v>
      </c>
      <c r="B16" s="707" t="s">
        <v>1380</v>
      </c>
      <c r="C16" s="706" t="s">
        <v>1381</v>
      </c>
      <c r="D16" s="708">
        <v>40343</v>
      </c>
      <c r="F16" s="706" t="s">
        <v>1355</v>
      </c>
      <c r="G16" s="709" t="s">
        <v>1382</v>
      </c>
      <c r="L16" s="706" t="s">
        <v>1381</v>
      </c>
      <c r="M16" s="706" t="s">
        <v>1383</v>
      </c>
      <c r="N16" s="706" t="s">
        <v>105</v>
      </c>
      <c r="O16" s="706">
        <v>3261</v>
      </c>
      <c r="P16" s="706" t="s">
        <v>555</v>
      </c>
      <c r="Q16" s="706" t="s">
        <v>1384</v>
      </c>
      <c r="R16" s="710" t="s">
        <v>582</v>
      </c>
      <c r="S16" s="706" t="s">
        <v>1359</v>
      </c>
      <c r="T16" s="706" t="s">
        <v>2112</v>
      </c>
      <c r="U16" s="706" t="s">
        <v>105</v>
      </c>
      <c r="V16" s="707" t="s">
        <v>2085</v>
      </c>
      <c r="W16" s="710"/>
      <c r="X16" s="707" t="s">
        <v>2085</v>
      </c>
    </row>
    <row r="17" spans="1:25" s="706" customFormat="1" ht="39">
      <c r="A17" s="706">
        <v>7</v>
      </c>
      <c r="B17" s="707" t="s">
        <v>1385</v>
      </c>
      <c r="C17" s="706" t="s">
        <v>1386</v>
      </c>
      <c r="D17" s="708">
        <v>40847</v>
      </c>
      <c r="F17" s="706" t="s">
        <v>208</v>
      </c>
      <c r="G17" s="709" t="s">
        <v>1387</v>
      </c>
      <c r="L17" s="706" t="s">
        <v>1386</v>
      </c>
      <c r="M17" s="706" t="s">
        <v>1388</v>
      </c>
      <c r="N17" s="706" t="s">
        <v>105</v>
      </c>
      <c r="O17" s="706">
        <v>105.69</v>
      </c>
      <c r="P17" s="706" t="s">
        <v>558</v>
      </c>
      <c r="Q17" s="706" t="s">
        <v>1389</v>
      </c>
      <c r="R17" s="710" t="s">
        <v>582</v>
      </c>
      <c r="S17" s="706" t="s">
        <v>1359</v>
      </c>
      <c r="T17" s="706" t="s">
        <v>1360</v>
      </c>
      <c r="U17" s="706" t="s">
        <v>105</v>
      </c>
      <c r="V17" s="707" t="s">
        <v>1390</v>
      </c>
      <c r="W17" s="710"/>
      <c r="X17" s="707" t="s">
        <v>1390</v>
      </c>
    </row>
    <row r="18" spans="1:25" s="706" customFormat="1" ht="39">
      <c r="A18" s="706">
        <v>8</v>
      </c>
      <c r="B18" s="707" t="s">
        <v>1391</v>
      </c>
      <c r="C18" s="706" t="s">
        <v>1392</v>
      </c>
      <c r="D18" s="708">
        <v>40760</v>
      </c>
      <c r="F18" s="706" t="s">
        <v>208</v>
      </c>
      <c r="G18" s="709" t="s">
        <v>1393</v>
      </c>
      <c r="H18" s="706" t="s">
        <v>1394</v>
      </c>
      <c r="L18" s="706" t="s">
        <v>1392</v>
      </c>
      <c r="M18" s="706" t="s">
        <v>1395</v>
      </c>
      <c r="N18" s="706" t="s">
        <v>105</v>
      </c>
      <c r="O18" s="706">
        <v>72.819999999999993</v>
      </c>
      <c r="P18" s="706" t="s">
        <v>558</v>
      </c>
      <c r="Q18" s="706" t="s">
        <v>1368</v>
      </c>
      <c r="R18" s="710" t="s">
        <v>582</v>
      </c>
      <c r="S18" s="706" t="s">
        <v>1359</v>
      </c>
      <c r="T18" s="706" t="s">
        <v>1360</v>
      </c>
      <c r="U18" s="706" t="s">
        <v>105</v>
      </c>
      <c r="V18" s="707"/>
      <c r="W18" s="710"/>
      <c r="X18" s="707"/>
    </row>
    <row r="19" spans="1:25" s="706" customFormat="1" ht="39">
      <c r="A19" s="706">
        <v>9</v>
      </c>
      <c r="B19" s="707" t="s">
        <v>1403</v>
      </c>
      <c r="C19" s="706" t="s">
        <v>1404</v>
      </c>
      <c r="D19" s="708">
        <v>41481</v>
      </c>
      <c r="F19" s="706" t="s">
        <v>208</v>
      </c>
      <c r="G19" s="709" t="s">
        <v>1405</v>
      </c>
      <c r="H19" s="706" t="s">
        <v>1406</v>
      </c>
      <c r="L19" s="706" t="s">
        <v>1404</v>
      </c>
      <c r="M19" s="706" t="s">
        <v>1407</v>
      </c>
      <c r="N19" s="706" t="s">
        <v>105</v>
      </c>
      <c r="O19" s="706">
        <v>355.7</v>
      </c>
      <c r="P19" s="706" t="s">
        <v>558</v>
      </c>
      <c r="Q19" s="706" t="s">
        <v>1389</v>
      </c>
      <c r="R19" s="710" t="s">
        <v>582</v>
      </c>
      <c r="S19" s="706" t="s">
        <v>1359</v>
      </c>
      <c r="T19" s="706" t="s">
        <v>2111</v>
      </c>
      <c r="U19" s="706" t="s">
        <v>105</v>
      </c>
      <c r="V19" s="707" t="s">
        <v>1408</v>
      </c>
      <c r="W19" s="710"/>
      <c r="X19" s="707" t="s">
        <v>1408</v>
      </c>
    </row>
    <row r="20" spans="1:25" s="706" customFormat="1" ht="39">
      <c r="A20" s="706">
        <v>10</v>
      </c>
      <c r="B20" s="707" t="s">
        <v>1409</v>
      </c>
      <c r="C20" s="706" t="s">
        <v>1410</v>
      </c>
      <c r="D20" s="716">
        <v>43405</v>
      </c>
      <c r="F20" s="706" t="s">
        <v>1398</v>
      </c>
      <c r="G20" s="709" t="s">
        <v>1411</v>
      </c>
      <c r="H20" s="706" t="s">
        <v>1412</v>
      </c>
      <c r="L20" s="706" t="s">
        <v>1410</v>
      </c>
      <c r="M20" s="706" t="s">
        <v>1413</v>
      </c>
      <c r="N20" s="706" t="s">
        <v>105</v>
      </c>
      <c r="O20" s="706">
        <v>76.599999999999994</v>
      </c>
      <c r="P20" s="706" t="s">
        <v>558</v>
      </c>
      <c r="Q20" s="706" t="s">
        <v>1414</v>
      </c>
      <c r="R20" s="710" t="s">
        <v>582</v>
      </c>
      <c r="S20" s="706" t="s">
        <v>1359</v>
      </c>
      <c r="T20" s="706" t="s">
        <v>1360</v>
      </c>
      <c r="U20" s="706" t="s">
        <v>105</v>
      </c>
      <c r="V20" s="707"/>
      <c r="W20" s="710"/>
      <c r="X20" s="707"/>
    </row>
    <row r="21" spans="1:25" s="706" customFormat="1" ht="39">
      <c r="A21" s="706">
        <v>11</v>
      </c>
      <c r="B21" s="707" t="s">
        <v>1415</v>
      </c>
      <c r="C21" s="706" t="s">
        <v>1416</v>
      </c>
      <c r="D21" s="716">
        <v>43797</v>
      </c>
      <c r="F21" s="706" t="s">
        <v>1417</v>
      </c>
      <c r="G21" s="709" t="s">
        <v>1418</v>
      </c>
      <c r="H21" s="706" t="s">
        <v>1412</v>
      </c>
      <c r="L21" s="706" t="s">
        <v>1416</v>
      </c>
      <c r="M21" s="706" t="s">
        <v>1419</v>
      </c>
      <c r="N21" s="706" t="s">
        <v>105</v>
      </c>
      <c r="O21" s="730">
        <v>75.3</v>
      </c>
      <c r="P21" s="706" t="s">
        <v>558</v>
      </c>
      <c r="Q21" s="706" t="s">
        <v>1414</v>
      </c>
      <c r="R21" s="710" t="s">
        <v>582</v>
      </c>
      <c r="S21" s="706" t="s">
        <v>1359</v>
      </c>
      <c r="T21" s="706" t="s">
        <v>1360</v>
      </c>
      <c r="U21" s="706" t="s">
        <v>105</v>
      </c>
      <c r="V21" s="707"/>
      <c r="W21" s="710"/>
      <c r="X21" s="707"/>
    </row>
    <row r="22" spans="1:25" s="711" customFormat="1" ht="39">
      <c r="A22" s="706">
        <v>12</v>
      </c>
      <c r="B22" s="707" t="s">
        <v>1430</v>
      </c>
      <c r="C22" s="706" t="s">
        <v>1431</v>
      </c>
      <c r="D22" s="731">
        <v>42278</v>
      </c>
      <c r="E22" s="731"/>
      <c r="F22" s="706" t="s">
        <v>1432</v>
      </c>
      <c r="G22" s="709" t="s">
        <v>1412</v>
      </c>
      <c r="H22" s="706"/>
      <c r="I22" s="706"/>
      <c r="J22" s="706"/>
      <c r="K22" s="706"/>
      <c r="L22" s="706" t="s">
        <v>1431</v>
      </c>
      <c r="M22" s="706" t="s">
        <v>1433</v>
      </c>
      <c r="N22" s="706" t="s">
        <v>105</v>
      </c>
      <c r="O22" s="706">
        <v>42.68</v>
      </c>
      <c r="P22" s="706" t="s">
        <v>558</v>
      </c>
      <c r="Q22" s="706" t="s">
        <v>1414</v>
      </c>
      <c r="R22" s="710" t="s">
        <v>582</v>
      </c>
      <c r="S22" s="706" t="s">
        <v>1359</v>
      </c>
      <c r="T22" s="706" t="s">
        <v>1360</v>
      </c>
      <c r="U22" s="706" t="s">
        <v>105</v>
      </c>
      <c r="V22" s="712"/>
      <c r="W22" s="710"/>
      <c r="X22" s="712"/>
      <c r="Y22" s="732"/>
    </row>
    <row r="23" spans="1:25" s="706" customFormat="1" ht="39">
      <c r="A23" s="706">
        <v>13</v>
      </c>
      <c r="B23" s="707" t="s">
        <v>1420</v>
      </c>
      <c r="C23" s="706" t="s">
        <v>1421</v>
      </c>
      <c r="D23" s="716">
        <v>42583</v>
      </c>
      <c r="F23" s="706" t="s">
        <v>1422</v>
      </c>
      <c r="G23" s="709" t="s">
        <v>1423</v>
      </c>
      <c r="L23" s="706" t="s">
        <v>1421</v>
      </c>
      <c r="M23" s="706" t="s">
        <v>1424</v>
      </c>
      <c r="N23" s="706" t="s">
        <v>105</v>
      </c>
      <c r="O23" s="706">
        <v>289.61</v>
      </c>
      <c r="P23" s="706" t="s">
        <v>558</v>
      </c>
      <c r="Q23" s="706" t="s">
        <v>1425</v>
      </c>
      <c r="R23" s="710" t="s">
        <v>582</v>
      </c>
      <c r="S23" s="706" t="s">
        <v>1359</v>
      </c>
      <c r="T23" s="706" t="s">
        <v>1360</v>
      </c>
      <c r="U23" s="706" t="s">
        <v>105</v>
      </c>
      <c r="V23" s="707" t="s">
        <v>1408</v>
      </c>
      <c r="W23" s="710"/>
      <c r="X23" s="707" t="s">
        <v>1408</v>
      </c>
    </row>
    <row r="24" spans="1:25" s="706" customFormat="1" ht="39">
      <c r="A24" s="706">
        <v>14</v>
      </c>
      <c r="B24" s="707" t="s">
        <v>1426</v>
      </c>
      <c r="C24" s="706" t="s">
        <v>1427</v>
      </c>
      <c r="D24" s="716">
        <v>42491</v>
      </c>
      <c r="F24" s="706" t="s">
        <v>1428</v>
      </c>
      <c r="G24" s="709" t="s">
        <v>1412</v>
      </c>
      <c r="L24" s="706" t="s">
        <v>1427</v>
      </c>
      <c r="M24" s="706" t="s">
        <v>1429</v>
      </c>
      <c r="N24" s="706" t="s">
        <v>105</v>
      </c>
      <c r="O24" s="706">
        <v>56.2</v>
      </c>
      <c r="P24" s="706" t="s">
        <v>558</v>
      </c>
      <c r="Q24" s="706" t="s">
        <v>1414</v>
      </c>
      <c r="R24" s="710" t="s">
        <v>582</v>
      </c>
      <c r="S24" s="706" t="s">
        <v>1359</v>
      </c>
      <c r="T24" s="706" t="s">
        <v>1360</v>
      </c>
      <c r="U24" s="706" t="s">
        <v>105</v>
      </c>
      <c r="V24" s="707" t="s">
        <v>1363</v>
      </c>
      <c r="W24" s="710"/>
      <c r="X24" s="707" t="s">
        <v>1363</v>
      </c>
    </row>
    <row r="25" spans="1:25" s="706" customFormat="1" ht="39">
      <c r="A25" s="706">
        <v>15</v>
      </c>
      <c r="B25" s="707" t="s">
        <v>1434</v>
      </c>
      <c r="C25" s="706" t="s">
        <v>1435</v>
      </c>
      <c r="D25" s="716">
        <v>42278</v>
      </c>
      <c r="F25" s="706" t="s">
        <v>1436</v>
      </c>
      <c r="G25" s="709" t="s">
        <v>1437</v>
      </c>
      <c r="L25" s="706" t="s">
        <v>1435</v>
      </c>
      <c r="M25" s="706" t="s">
        <v>1438</v>
      </c>
      <c r="N25" s="706" t="s">
        <v>105</v>
      </c>
      <c r="O25" s="706">
        <v>115</v>
      </c>
      <c r="P25" s="706" t="s">
        <v>558</v>
      </c>
      <c r="Q25" s="706" t="s">
        <v>1439</v>
      </c>
      <c r="R25" s="710" t="s">
        <v>582</v>
      </c>
      <c r="S25" s="706" t="s">
        <v>1359</v>
      </c>
      <c r="T25" s="706" t="s">
        <v>1360</v>
      </c>
      <c r="U25" s="706" t="s">
        <v>105</v>
      </c>
      <c r="V25" s="707" t="s">
        <v>1390</v>
      </c>
      <c r="W25" s="710"/>
      <c r="X25" s="707" t="s">
        <v>1390</v>
      </c>
    </row>
    <row r="26" spans="1:25" s="706" customFormat="1" ht="39">
      <c r="A26" s="706">
        <v>16</v>
      </c>
      <c r="B26" s="707" t="s">
        <v>1440</v>
      </c>
      <c r="C26" s="706" t="s">
        <v>1441</v>
      </c>
      <c r="D26" s="716">
        <v>42643</v>
      </c>
      <c r="F26" s="706" t="s">
        <v>1441</v>
      </c>
      <c r="G26" s="709" t="s">
        <v>1442</v>
      </c>
      <c r="L26" s="706" t="s">
        <v>1441</v>
      </c>
      <c r="M26" s="706" t="s">
        <v>1443</v>
      </c>
      <c r="N26" s="706" t="s">
        <v>105</v>
      </c>
      <c r="O26" s="706">
        <v>424</v>
      </c>
      <c r="P26" s="706" t="s">
        <v>558</v>
      </c>
      <c r="Q26" s="706" t="s">
        <v>1425</v>
      </c>
      <c r="R26" s="710" t="s">
        <v>582</v>
      </c>
      <c r="S26" s="706" t="s">
        <v>1359</v>
      </c>
      <c r="T26" s="706" t="s">
        <v>1360</v>
      </c>
      <c r="U26" s="706" t="s">
        <v>105</v>
      </c>
      <c r="V26" s="707"/>
      <c r="W26" s="710"/>
      <c r="X26" s="707"/>
    </row>
    <row r="27" spans="1:25" s="706" customFormat="1" ht="39">
      <c r="A27" s="706">
        <v>17</v>
      </c>
      <c r="B27" s="707" t="s">
        <v>1444</v>
      </c>
      <c r="C27" s="706" t="s">
        <v>1445</v>
      </c>
      <c r="D27" s="716">
        <v>42643</v>
      </c>
      <c r="F27" s="706" t="s">
        <v>1446</v>
      </c>
      <c r="G27" s="709" t="s">
        <v>1412</v>
      </c>
      <c r="L27" s="706" t="s">
        <v>1445</v>
      </c>
      <c r="M27" s="706" t="s">
        <v>1447</v>
      </c>
      <c r="N27" s="706" t="s">
        <v>105</v>
      </c>
      <c r="O27" s="706">
        <v>200</v>
      </c>
      <c r="P27" s="706" t="s">
        <v>558</v>
      </c>
      <c r="Q27" s="706" t="s">
        <v>1414</v>
      </c>
      <c r="R27" s="710" t="s">
        <v>582</v>
      </c>
      <c r="S27" s="706" t="s">
        <v>1359</v>
      </c>
      <c r="T27" s="706" t="s">
        <v>1360</v>
      </c>
      <c r="U27" s="706" t="s">
        <v>105</v>
      </c>
      <c r="V27" s="707"/>
      <c r="X27" s="707"/>
    </row>
    <row r="28" spans="1:25" s="706" customFormat="1" ht="39">
      <c r="A28" s="706">
        <v>18</v>
      </c>
      <c r="B28" s="707" t="s">
        <v>1448</v>
      </c>
      <c r="C28" s="706" t="s">
        <v>1449</v>
      </c>
      <c r="D28" s="716">
        <v>42794</v>
      </c>
      <c r="F28" s="706" t="s">
        <v>1450</v>
      </c>
      <c r="G28" s="709" t="s">
        <v>1451</v>
      </c>
      <c r="L28" s="706" t="s">
        <v>1449</v>
      </c>
      <c r="M28" s="706" t="s">
        <v>1452</v>
      </c>
      <c r="N28" s="706" t="s">
        <v>105</v>
      </c>
      <c r="O28" s="706">
        <v>41.83</v>
      </c>
      <c r="P28" s="706" t="s">
        <v>558</v>
      </c>
      <c r="Q28" s="706" t="s">
        <v>1425</v>
      </c>
      <c r="R28" s="710" t="s">
        <v>582</v>
      </c>
      <c r="S28" s="706" t="s">
        <v>1359</v>
      </c>
      <c r="T28" s="706" t="s">
        <v>1360</v>
      </c>
      <c r="U28" s="706" t="s">
        <v>105</v>
      </c>
      <c r="V28" s="712" t="s">
        <v>1453</v>
      </c>
      <c r="X28" s="712" t="s">
        <v>1453</v>
      </c>
    </row>
    <row r="29" spans="1:25" s="706" customFormat="1" ht="39">
      <c r="A29" s="706">
        <v>19</v>
      </c>
      <c r="B29" s="707" t="s">
        <v>1454</v>
      </c>
      <c r="C29" s="706" t="s">
        <v>1455</v>
      </c>
      <c r="D29" s="716">
        <v>42794</v>
      </c>
      <c r="F29" s="706" t="s">
        <v>1450</v>
      </c>
      <c r="G29" s="709" t="s">
        <v>1451</v>
      </c>
      <c r="L29" s="706" t="s">
        <v>1455</v>
      </c>
      <c r="M29" s="706" t="s">
        <v>1456</v>
      </c>
      <c r="N29" s="706" t="s">
        <v>105</v>
      </c>
      <c r="O29" s="706">
        <v>40.909999999999997</v>
      </c>
      <c r="P29" s="706" t="s">
        <v>558</v>
      </c>
      <c r="Q29" s="706" t="s">
        <v>1425</v>
      </c>
      <c r="R29" s="710" t="s">
        <v>582</v>
      </c>
      <c r="S29" s="706" t="s">
        <v>1359</v>
      </c>
      <c r="T29" s="706" t="s">
        <v>1360</v>
      </c>
      <c r="U29" s="706" t="s">
        <v>105</v>
      </c>
      <c r="V29" s="712" t="s">
        <v>1453</v>
      </c>
      <c r="X29" s="712" t="s">
        <v>1453</v>
      </c>
    </row>
    <row r="30" spans="1:25" s="706" customFormat="1" ht="39">
      <c r="A30" s="706">
        <v>21</v>
      </c>
      <c r="B30" s="707" t="s">
        <v>1457</v>
      </c>
      <c r="C30" s="706" t="s">
        <v>1458</v>
      </c>
      <c r="D30" s="716">
        <v>42758</v>
      </c>
      <c r="F30" s="706" t="s">
        <v>1459</v>
      </c>
      <c r="G30" s="709" t="s">
        <v>1460</v>
      </c>
      <c r="L30" s="706" t="s">
        <v>1458</v>
      </c>
      <c r="M30" s="706" t="s">
        <v>1461</v>
      </c>
      <c r="N30" s="706" t="s">
        <v>105</v>
      </c>
      <c r="O30" s="706">
        <v>318.26</v>
      </c>
      <c r="P30" s="706" t="s">
        <v>558</v>
      </c>
      <c r="Q30" s="706" t="s">
        <v>2144</v>
      </c>
      <c r="R30" s="710" t="s">
        <v>582</v>
      </c>
      <c r="S30" s="706" t="s">
        <v>1359</v>
      </c>
      <c r="T30" s="706" t="s">
        <v>1360</v>
      </c>
      <c r="U30" s="706" t="s">
        <v>105</v>
      </c>
      <c r="V30" s="707" t="s">
        <v>1408</v>
      </c>
      <c r="X30" s="707" t="s">
        <v>1408</v>
      </c>
    </row>
    <row r="31" spans="1:25" s="706" customFormat="1" ht="39">
      <c r="A31" s="706">
        <v>22</v>
      </c>
      <c r="B31" s="707" t="s">
        <v>1462</v>
      </c>
      <c r="C31" s="706" t="s">
        <v>1463</v>
      </c>
      <c r="D31" s="716">
        <v>42800</v>
      </c>
      <c r="F31" s="706" t="s">
        <v>1464</v>
      </c>
      <c r="G31" s="733" t="s">
        <v>2125</v>
      </c>
      <c r="L31" s="706" t="s">
        <v>1463</v>
      </c>
      <c r="M31" s="706" t="s">
        <v>1465</v>
      </c>
      <c r="N31" s="706" t="s">
        <v>105</v>
      </c>
      <c r="O31" s="706">
        <v>478.46</v>
      </c>
      <c r="P31" s="706" t="s">
        <v>558</v>
      </c>
      <c r="Q31" s="706" t="s">
        <v>1389</v>
      </c>
      <c r="R31" s="710" t="s">
        <v>582</v>
      </c>
      <c r="S31" s="706" t="s">
        <v>1359</v>
      </c>
      <c r="T31" s="706" t="s">
        <v>1360</v>
      </c>
      <c r="U31" s="706" t="s">
        <v>105</v>
      </c>
      <c r="V31" s="707" t="s">
        <v>1408</v>
      </c>
      <c r="X31" s="707" t="s">
        <v>1408</v>
      </c>
    </row>
    <row r="32" spans="1:25" s="706" customFormat="1" ht="39">
      <c r="A32" s="706">
        <v>23</v>
      </c>
      <c r="B32" s="707" t="s">
        <v>1466</v>
      </c>
      <c r="C32" s="706" t="s">
        <v>1467</v>
      </c>
      <c r="D32" s="716">
        <v>42797</v>
      </c>
      <c r="F32" s="706" t="s">
        <v>1468</v>
      </c>
      <c r="G32" s="709" t="s">
        <v>1469</v>
      </c>
      <c r="L32" s="706" t="s">
        <v>1467</v>
      </c>
      <c r="M32" s="706" t="s">
        <v>1470</v>
      </c>
      <c r="N32" s="706" t="s">
        <v>105</v>
      </c>
      <c r="O32" s="706">
        <v>42.93</v>
      </c>
      <c r="P32" s="706" t="s">
        <v>558</v>
      </c>
      <c r="Q32" s="706" t="s">
        <v>1368</v>
      </c>
      <c r="R32" s="710" t="s">
        <v>582</v>
      </c>
      <c r="S32" s="706" t="s">
        <v>1359</v>
      </c>
      <c r="T32" s="706" t="s">
        <v>1360</v>
      </c>
      <c r="U32" s="706" t="s">
        <v>105</v>
      </c>
      <c r="V32" s="707"/>
      <c r="X32" s="707"/>
    </row>
    <row r="33" spans="1:24" s="706" customFormat="1" ht="39">
      <c r="A33" s="706">
        <v>24</v>
      </c>
      <c r="B33" s="707" t="s">
        <v>1471</v>
      </c>
      <c r="C33" s="706" t="s">
        <v>1472</v>
      </c>
      <c r="D33" s="708">
        <v>42874</v>
      </c>
      <c r="F33" s="706" t="s">
        <v>1473</v>
      </c>
      <c r="G33" s="733" t="s">
        <v>2126</v>
      </c>
      <c r="H33" s="706" t="s">
        <v>1474</v>
      </c>
      <c r="L33" s="706" t="s">
        <v>1472</v>
      </c>
      <c r="M33" s="706" t="s">
        <v>1475</v>
      </c>
      <c r="N33" s="706" t="s">
        <v>105</v>
      </c>
      <c r="O33" s="706">
        <v>1149</v>
      </c>
      <c r="P33" s="706" t="s">
        <v>555</v>
      </c>
      <c r="Q33" s="706" t="s">
        <v>1389</v>
      </c>
      <c r="R33" s="710" t="s">
        <v>582</v>
      </c>
      <c r="S33" s="706" t="s">
        <v>1359</v>
      </c>
      <c r="T33" s="706" t="s">
        <v>1360</v>
      </c>
      <c r="U33" s="706" t="s">
        <v>105</v>
      </c>
      <c r="V33" s="712" t="s">
        <v>2257</v>
      </c>
      <c r="X33" s="712" t="s">
        <v>1476</v>
      </c>
    </row>
    <row r="34" spans="1:24" s="706" customFormat="1" ht="39">
      <c r="A34" s="706">
        <v>25</v>
      </c>
      <c r="B34" s="713" t="s">
        <v>1477</v>
      </c>
      <c r="C34" s="706" t="s">
        <v>1478</v>
      </c>
      <c r="D34" s="708">
        <v>42926</v>
      </c>
      <c r="F34" s="706" t="s">
        <v>1479</v>
      </c>
      <c r="G34" s="709" t="s">
        <v>1451</v>
      </c>
      <c r="L34" s="706" t="s">
        <v>1478</v>
      </c>
      <c r="M34" s="706" t="s">
        <v>1480</v>
      </c>
      <c r="N34" s="706" t="s">
        <v>105</v>
      </c>
      <c r="O34" s="706">
        <v>502.02</v>
      </c>
      <c r="P34" s="460" t="s">
        <v>2145</v>
      </c>
      <c r="Q34" s="706" t="s">
        <v>1425</v>
      </c>
      <c r="R34" s="710" t="s">
        <v>582</v>
      </c>
      <c r="S34" s="706" t="s">
        <v>1359</v>
      </c>
      <c r="T34" s="706" t="s">
        <v>1360</v>
      </c>
      <c r="U34" s="706" t="s">
        <v>105</v>
      </c>
      <c r="V34" s="713" t="s">
        <v>2258</v>
      </c>
      <c r="X34" s="713" t="s">
        <v>2084</v>
      </c>
    </row>
    <row r="35" spans="1:24" s="706" customFormat="1" ht="39">
      <c r="A35" s="706">
        <v>26</v>
      </c>
      <c r="B35" s="707" t="s">
        <v>1481</v>
      </c>
      <c r="C35" s="706" t="s">
        <v>1482</v>
      </c>
      <c r="D35" s="708">
        <v>42935</v>
      </c>
      <c r="F35" s="706" t="s">
        <v>1483</v>
      </c>
      <c r="G35" s="709"/>
      <c r="H35" s="706" t="s">
        <v>1484</v>
      </c>
      <c r="L35" s="706" t="s">
        <v>1482</v>
      </c>
      <c r="M35" s="706" t="s">
        <v>1485</v>
      </c>
      <c r="N35" s="706" t="s">
        <v>105</v>
      </c>
      <c r="O35" s="706">
        <v>182.29</v>
      </c>
      <c r="P35" s="706" t="s">
        <v>558</v>
      </c>
      <c r="Q35" s="706" t="s">
        <v>1358</v>
      </c>
      <c r="R35" s="710" t="s">
        <v>582</v>
      </c>
      <c r="S35" s="706" t="s">
        <v>1359</v>
      </c>
      <c r="T35" s="706" t="s">
        <v>1360</v>
      </c>
      <c r="U35" s="706" t="s">
        <v>105</v>
      </c>
      <c r="V35" s="707" t="s">
        <v>1486</v>
      </c>
      <c r="X35" s="707" t="s">
        <v>1486</v>
      </c>
    </row>
    <row r="36" spans="1:24" s="706" customFormat="1" ht="39">
      <c r="A36" s="706">
        <v>27</v>
      </c>
      <c r="B36" s="707" t="s">
        <v>1487</v>
      </c>
      <c r="C36" s="706" t="s">
        <v>1488</v>
      </c>
      <c r="D36" s="708">
        <v>42964</v>
      </c>
      <c r="F36" s="706" t="s">
        <v>1489</v>
      </c>
      <c r="G36" s="709"/>
      <c r="H36" s="706" t="s">
        <v>1423</v>
      </c>
      <c r="L36" s="706" t="s">
        <v>1488</v>
      </c>
      <c r="M36" s="706" t="s">
        <v>1490</v>
      </c>
      <c r="N36" s="706" t="s">
        <v>105</v>
      </c>
      <c r="O36" s="706">
        <v>75.5</v>
      </c>
      <c r="P36" s="706" t="s">
        <v>558</v>
      </c>
      <c r="Q36" s="706" t="s">
        <v>1414</v>
      </c>
      <c r="R36" s="710" t="s">
        <v>582</v>
      </c>
      <c r="S36" s="706" t="s">
        <v>1359</v>
      </c>
      <c r="T36" s="706" t="s">
        <v>1360</v>
      </c>
      <c r="U36" s="706" t="s">
        <v>105</v>
      </c>
      <c r="V36" s="707"/>
      <c r="X36" s="707"/>
    </row>
    <row r="37" spans="1:24" s="706" customFormat="1" ht="39">
      <c r="A37" s="706">
        <v>28</v>
      </c>
      <c r="B37" s="707" t="s">
        <v>1491</v>
      </c>
      <c r="C37" s="709" t="s">
        <v>1492</v>
      </c>
      <c r="D37" s="714">
        <v>43009</v>
      </c>
      <c r="G37" s="709"/>
      <c r="H37" s="709" t="s">
        <v>1493</v>
      </c>
      <c r="L37" s="709" t="s">
        <v>1492</v>
      </c>
      <c r="M37" s="709" t="s">
        <v>1494</v>
      </c>
      <c r="N37" s="706" t="s">
        <v>105</v>
      </c>
      <c r="O37" s="715">
        <v>214.3</v>
      </c>
      <c r="P37" s="706" t="s">
        <v>558</v>
      </c>
      <c r="Q37" s="706" t="s">
        <v>1389</v>
      </c>
      <c r="R37" s="710" t="s">
        <v>582</v>
      </c>
      <c r="S37" s="706" t="s">
        <v>1359</v>
      </c>
      <c r="T37" s="706" t="s">
        <v>1360</v>
      </c>
      <c r="U37" s="706" t="s">
        <v>105</v>
      </c>
      <c r="V37" s="712" t="s">
        <v>1453</v>
      </c>
      <c r="X37" s="712" t="s">
        <v>1453</v>
      </c>
    </row>
    <row r="38" spans="1:24" s="706" customFormat="1" ht="39">
      <c r="A38" s="706">
        <v>29</v>
      </c>
      <c r="B38" s="707" t="s">
        <v>1499</v>
      </c>
      <c r="C38" s="709" t="s">
        <v>1500</v>
      </c>
      <c r="D38" s="714">
        <v>43122</v>
      </c>
      <c r="G38" s="709"/>
      <c r="H38" s="709" t="s">
        <v>1497</v>
      </c>
      <c r="L38" s="709" t="s">
        <v>1500</v>
      </c>
      <c r="M38" s="709" t="s">
        <v>1501</v>
      </c>
      <c r="N38" s="706" t="s">
        <v>105</v>
      </c>
      <c r="O38" s="715">
        <v>155.34</v>
      </c>
      <c r="P38" s="706" t="s">
        <v>558</v>
      </c>
      <c r="Q38" s="706" t="s">
        <v>1389</v>
      </c>
      <c r="R38" s="710" t="s">
        <v>582</v>
      </c>
      <c r="S38" s="706" t="s">
        <v>1359</v>
      </c>
      <c r="T38" s="706" t="s">
        <v>1360</v>
      </c>
      <c r="U38" s="706" t="s">
        <v>105</v>
      </c>
      <c r="V38" s="707"/>
      <c r="X38" s="707"/>
    </row>
    <row r="39" spans="1:24" s="706" customFormat="1" ht="39">
      <c r="A39" s="706">
        <v>30</v>
      </c>
      <c r="B39" s="707" t="s">
        <v>1502</v>
      </c>
      <c r="C39" s="709" t="s">
        <v>1503</v>
      </c>
      <c r="D39" s="714">
        <v>43132</v>
      </c>
      <c r="G39" s="709"/>
      <c r="H39" s="709" t="s">
        <v>1504</v>
      </c>
      <c r="L39" s="709" t="s">
        <v>1503</v>
      </c>
      <c r="M39" s="709" t="s">
        <v>1505</v>
      </c>
      <c r="N39" s="706" t="s">
        <v>105</v>
      </c>
      <c r="O39" s="715">
        <v>155.25</v>
      </c>
      <c r="P39" s="706" t="s">
        <v>558</v>
      </c>
      <c r="Q39" s="706" t="s">
        <v>1425</v>
      </c>
      <c r="R39" s="710" t="s">
        <v>582</v>
      </c>
      <c r="S39" s="706" t="s">
        <v>1359</v>
      </c>
      <c r="T39" s="706" t="s">
        <v>1360</v>
      </c>
      <c r="U39" s="706" t="s">
        <v>105</v>
      </c>
      <c r="V39" s="707"/>
      <c r="X39" s="707"/>
    </row>
    <row r="40" spans="1:24" s="706" customFormat="1" ht="39">
      <c r="A40" s="706">
        <v>31</v>
      </c>
      <c r="B40" s="707" t="s">
        <v>1506</v>
      </c>
      <c r="C40" s="706" t="s">
        <v>1507</v>
      </c>
      <c r="D40" s="708">
        <v>43290</v>
      </c>
      <c r="G40" s="709" t="s">
        <v>1508</v>
      </c>
      <c r="H40" s="706" t="s">
        <v>1509</v>
      </c>
      <c r="L40" s="706" t="s">
        <v>1507</v>
      </c>
      <c r="M40" s="706" t="s">
        <v>1510</v>
      </c>
      <c r="N40" s="706" t="s">
        <v>105</v>
      </c>
      <c r="O40" s="706">
        <v>100.69</v>
      </c>
      <c r="P40" s="706" t="s">
        <v>558</v>
      </c>
      <c r="Q40" s="706" t="s">
        <v>1511</v>
      </c>
      <c r="R40" s="710" t="s">
        <v>582</v>
      </c>
      <c r="S40" s="706" t="s">
        <v>1359</v>
      </c>
      <c r="T40" s="706" t="s">
        <v>675</v>
      </c>
      <c r="U40" s="706" t="s">
        <v>105</v>
      </c>
      <c r="V40" s="707" t="s">
        <v>1390</v>
      </c>
      <c r="X40" s="707" t="s">
        <v>1390</v>
      </c>
    </row>
    <row r="41" spans="1:24" s="706" customFormat="1" ht="39">
      <c r="A41" s="706">
        <v>32</v>
      </c>
      <c r="B41" s="707" t="s">
        <v>1512</v>
      </c>
      <c r="C41" s="709" t="s">
        <v>1513</v>
      </c>
      <c r="D41" s="714">
        <v>43404</v>
      </c>
      <c r="G41" s="709"/>
      <c r="H41" s="709" t="s">
        <v>1514</v>
      </c>
      <c r="L41" s="709" t="s">
        <v>1513</v>
      </c>
      <c r="M41" s="709" t="s">
        <v>1515</v>
      </c>
      <c r="N41" s="706" t="s">
        <v>105</v>
      </c>
      <c r="O41" s="715">
        <v>241.67</v>
      </c>
      <c r="P41" s="706" t="s">
        <v>558</v>
      </c>
      <c r="Q41" s="706" t="s">
        <v>1425</v>
      </c>
      <c r="R41" s="710" t="s">
        <v>582</v>
      </c>
      <c r="S41" s="706" t="s">
        <v>1359</v>
      </c>
      <c r="T41" s="706" t="s">
        <v>1360</v>
      </c>
      <c r="U41" s="706" t="s">
        <v>105</v>
      </c>
      <c r="V41" s="707" t="s">
        <v>2259</v>
      </c>
      <c r="X41" s="707"/>
    </row>
    <row r="42" spans="1:24" s="706" customFormat="1" ht="39">
      <c r="A42" s="706">
        <v>33</v>
      </c>
      <c r="B42" s="707" t="s">
        <v>1516</v>
      </c>
      <c r="C42" s="709" t="s">
        <v>1517</v>
      </c>
      <c r="D42" s="714">
        <v>43404</v>
      </c>
      <c r="G42" s="709"/>
      <c r="H42" s="709" t="s">
        <v>1518</v>
      </c>
      <c r="L42" s="709" t="s">
        <v>1517</v>
      </c>
      <c r="M42" s="709" t="s">
        <v>1519</v>
      </c>
      <c r="N42" s="706" t="s">
        <v>105</v>
      </c>
      <c r="O42" s="715">
        <v>49.4</v>
      </c>
      <c r="P42" s="706" t="s">
        <v>558</v>
      </c>
      <c r="Q42" s="706" t="s">
        <v>1358</v>
      </c>
      <c r="R42" s="710" t="s">
        <v>582</v>
      </c>
      <c r="S42" s="706" t="s">
        <v>1359</v>
      </c>
      <c r="T42" s="706" t="s">
        <v>1360</v>
      </c>
      <c r="U42" s="706" t="s">
        <v>105</v>
      </c>
      <c r="V42" s="707"/>
      <c r="X42" s="707"/>
    </row>
    <row r="43" spans="1:24" s="706" customFormat="1" ht="39">
      <c r="A43" s="706">
        <v>34</v>
      </c>
      <c r="B43" s="707" t="s">
        <v>1520</v>
      </c>
      <c r="C43" s="706" t="s">
        <v>1521</v>
      </c>
      <c r="D43" s="708">
        <v>43756</v>
      </c>
      <c r="G43" s="709"/>
      <c r="H43" s="706" t="s">
        <v>1522</v>
      </c>
      <c r="L43" s="706" t="s">
        <v>1521</v>
      </c>
      <c r="M43" s="706" t="s">
        <v>1523</v>
      </c>
      <c r="N43" s="706" t="s">
        <v>105</v>
      </c>
      <c r="O43" s="706">
        <v>99.32</v>
      </c>
      <c r="P43" s="706" t="s">
        <v>558</v>
      </c>
      <c r="Q43" s="706" t="s">
        <v>1389</v>
      </c>
      <c r="R43" s="710" t="s">
        <v>582</v>
      </c>
      <c r="S43" s="706" t="s">
        <v>1359</v>
      </c>
      <c r="T43" s="706" t="s">
        <v>1360</v>
      </c>
      <c r="V43" s="707" t="s">
        <v>1486</v>
      </c>
      <c r="X43" s="707" t="s">
        <v>1486</v>
      </c>
    </row>
    <row r="44" spans="1:24" s="706" customFormat="1" ht="39">
      <c r="A44" s="706">
        <v>35</v>
      </c>
      <c r="B44" s="707" t="s">
        <v>1524</v>
      </c>
      <c r="C44" s="706" t="s">
        <v>1525</v>
      </c>
      <c r="D44" s="708">
        <v>43556</v>
      </c>
      <c r="G44" s="709"/>
      <c r="H44" s="706" t="s">
        <v>1526</v>
      </c>
      <c r="L44" s="706" t="s">
        <v>1525</v>
      </c>
      <c r="M44" s="706" t="s">
        <v>1527</v>
      </c>
      <c r="N44" s="706" t="s">
        <v>105</v>
      </c>
      <c r="O44" s="706">
        <v>247.7</v>
      </c>
      <c r="P44" s="706" t="s">
        <v>558</v>
      </c>
      <c r="Q44" s="706" t="s">
        <v>1425</v>
      </c>
      <c r="R44" s="710" t="s">
        <v>582</v>
      </c>
      <c r="S44" s="706" t="s">
        <v>1359</v>
      </c>
      <c r="T44" s="706" t="s">
        <v>1360</v>
      </c>
      <c r="U44" s="706" t="s">
        <v>105</v>
      </c>
      <c r="V44" s="707"/>
      <c r="X44" s="707"/>
    </row>
    <row r="45" spans="1:24" s="706" customFormat="1" ht="39">
      <c r="A45" s="706">
        <v>36</v>
      </c>
      <c r="B45" s="707" t="s">
        <v>1528</v>
      </c>
      <c r="C45" s="706" t="s">
        <v>1529</v>
      </c>
      <c r="D45" s="708">
        <v>43586</v>
      </c>
      <c r="G45" s="709"/>
      <c r="H45" s="706" t="s">
        <v>1530</v>
      </c>
      <c r="L45" s="706" t="s">
        <v>1529</v>
      </c>
      <c r="M45" s="706" t="s">
        <v>1531</v>
      </c>
      <c r="N45" s="706" t="s">
        <v>105</v>
      </c>
      <c r="O45" s="706">
        <v>282.3</v>
      </c>
      <c r="P45" s="706" t="s">
        <v>558</v>
      </c>
      <c r="Q45" s="706" t="s">
        <v>1358</v>
      </c>
      <c r="R45" s="710" t="s">
        <v>582</v>
      </c>
      <c r="S45" s="706" t="s">
        <v>1359</v>
      </c>
      <c r="T45" s="706" t="s">
        <v>1360</v>
      </c>
      <c r="U45" s="706" t="s">
        <v>105</v>
      </c>
      <c r="V45" s="713" t="s">
        <v>1486</v>
      </c>
      <c r="X45" s="713" t="s">
        <v>1486</v>
      </c>
    </row>
    <row r="46" spans="1:24" s="706" customFormat="1" ht="39">
      <c r="A46" s="706">
        <v>37</v>
      </c>
      <c r="B46" s="707" t="s">
        <v>1532</v>
      </c>
      <c r="C46" s="706" t="s">
        <v>1533</v>
      </c>
      <c r="D46" s="708">
        <v>43620</v>
      </c>
      <c r="G46" s="709"/>
      <c r="H46" s="706" t="s">
        <v>1504</v>
      </c>
      <c r="L46" s="706" t="s">
        <v>1533</v>
      </c>
      <c r="M46" s="706" t="s">
        <v>1534</v>
      </c>
      <c r="N46" s="706" t="s">
        <v>105</v>
      </c>
      <c r="O46" s="706">
        <v>140.83000000000001</v>
      </c>
      <c r="P46" s="706" t="s">
        <v>558</v>
      </c>
      <c r="Q46" s="706" t="s">
        <v>1425</v>
      </c>
      <c r="R46" s="710" t="s">
        <v>582</v>
      </c>
      <c r="S46" s="706" t="s">
        <v>1359</v>
      </c>
      <c r="T46" s="706" t="s">
        <v>1360</v>
      </c>
      <c r="U46" s="706" t="s">
        <v>105</v>
      </c>
      <c r="V46" s="707" t="s">
        <v>2083</v>
      </c>
      <c r="X46" s="707" t="s">
        <v>2083</v>
      </c>
    </row>
    <row r="47" spans="1:24" s="706" customFormat="1" ht="39">
      <c r="A47" s="706">
        <v>38</v>
      </c>
      <c r="B47" s="707" t="s">
        <v>1535</v>
      </c>
      <c r="C47" s="706" t="s">
        <v>1536</v>
      </c>
      <c r="D47" s="708">
        <v>43713</v>
      </c>
      <c r="G47" s="709"/>
      <c r="H47" s="706" t="s">
        <v>1537</v>
      </c>
      <c r="L47" s="706" t="s">
        <v>1536</v>
      </c>
      <c r="M47" s="706" t="s">
        <v>1538</v>
      </c>
      <c r="N47" s="706" t="s">
        <v>105</v>
      </c>
      <c r="O47" s="706">
        <v>1012.1</v>
      </c>
      <c r="P47" s="706" t="s">
        <v>555</v>
      </c>
      <c r="Q47" s="706" t="s">
        <v>1539</v>
      </c>
      <c r="R47" s="710" t="s">
        <v>582</v>
      </c>
      <c r="S47" s="706" t="s">
        <v>1359</v>
      </c>
      <c r="T47" s="706" t="s">
        <v>2110</v>
      </c>
      <c r="U47" s="706" t="s">
        <v>105</v>
      </c>
      <c r="V47" s="712" t="s">
        <v>1453</v>
      </c>
      <c r="X47" s="712" t="s">
        <v>1453</v>
      </c>
    </row>
    <row r="48" spans="1:24" s="706" customFormat="1" ht="39">
      <c r="A48" s="706">
        <v>39</v>
      </c>
      <c r="B48" s="707" t="s">
        <v>2114</v>
      </c>
      <c r="C48" s="706" t="s">
        <v>2115</v>
      </c>
      <c r="D48" s="708">
        <v>44144</v>
      </c>
      <c r="G48" s="709"/>
      <c r="H48" s="734" t="s">
        <v>2116</v>
      </c>
      <c r="L48" s="706" t="s">
        <v>2115</v>
      </c>
      <c r="M48" s="730" t="s">
        <v>2117</v>
      </c>
      <c r="N48" s="706" t="s">
        <v>105</v>
      </c>
      <c r="O48" s="735">
        <v>46.198999999999998</v>
      </c>
      <c r="P48" s="706" t="s">
        <v>558</v>
      </c>
      <c r="Q48" s="730" t="s">
        <v>1389</v>
      </c>
      <c r="R48" s="710" t="s">
        <v>582</v>
      </c>
      <c r="S48" s="706" t="s">
        <v>1359</v>
      </c>
      <c r="T48" s="706" t="s">
        <v>1360</v>
      </c>
      <c r="U48" s="706" t="s">
        <v>105</v>
      </c>
      <c r="V48" s="712" t="s">
        <v>2259</v>
      </c>
      <c r="X48" s="712"/>
    </row>
    <row r="49" spans="1:25" s="711" customFormat="1" ht="39">
      <c r="A49" s="706">
        <v>40</v>
      </c>
      <c r="B49" s="707" t="s">
        <v>1540</v>
      </c>
      <c r="C49" s="706" t="s">
        <v>1541</v>
      </c>
      <c r="D49" s="708">
        <v>44228</v>
      </c>
      <c r="E49" s="706"/>
      <c r="F49" s="706"/>
      <c r="G49" s="709"/>
      <c r="H49" s="706" t="s">
        <v>1542</v>
      </c>
      <c r="I49" s="706"/>
      <c r="J49" s="706"/>
      <c r="K49" s="706"/>
      <c r="L49" s="706" t="s">
        <v>1541</v>
      </c>
      <c r="M49" s="706" t="s">
        <v>1543</v>
      </c>
      <c r="N49" s="706" t="s">
        <v>105</v>
      </c>
      <c r="O49" s="706">
        <v>4473</v>
      </c>
      <c r="P49" s="706" t="s">
        <v>555</v>
      </c>
      <c r="Q49" s="706" t="s">
        <v>1358</v>
      </c>
      <c r="R49" s="710" t="s">
        <v>582</v>
      </c>
      <c r="S49" s="706" t="s">
        <v>1359</v>
      </c>
      <c r="T49" s="706" t="s">
        <v>2110</v>
      </c>
      <c r="U49" s="706" t="s">
        <v>105</v>
      </c>
      <c r="V49" s="712" t="s">
        <v>2083</v>
      </c>
      <c r="W49" s="706"/>
      <c r="X49" s="712" t="s">
        <v>2083</v>
      </c>
      <c r="Y49" s="706"/>
    </row>
    <row r="50" spans="1:25" s="711" customFormat="1" ht="39">
      <c r="A50" s="706">
        <v>41</v>
      </c>
      <c r="B50" s="707" t="s">
        <v>1544</v>
      </c>
      <c r="C50" s="709" t="s">
        <v>1545</v>
      </c>
      <c r="D50" s="708">
        <v>44320</v>
      </c>
      <c r="E50" s="706"/>
      <c r="F50" s="706"/>
      <c r="G50" s="709"/>
      <c r="H50" s="706" t="s">
        <v>1546</v>
      </c>
      <c r="I50" s="706"/>
      <c r="J50" s="706"/>
      <c r="K50" s="706"/>
      <c r="L50" s="709" t="s">
        <v>1547</v>
      </c>
      <c r="M50" s="706" t="s">
        <v>1548</v>
      </c>
      <c r="N50" s="706" t="s">
        <v>105</v>
      </c>
      <c r="O50" s="706">
        <v>112.38</v>
      </c>
      <c r="P50" s="706" t="s">
        <v>558</v>
      </c>
      <c r="Q50" s="706" t="s">
        <v>1549</v>
      </c>
      <c r="R50" s="710" t="s">
        <v>582</v>
      </c>
      <c r="S50" s="706" t="s">
        <v>1359</v>
      </c>
      <c r="T50" s="706" t="s">
        <v>1360</v>
      </c>
      <c r="U50" s="706" t="s">
        <v>105</v>
      </c>
      <c r="V50" s="712" t="s">
        <v>2083</v>
      </c>
      <c r="W50" s="706"/>
      <c r="X50" s="712" t="s">
        <v>2083</v>
      </c>
      <c r="Y50" s="706"/>
    </row>
    <row r="51" spans="1:25" s="711" customFormat="1" ht="39">
      <c r="A51" s="706">
        <v>42</v>
      </c>
      <c r="B51" s="707" t="s">
        <v>1550</v>
      </c>
      <c r="C51" s="709" t="s">
        <v>1551</v>
      </c>
      <c r="D51" s="708">
        <v>44320</v>
      </c>
      <c r="E51" s="706"/>
      <c r="F51" s="706"/>
      <c r="G51" s="709"/>
      <c r="H51" s="706" t="s">
        <v>1552</v>
      </c>
      <c r="I51" s="706"/>
      <c r="J51" s="706"/>
      <c r="K51" s="706"/>
      <c r="L51" s="706" t="s">
        <v>1553</v>
      </c>
      <c r="M51" s="706" t="s">
        <v>1554</v>
      </c>
      <c r="N51" s="706" t="s">
        <v>105</v>
      </c>
      <c r="O51" s="706">
        <v>411.94</v>
      </c>
      <c r="P51" s="706" t="s">
        <v>558</v>
      </c>
      <c r="Q51" s="706" t="s">
        <v>1555</v>
      </c>
      <c r="R51" s="710" t="s">
        <v>582</v>
      </c>
      <c r="S51" s="706" t="s">
        <v>1359</v>
      </c>
      <c r="T51" s="706" t="s">
        <v>2111</v>
      </c>
      <c r="U51" s="706" t="s">
        <v>105</v>
      </c>
      <c r="V51" s="712"/>
      <c r="W51" s="706"/>
      <c r="X51" s="712"/>
      <c r="Y51" s="706"/>
    </row>
    <row r="52" spans="1:25" s="711" customFormat="1" ht="39">
      <c r="A52" s="706">
        <v>43</v>
      </c>
      <c r="B52" s="707" t="s">
        <v>2106</v>
      </c>
      <c r="C52" s="709" t="s">
        <v>2107</v>
      </c>
      <c r="D52" s="708">
        <v>44321</v>
      </c>
      <c r="E52" s="706"/>
      <c r="F52" s="706"/>
      <c r="G52" s="709"/>
      <c r="H52" s="706" t="s">
        <v>2108</v>
      </c>
      <c r="I52" s="706"/>
      <c r="J52" s="706"/>
      <c r="K52" s="706"/>
      <c r="L52" s="706" t="s">
        <v>2107</v>
      </c>
      <c r="M52" s="706" t="s">
        <v>2109</v>
      </c>
      <c r="N52" s="706" t="s">
        <v>105</v>
      </c>
      <c r="O52" s="706">
        <v>123.65</v>
      </c>
      <c r="P52" s="706" t="s">
        <v>558</v>
      </c>
      <c r="Q52" s="706" t="s">
        <v>1358</v>
      </c>
      <c r="R52" s="710" t="s">
        <v>582</v>
      </c>
      <c r="S52" s="706" t="s">
        <v>1359</v>
      </c>
      <c r="T52" s="706" t="s">
        <v>2110</v>
      </c>
      <c r="U52" s="706" t="s">
        <v>105</v>
      </c>
      <c r="V52" s="712"/>
      <c r="W52" s="706"/>
      <c r="X52" s="712"/>
      <c r="Y52" s="706"/>
    </row>
    <row r="53" spans="1:25" s="706" customFormat="1" ht="39">
      <c r="A53" s="706">
        <v>44</v>
      </c>
      <c r="B53" s="707" t="s">
        <v>2118</v>
      </c>
      <c r="C53" s="736" t="s">
        <v>2119</v>
      </c>
      <c r="D53" s="737">
        <v>44536</v>
      </c>
      <c r="E53" s="736"/>
      <c r="F53" s="736"/>
      <c r="G53" s="738"/>
      <c r="H53" s="739" t="s">
        <v>2120</v>
      </c>
      <c r="I53" s="736"/>
      <c r="J53" s="736"/>
      <c r="K53" s="736"/>
      <c r="L53" s="736" t="s">
        <v>2119</v>
      </c>
      <c r="M53" s="740" t="s">
        <v>2121</v>
      </c>
      <c r="N53" s="736" t="s">
        <v>105</v>
      </c>
      <c r="O53" s="741">
        <v>404.64</v>
      </c>
      <c r="P53" s="736" t="s">
        <v>558</v>
      </c>
      <c r="Q53" s="742" t="s">
        <v>1539</v>
      </c>
      <c r="R53" s="743" t="s">
        <v>582</v>
      </c>
      <c r="S53" s="736" t="s">
        <v>1359</v>
      </c>
      <c r="T53" s="736" t="s">
        <v>1360</v>
      </c>
      <c r="U53" s="736" t="s">
        <v>105</v>
      </c>
      <c r="V53" s="744" t="s">
        <v>2259</v>
      </c>
      <c r="W53" s="736"/>
      <c r="X53" s="744"/>
    </row>
    <row r="54" spans="1:25" s="719" customFormat="1" ht="39">
      <c r="A54" s="706">
        <v>45</v>
      </c>
      <c r="B54" s="707" t="s">
        <v>2146</v>
      </c>
      <c r="C54" s="736" t="s">
        <v>2129</v>
      </c>
      <c r="D54" s="737">
        <v>44713</v>
      </c>
      <c r="E54" s="736"/>
      <c r="F54" s="736"/>
      <c r="G54" s="738"/>
      <c r="H54" s="745" t="s">
        <v>2128</v>
      </c>
      <c r="I54" s="736"/>
      <c r="J54" s="736"/>
      <c r="K54" s="736"/>
      <c r="L54" s="736" t="s">
        <v>2129</v>
      </c>
      <c r="M54" s="746" t="s">
        <v>2130</v>
      </c>
      <c r="N54" s="736" t="s">
        <v>105</v>
      </c>
      <c r="O54" s="718">
        <v>265.79000000000002</v>
      </c>
      <c r="P54" s="736" t="s">
        <v>558</v>
      </c>
      <c r="Q54" s="717" t="s">
        <v>2131</v>
      </c>
      <c r="R54" s="743" t="s">
        <v>582</v>
      </c>
      <c r="S54" s="736" t="s">
        <v>1359</v>
      </c>
      <c r="T54" s="736" t="s">
        <v>1360</v>
      </c>
      <c r="U54" s="706" t="s">
        <v>105</v>
      </c>
      <c r="V54" s="744"/>
      <c r="W54" s="736"/>
      <c r="X54" s="744"/>
      <c r="Y54" s="732"/>
    </row>
    <row r="55" spans="1:25" s="723" customFormat="1" ht="14">
      <c r="A55" s="747"/>
      <c r="B55" s="466"/>
      <c r="C55" s="465"/>
      <c r="D55" s="465"/>
      <c r="E55" s="465"/>
      <c r="F55" s="465"/>
      <c r="G55" s="467"/>
      <c r="H55" s="465"/>
      <c r="I55" s="465"/>
      <c r="J55" s="465"/>
      <c r="K55" s="465"/>
      <c r="L55" s="465"/>
      <c r="M55" s="465"/>
      <c r="N55" s="748"/>
      <c r="O55" s="749"/>
      <c r="P55" s="465"/>
      <c r="Q55" s="465"/>
      <c r="R55" s="465"/>
      <c r="S55" s="465"/>
      <c r="T55" s="465"/>
      <c r="U55" s="465"/>
      <c r="V55" s="465"/>
      <c r="W55" s="465"/>
      <c r="X55" s="465"/>
    </row>
    <row r="56" spans="1:25" s="468" customFormat="1" ht="25">
      <c r="A56" s="706"/>
      <c r="B56" s="750"/>
      <c r="C56" s="751"/>
      <c r="D56" s="751"/>
      <c r="E56" s="751"/>
      <c r="F56" s="751"/>
      <c r="G56" s="752"/>
      <c r="H56" s="751"/>
      <c r="I56" s="751"/>
      <c r="J56" s="751"/>
      <c r="K56" s="751"/>
      <c r="L56" s="751"/>
      <c r="M56" s="751"/>
      <c r="N56" s="751" t="s">
        <v>2122</v>
      </c>
      <c r="O56" s="753">
        <f>SUM(O11:O52)</f>
        <v>16440.459000000003</v>
      </c>
      <c r="P56" s="751"/>
      <c r="Q56" s="751"/>
      <c r="R56" s="751"/>
      <c r="S56" s="751"/>
      <c r="T56" s="751"/>
      <c r="U56" s="751"/>
      <c r="V56" s="751"/>
      <c r="W56" s="751"/>
      <c r="X56" s="751"/>
    </row>
    <row r="57" spans="1:25" ht="37.5">
      <c r="A57" s="706"/>
      <c r="B57" s="750"/>
      <c r="C57" s="751"/>
      <c r="D57" s="751"/>
      <c r="E57" s="751"/>
      <c r="F57" s="751"/>
      <c r="G57" s="752"/>
      <c r="H57" s="751"/>
      <c r="I57" s="751"/>
      <c r="J57" s="751"/>
      <c r="K57" s="754"/>
      <c r="L57" s="751" t="s">
        <v>1556</v>
      </c>
      <c r="M57" s="751"/>
      <c r="N57" s="751" t="s">
        <v>2123</v>
      </c>
      <c r="O57" s="755">
        <f>SUM(O11:O54)</f>
        <v>17110.889000000003</v>
      </c>
      <c r="P57" s="751"/>
      <c r="Q57" s="751"/>
      <c r="R57" s="751"/>
      <c r="S57" s="751"/>
      <c r="T57" s="751"/>
      <c r="U57" s="751"/>
      <c r="V57" s="751"/>
      <c r="W57" s="751"/>
      <c r="X57" s="751"/>
    </row>
    <row r="58" spans="1:25">
      <c r="G58" s="701"/>
      <c r="K58" s="461"/>
      <c r="L58" s="458" t="s">
        <v>1557</v>
      </c>
      <c r="N58" s="462"/>
      <c r="O58" s="462"/>
      <c r="P58" s="462"/>
    </row>
    <row r="59" spans="1:25">
      <c r="G59" s="701"/>
      <c r="K59" s="461"/>
      <c r="L59" s="458" t="s">
        <v>1558</v>
      </c>
      <c r="O59" s="460"/>
    </row>
    <row r="60" spans="1:25">
      <c r="G60" s="701"/>
      <c r="O60" s="460"/>
    </row>
    <row r="61" spans="1:25" ht="17.5" customHeight="1">
      <c r="A61" s="854" t="s">
        <v>1559</v>
      </c>
      <c r="B61" s="855"/>
      <c r="C61" s="855"/>
      <c r="D61" s="855"/>
      <c r="E61" s="855"/>
      <c r="F61" s="855"/>
      <c r="G61" s="756"/>
      <c r="H61" s="757"/>
      <c r="I61" s="757"/>
      <c r="J61" s="757"/>
      <c r="K61" s="757"/>
      <c r="L61" s="757"/>
      <c r="M61" s="757"/>
      <c r="N61" s="757"/>
      <c r="O61" s="757"/>
      <c r="P61" s="758"/>
      <c r="Q61" s="757"/>
      <c r="R61" s="757"/>
      <c r="S61" s="757"/>
      <c r="T61" s="757"/>
      <c r="U61" s="757"/>
      <c r="V61" s="757"/>
      <c r="W61" s="757"/>
      <c r="X61" s="757"/>
    </row>
    <row r="62" spans="1:25" ht="17.5" customHeight="1">
      <c r="A62" s="702">
        <v>22042</v>
      </c>
      <c r="B62" s="702" t="s">
        <v>1560</v>
      </c>
      <c r="C62" s="702"/>
      <c r="D62" s="702">
        <v>32.299999999999997</v>
      </c>
      <c r="E62" s="702" t="s">
        <v>558</v>
      </c>
      <c r="F62" s="702"/>
      <c r="G62" s="702"/>
      <c r="H62" s="703">
        <v>42926</v>
      </c>
      <c r="I62" s="702" t="s">
        <v>1561</v>
      </c>
      <c r="J62" s="702" t="s">
        <v>1389</v>
      </c>
      <c r="K62" s="702" t="s">
        <v>1562</v>
      </c>
      <c r="L62" s="759"/>
      <c r="M62" s="702" t="s">
        <v>1563</v>
      </c>
      <c r="N62" s="702"/>
      <c r="O62" s="702" t="s">
        <v>1564</v>
      </c>
      <c r="P62" s="681"/>
      <c r="Q62" s="760" t="s">
        <v>1565</v>
      </c>
      <c r="R62" s="702"/>
      <c r="S62" s="702"/>
      <c r="T62" s="702"/>
      <c r="U62" s="702"/>
      <c r="V62" s="702"/>
      <c r="W62" s="702"/>
      <c r="X62" s="702"/>
      <c r="Y62" s="757"/>
    </row>
    <row r="63" spans="1:25" s="463" customFormat="1" ht="37.5">
      <c r="A63" s="702">
        <v>33</v>
      </c>
      <c r="B63" s="681"/>
      <c r="C63" s="702" t="s">
        <v>1566</v>
      </c>
      <c r="D63" s="703">
        <v>39548</v>
      </c>
      <c r="E63" s="703">
        <v>42976</v>
      </c>
      <c r="F63" s="702" t="s">
        <v>1355</v>
      </c>
      <c r="G63" s="704" t="s">
        <v>1567</v>
      </c>
      <c r="H63" s="702"/>
      <c r="I63" s="702"/>
      <c r="J63" s="702"/>
      <c r="K63" s="702"/>
      <c r="L63" s="702" t="s">
        <v>1566</v>
      </c>
      <c r="M63" s="702" t="s">
        <v>1568</v>
      </c>
      <c r="N63" s="702" t="s">
        <v>1569</v>
      </c>
      <c r="O63" s="702">
        <v>12.1</v>
      </c>
      <c r="P63" s="702" t="s">
        <v>558</v>
      </c>
      <c r="Q63" s="702" t="s">
        <v>1368</v>
      </c>
      <c r="R63" s="705" t="s">
        <v>582</v>
      </c>
      <c r="S63" s="702" t="s">
        <v>1359</v>
      </c>
      <c r="T63" s="702" t="s">
        <v>1360</v>
      </c>
      <c r="U63" s="761" t="s">
        <v>105</v>
      </c>
      <c r="V63" s="702"/>
      <c r="W63" s="702"/>
      <c r="X63" s="762"/>
      <c r="Y63" s="757"/>
    </row>
    <row r="64" spans="1:25" s="463" customFormat="1" ht="37.5">
      <c r="A64" s="702">
        <v>30</v>
      </c>
      <c r="B64" s="681"/>
      <c r="C64" s="702" t="s">
        <v>1570</v>
      </c>
      <c r="D64" s="703">
        <v>42817</v>
      </c>
      <c r="E64" s="703">
        <v>42958</v>
      </c>
      <c r="F64" s="702" t="s">
        <v>1372</v>
      </c>
      <c r="G64" s="704" t="s">
        <v>1571</v>
      </c>
      <c r="H64" s="702"/>
      <c r="I64" s="702"/>
      <c r="J64" s="702"/>
      <c r="K64" s="702"/>
      <c r="L64" s="702" t="s">
        <v>1570</v>
      </c>
      <c r="M64" s="702" t="s">
        <v>1572</v>
      </c>
      <c r="N64" s="702" t="s">
        <v>105</v>
      </c>
      <c r="O64" s="702">
        <v>48.9</v>
      </c>
      <c r="P64" s="702" t="s">
        <v>558</v>
      </c>
      <c r="Q64" s="702" t="s">
        <v>1358</v>
      </c>
      <c r="R64" s="705" t="s">
        <v>582</v>
      </c>
      <c r="S64" s="702" t="s">
        <v>1359</v>
      </c>
      <c r="T64" s="702" t="s">
        <v>1360</v>
      </c>
      <c r="U64" s="761" t="s">
        <v>105</v>
      </c>
      <c r="V64" s="702"/>
      <c r="W64" s="702"/>
      <c r="X64" s="762"/>
      <c r="Y64" s="763"/>
    </row>
    <row r="65" spans="1:25" s="463" customFormat="1" ht="37.5">
      <c r="A65" s="702">
        <v>28</v>
      </c>
      <c r="B65" s="681" t="s">
        <v>1573</v>
      </c>
      <c r="C65" s="702" t="s">
        <v>1574</v>
      </c>
      <c r="D65" s="703">
        <v>39548</v>
      </c>
      <c r="E65" s="703">
        <v>43986</v>
      </c>
      <c r="F65" s="702" t="s">
        <v>1355</v>
      </c>
      <c r="G65" s="704" t="s">
        <v>1366</v>
      </c>
      <c r="H65" s="702"/>
      <c r="I65" s="702"/>
      <c r="J65" s="702"/>
      <c r="K65" s="702"/>
      <c r="L65" s="702" t="s">
        <v>1574</v>
      </c>
      <c r="M65" s="702" t="s">
        <v>1575</v>
      </c>
      <c r="N65" s="702" t="s">
        <v>105</v>
      </c>
      <c r="O65" s="702">
        <v>128.6</v>
      </c>
      <c r="P65" s="702" t="s">
        <v>558</v>
      </c>
      <c r="Q65" s="702" t="s">
        <v>1368</v>
      </c>
      <c r="R65" s="705" t="s">
        <v>582</v>
      </c>
      <c r="S65" s="702" t="s">
        <v>1359</v>
      </c>
      <c r="T65" s="702" t="s">
        <v>1369</v>
      </c>
      <c r="U65" s="761" t="s">
        <v>105</v>
      </c>
      <c r="V65" s="702"/>
      <c r="W65" s="702"/>
      <c r="X65" s="762"/>
      <c r="Y65" s="763"/>
    </row>
    <row r="66" spans="1:25" s="463" customFormat="1" ht="37.5">
      <c r="A66" s="702">
        <v>11</v>
      </c>
      <c r="B66" s="681" t="s">
        <v>1576</v>
      </c>
      <c r="C66" s="702" t="s">
        <v>1577</v>
      </c>
      <c r="D66" s="703">
        <v>41209</v>
      </c>
      <c r="E66" s="703">
        <v>43986</v>
      </c>
      <c r="F66" s="702" t="s">
        <v>1355</v>
      </c>
      <c r="G66" s="704" t="s">
        <v>1578</v>
      </c>
      <c r="H66" s="702"/>
      <c r="I66" s="702"/>
      <c r="J66" s="702"/>
      <c r="K66" s="702"/>
      <c r="L66" s="702" t="s">
        <v>1577</v>
      </c>
      <c r="M66" s="702" t="s">
        <v>1579</v>
      </c>
      <c r="N66" s="702" t="s">
        <v>1580</v>
      </c>
      <c r="O66" s="702">
        <v>37.200000000000003</v>
      </c>
      <c r="P66" s="702" t="s">
        <v>558</v>
      </c>
      <c r="Q66" s="702" t="s">
        <v>1425</v>
      </c>
      <c r="R66" s="705" t="s">
        <v>582</v>
      </c>
      <c r="S66" s="702" t="s">
        <v>1359</v>
      </c>
      <c r="T66" s="702" t="s">
        <v>1369</v>
      </c>
      <c r="U66" s="761" t="s">
        <v>1580</v>
      </c>
      <c r="V66" s="702"/>
      <c r="W66" s="702"/>
      <c r="X66" s="762"/>
      <c r="Y66" s="763"/>
    </row>
    <row r="67" spans="1:25" s="463" customFormat="1" ht="37.5">
      <c r="A67" s="702">
        <v>8</v>
      </c>
      <c r="B67" s="681" t="s">
        <v>1581</v>
      </c>
      <c r="C67" s="702" t="s">
        <v>1582</v>
      </c>
      <c r="D67" s="703">
        <v>40056</v>
      </c>
      <c r="E67" s="703">
        <v>43812</v>
      </c>
      <c r="F67" s="702" t="s">
        <v>1355</v>
      </c>
      <c r="G67" s="704" t="s">
        <v>1583</v>
      </c>
      <c r="H67" s="702"/>
      <c r="I67" s="702"/>
      <c r="J67" s="702"/>
      <c r="K67" s="702"/>
      <c r="L67" s="702" t="s">
        <v>1582</v>
      </c>
      <c r="M67" s="702" t="s">
        <v>1584</v>
      </c>
      <c r="N67" s="702" t="s">
        <v>105</v>
      </c>
      <c r="O67" s="702">
        <v>63.7</v>
      </c>
      <c r="P67" s="702" t="s">
        <v>558</v>
      </c>
      <c r="Q67" s="702" t="s">
        <v>1358</v>
      </c>
      <c r="R67" s="705" t="s">
        <v>582</v>
      </c>
      <c r="S67" s="702" t="s">
        <v>1359</v>
      </c>
      <c r="T67" s="702" t="s">
        <v>1360</v>
      </c>
      <c r="U67" s="761" t="s">
        <v>105</v>
      </c>
      <c r="V67" s="702"/>
      <c r="W67" s="702"/>
      <c r="X67" s="762"/>
      <c r="Y67" s="763"/>
    </row>
    <row r="68" spans="1:25" s="464" customFormat="1" ht="37.5">
      <c r="A68" s="764">
        <v>26</v>
      </c>
      <c r="B68" s="765" t="s">
        <v>1585</v>
      </c>
      <c r="C68" s="764" t="s">
        <v>1586</v>
      </c>
      <c r="D68" s="766">
        <v>42688</v>
      </c>
      <c r="E68" s="764"/>
      <c r="F68" s="764" t="s">
        <v>1446</v>
      </c>
      <c r="G68" s="767" t="s">
        <v>1412</v>
      </c>
      <c r="H68" s="764"/>
      <c r="I68" s="764"/>
      <c r="J68" s="764"/>
      <c r="K68" s="764"/>
      <c r="L68" s="764" t="s">
        <v>1586</v>
      </c>
      <c r="M68" s="764" t="s">
        <v>1587</v>
      </c>
      <c r="N68" s="764" t="s">
        <v>105</v>
      </c>
      <c r="O68" s="764">
        <v>143.04</v>
      </c>
      <c r="P68" s="764" t="s">
        <v>558</v>
      </c>
      <c r="Q68" s="764" t="s">
        <v>1414</v>
      </c>
      <c r="R68" s="768" t="s">
        <v>582</v>
      </c>
      <c r="S68" s="764" t="s">
        <v>1359</v>
      </c>
      <c r="T68" s="764" t="s">
        <v>1360</v>
      </c>
      <c r="U68" s="764" t="s">
        <v>105</v>
      </c>
      <c r="V68" s="768"/>
      <c r="W68" s="768"/>
      <c r="X68" s="765" t="s">
        <v>1363</v>
      </c>
      <c r="Y68" s="763"/>
    </row>
    <row r="69" spans="1:25" s="464" customFormat="1" ht="37.5">
      <c r="A69" s="764">
        <v>1</v>
      </c>
      <c r="B69" s="765" t="s">
        <v>1588</v>
      </c>
      <c r="C69" s="764" t="s">
        <v>1541</v>
      </c>
      <c r="D69" s="766">
        <v>42828</v>
      </c>
      <c r="E69" s="764"/>
      <c r="F69" s="764" t="s">
        <v>1542</v>
      </c>
      <c r="G69" s="767"/>
      <c r="H69" s="764" t="s">
        <v>1484</v>
      </c>
      <c r="I69" s="764"/>
      <c r="J69" s="764"/>
      <c r="K69" s="764"/>
      <c r="L69" s="764" t="s">
        <v>1541</v>
      </c>
      <c r="M69" s="764" t="s">
        <v>1543</v>
      </c>
      <c r="N69" s="764" t="s">
        <v>105</v>
      </c>
      <c r="O69" s="764">
        <v>4642</v>
      </c>
      <c r="P69" s="764" t="s">
        <v>555</v>
      </c>
      <c r="Q69" s="764" t="s">
        <v>1358</v>
      </c>
      <c r="R69" s="769" t="s">
        <v>582</v>
      </c>
      <c r="S69" s="764" t="s">
        <v>1359</v>
      </c>
      <c r="T69" s="764" t="s">
        <v>1369</v>
      </c>
      <c r="U69" s="770" t="s">
        <v>105</v>
      </c>
      <c r="V69" s="764"/>
      <c r="W69" s="764"/>
      <c r="X69" s="771" t="s">
        <v>1408</v>
      </c>
      <c r="Y69" s="772"/>
    </row>
    <row r="70" spans="1:25" s="468" customFormat="1" ht="37.5">
      <c r="A70" s="696">
        <v>27</v>
      </c>
      <c r="B70" s="697" t="s">
        <v>1589</v>
      </c>
      <c r="C70" s="696" t="s">
        <v>1553</v>
      </c>
      <c r="D70" s="698">
        <v>40504</v>
      </c>
      <c r="E70" s="698">
        <v>44320</v>
      </c>
      <c r="F70" s="696" t="s">
        <v>1590</v>
      </c>
      <c r="G70" s="699" t="s">
        <v>1590</v>
      </c>
      <c r="H70" s="696"/>
      <c r="I70" s="696"/>
      <c r="J70" s="696"/>
      <c r="K70" s="696"/>
      <c r="L70" s="696" t="s">
        <v>1553</v>
      </c>
      <c r="M70" s="696" t="s">
        <v>1591</v>
      </c>
      <c r="N70" s="696" t="s">
        <v>105</v>
      </c>
      <c r="O70" s="696">
        <v>313.2</v>
      </c>
      <c r="P70" s="696" t="s">
        <v>558</v>
      </c>
      <c r="Q70" s="696" t="s">
        <v>1389</v>
      </c>
      <c r="R70" s="700" t="s">
        <v>582</v>
      </c>
      <c r="S70" s="696" t="s">
        <v>1359</v>
      </c>
      <c r="T70" s="696" t="s">
        <v>1360</v>
      </c>
      <c r="U70" s="696" t="s">
        <v>105</v>
      </c>
      <c r="V70" s="700"/>
      <c r="W70" s="700"/>
      <c r="X70" s="697" t="s">
        <v>1486</v>
      </c>
      <c r="Y70" s="772"/>
    </row>
    <row r="71" spans="1:25" s="468" customFormat="1" ht="37.5">
      <c r="A71" s="696">
        <v>21</v>
      </c>
      <c r="B71" s="697" t="s">
        <v>1592</v>
      </c>
      <c r="C71" s="696" t="s">
        <v>1593</v>
      </c>
      <c r="D71" s="698">
        <v>40662</v>
      </c>
      <c r="E71" s="698">
        <v>44321</v>
      </c>
      <c r="F71" s="696" t="s">
        <v>1594</v>
      </c>
      <c r="G71" s="699" t="s">
        <v>1594</v>
      </c>
      <c r="H71" s="696" t="s">
        <v>1595</v>
      </c>
      <c r="I71" s="696"/>
      <c r="J71" s="696"/>
      <c r="K71" s="696"/>
      <c r="L71" s="696" t="s">
        <v>1593</v>
      </c>
      <c r="M71" s="696" t="s">
        <v>1591</v>
      </c>
      <c r="N71" s="696" t="s">
        <v>105</v>
      </c>
      <c r="O71" s="696">
        <v>98.5</v>
      </c>
      <c r="P71" s="696" t="s">
        <v>558</v>
      </c>
      <c r="Q71" s="696" t="s">
        <v>1389</v>
      </c>
      <c r="R71" s="700" t="s">
        <v>582</v>
      </c>
      <c r="S71" s="696" t="s">
        <v>1359</v>
      </c>
      <c r="T71" s="696" t="s">
        <v>1360</v>
      </c>
      <c r="U71" s="696" t="s">
        <v>105</v>
      </c>
      <c r="V71" s="700"/>
      <c r="W71" s="700"/>
      <c r="X71" s="697"/>
      <c r="Y71" s="773"/>
    </row>
    <row r="72" spans="1:25" s="465" customFormat="1" ht="37.5">
      <c r="A72" s="702">
        <v>6</v>
      </c>
      <c r="B72" s="681" t="s">
        <v>1377</v>
      </c>
      <c r="C72" s="702" t="s">
        <v>1378</v>
      </c>
      <c r="D72" s="703">
        <v>40315</v>
      </c>
      <c r="E72" s="703">
        <v>44389</v>
      </c>
      <c r="F72" s="702" t="s">
        <v>208</v>
      </c>
      <c r="G72" s="704" t="s">
        <v>1366</v>
      </c>
      <c r="H72" s="702"/>
      <c r="I72" s="702"/>
      <c r="J72" s="702"/>
      <c r="K72" s="702"/>
      <c r="L72" s="702" t="s">
        <v>1378</v>
      </c>
      <c r="M72" s="702" t="s">
        <v>1379</v>
      </c>
      <c r="N72" s="702" t="s">
        <v>105</v>
      </c>
      <c r="O72" s="702">
        <v>51.6</v>
      </c>
      <c r="P72" s="702" t="s">
        <v>558</v>
      </c>
      <c r="Q72" s="702" t="s">
        <v>1368</v>
      </c>
      <c r="R72" s="705" t="s">
        <v>582</v>
      </c>
      <c r="S72" s="702" t="s">
        <v>1359</v>
      </c>
      <c r="T72" s="702" t="s">
        <v>1360</v>
      </c>
      <c r="U72" s="702" t="s">
        <v>105</v>
      </c>
      <c r="V72" s="705"/>
      <c r="W72" s="705"/>
      <c r="X72" s="681"/>
      <c r="Y72" s="773"/>
    </row>
    <row r="73" spans="1:25" s="468" customFormat="1" ht="37.5">
      <c r="A73" s="696">
        <v>10</v>
      </c>
      <c r="B73" s="697" t="s">
        <v>1396</v>
      </c>
      <c r="C73" s="696" t="s">
        <v>1397</v>
      </c>
      <c r="D73" s="698">
        <v>41323</v>
      </c>
      <c r="E73" s="698">
        <v>44417</v>
      </c>
      <c r="F73" s="696" t="s">
        <v>1398</v>
      </c>
      <c r="G73" s="699" t="s">
        <v>1399</v>
      </c>
      <c r="H73" s="696" t="s">
        <v>1400</v>
      </c>
      <c r="I73" s="696"/>
      <c r="J73" s="696"/>
      <c r="K73" s="696"/>
      <c r="L73" s="696" t="s">
        <v>1397</v>
      </c>
      <c r="M73" s="696" t="s">
        <v>1401</v>
      </c>
      <c r="N73" s="696" t="s">
        <v>1402</v>
      </c>
      <c r="O73" s="696">
        <v>56.8</v>
      </c>
      <c r="P73" s="696" t="s">
        <v>558</v>
      </c>
      <c r="Q73" s="696" t="s">
        <v>1368</v>
      </c>
      <c r="R73" s="700" t="s">
        <v>582</v>
      </c>
      <c r="S73" s="696" t="s">
        <v>1359</v>
      </c>
      <c r="T73" s="696" t="s">
        <v>1369</v>
      </c>
      <c r="U73" s="696" t="s">
        <v>1402</v>
      </c>
      <c r="V73" s="700"/>
      <c r="W73" s="700"/>
      <c r="X73" s="697"/>
      <c r="Y73" s="702"/>
    </row>
    <row r="74" spans="1:25" ht="37.5">
      <c r="A74" s="702">
        <v>31</v>
      </c>
      <c r="B74" s="702" t="s">
        <v>1495</v>
      </c>
      <c r="C74" s="702" t="s">
        <v>1496</v>
      </c>
      <c r="D74" s="703">
        <v>43112</v>
      </c>
      <c r="E74" s="703">
        <v>44586</v>
      </c>
      <c r="F74" s="702"/>
      <c r="G74" s="704"/>
      <c r="H74" s="702" t="s">
        <v>1497</v>
      </c>
      <c r="I74" s="702"/>
      <c r="J74" s="702"/>
      <c r="K74" s="702"/>
      <c r="L74" s="702" t="s">
        <v>1496</v>
      </c>
      <c r="M74" s="702" t="s">
        <v>1498</v>
      </c>
      <c r="N74" s="702" t="s">
        <v>105</v>
      </c>
      <c r="O74" s="702">
        <v>55.87</v>
      </c>
      <c r="P74" s="702" t="s">
        <v>558</v>
      </c>
      <c r="Q74" s="702" t="s">
        <v>1389</v>
      </c>
      <c r="R74" s="702" t="s">
        <v>582</v>
      </c>
      <c r="S74" s="702" t="s">
        <v>1359</v>
      </c>
      <c r="T74" s="702" t="s">
        <v>1360</v>
      </c>
      <c r="U74" s="702" t="s">
        <v>105</v>
      </c>
      <c r="V74" s="702"/>
      <c r="W74" s="702"/>
      <c r="X74" s="702"/>
      <c r="Y74" s="696"/>
    </row>
    <row r="75" spans="1:25">
      <c r="Y75" s="763"/>
    </row>
  </sheetData>
  <mergeCells count="2">
    <mergeCell ref="F9:J9"/>
    <mergeCell ref="A61:F61"/>
  </mergeCells>
  <phoneticPr fontId="8" type="noConversion"/>
  <dataValidations count="6">
    <dataValidation type="list" allowBlank="1" showInputMessage="1" showErrorMessage="1" sqref="G62 U63:U73 U11:U31 U33:U54" xr:uid="{C41A14B4-D294-4BDB-A780-242EB0614585}">
      <formula1>$S$2:$S$7</formula1>
    </dataValidation>
    <dataValidation type="list" allowBlank="1" showInputMessage="1" showErrorMessage="1" sqref="E62 P63:P68 P70:P73 P11:P29" xr:uid="{2BBF32E6-2177-436E-A736-1948BDAFC727}">
      <formula1>$R$2:$R$5</formula1>
    </dataValidation>
    <dataValidation type="list" allowBlank="1" showInputMessage="1" showErrorMessage="1" sqref="C62 N63 N65:N68 N70:N73 N11:N25" xr:uid="{D043F119-48C8-44B5-B142-9E1BA8E857E9}">
      <formula1>$T$1:$T$3</formula1>
    </dataValidation>
    <dataValidation type="list" allowBlank="1" showInputMessage="1" showErrorMessage="1" sqref="R63:R73 R11:R31 R33:R54" xr:uid="{45B6027E-61E6-4D62-AB5E-E24CD6B9C457}">
      <formula1>$Y$10:$Y$11</formula1>
    </dataValidation>
    <dataValidation type="list" allowBlank="1" showInputMessage="1" showErrorMessage="1" sqref="P69 P30:P33 P35:P54" xr:uid="{B581F663-F335-4319-AF7A-0F3C78ACBE87}">
      <formula1>$W$2:$W$5</formula1>
    </dataValidation>
    <dataValidation type="list" allowBlank="1" showInputMessage="1" showErrorMessage="1" sqref="V68:W68 V70:W73 W11:W26" xr:uid="{0314FA9F-3537-413D-A051-4066061157D0}">
      <formula1>$AA$13:$AA$26</formula1>
    </dataValidation>
  </dataValidations>
  <pageMargins left="0.75" right="0.75" top="1" bottom="1" header="0.5" footer="0.5"/>
  <pageSetup paperSize="9" orientation="landscape"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G77"/>
  <sheetViews>
    <sheetView view="pageBreakPreview" zoomScaleNormal="100" zoomScaleSheetLayoutView="100" workbookViewId="0">
      <selection activeCell="G37" sqref="G37"/>
    </sheetView>
  </sheetViews>
  <sheetFormatPr defaultRowHeight="12.5"/>
  <cols>
    <col min="1" max="1" width="30.54296875" style="626" customWidth="1"/>
    <col min="2" max="2" width="36.453125" style="626" customWidth="1"/>
    <col min="3" max="3" width="13.1796875" style="626" customWidth="1"/>
    <col min="4" max="6" width="9.1796875" style="626"/>
    <col min="7" max="7" width="29.453125" style="626" customWidth="1"/>
    <col min="8" max="8" width="51.1796875" style="626" customWidth="1"/>
    <col min="9" max="256" width="9.1796875" style="626"/>
    <col min="257" max="257" width="30.54296875" style="626" customWidth="1"/>
    <col min="258" max="258" width="36.453125" style="626" customWidth="1"/>
    <col min="259" max="259" width="13.1796875" style="626" customWidth="1"/>
    <col min="260" max="262" width="9.1796875" style="626"/>
    <col min="263" max="263" width="29.453125" style="626" customWidth="1"/>
    <col min="264" max="264" width="51.1796875" style="626" customWidth="1"/>
    <col min="265" max="512" width="9.1796875" style="626"/>
    <col min="513" max="513" width="30.54296875" style="626" customWidth="1"/>
    <col min="514" max="514" width="36.453125" style="626" customWidth="1"/>
    <col min="515" max="515" width="13.1796875" style="626" customWidth="1"/>
    <col min="516" max="518" width="9.1796875" style="626"/>
    <col min="519" max="519" width="29.453125" style="626" customWidth="1"/>
    <col min="520" max="520" width="51.1796875" style="626" customWidth="1"/>
    <col min="521" max="768" width="9.1796875" style="626"/>
    <col min="769" max="769" width="30.54296875" style="626" customWidth="1"/>
    <col min="770" max="770" width="36.453125" style="626" customWidth="1"/>
    <col min="771" max="771" width="13.1796875" style="626" customWidth="1"/>
    <col min="772" max="774" width="9.1796875" style="626"/>
    <col min="775" max="775" width="29.453125" style="626" customWidth="1"/>
    <col min="776" max="776" width="51.1796875" style="626" customWidth="1"/>
    <col min="777" max="1024" width="9.1796875" style="626"/>
    <col min="1025" max="1025" width="30.54296875" style="626" customWidth="1"/>
    <col min="1026" max="1026" width="36.453125" style="626" customWidth="1"/>
    <col min="1027" max="1027" width="13.1796875" style="626" customWidth="1"/>
    <col min="1028" max="1030" width="9.1796875" style="626"/>
    <col min="1031" max="1031" width="29.453125" style="626" customWidth="1"/>
    <col min="1032" max="1032" width="51.1796875" style="626" customWidth="1"/>
    <col min="1033" max="1280" width="9.1796875" style="626"/>
    <col min="1281" max="1281" width="30.54296875" style="626" customWidth="1"/>
    <col min="1282" max="1282" width="36.453125" style="626" customWidth="1"/>
    <col min="1283" max="1283" width="13.1796875" style="626" customWidth="1"/>
    <col min="1284" max="1286" width="9.1796875" style="626"/>
    <col min="1287" max="1287" width="29.453125" style="626" customWidth="1"/>
    <col min="1288" max="1288" width="51.1796875" style="626" customWidth="1"/>
    <col min="1289" max="1536" width="9.1796875" style="626"/>
    <col min="1537" max="1537" width="30.54296875" style="626" customWidth="1"/>
    <col min="1538" max="1538" width="36.453125" style="626" customWidth="1"/>
    <col min="1539" max="1539" width="13.1796875" style="626" customWidth="1"/>
    <col min="1540" max="1542" width="9.1796875" style="626"/>
    <col min="1543" max="1543" width="29.453125" style="626" customWidth="1"/>
    <col min="1544" max="1544" width="51.1796875" style="626" customWidth="1"/>
    <col min="1545" max="1792" width="9.1796875" style="626"/>
    <col min="1793" max="1793" width="30.54296875" style="626" customWidth="1"/>
    <col min="1794" max="1794" width="36.453125" style="626" customWidth="1"/>
    <col min="1795" max="1795" width="13.1796875" style="626" customWidth="1"/>
    <col min="1796" max="1798" width="9.1796875" style="626"/>
    <col min="1799" max="1799" width="29.453125" style="626" customWidth="1"/>
    <col min="1800" max="1800" width="51.1796875" style="626" customWidth="1"/>
    <col min="1801" max="2048" width="9.1796875" style="626"/>
    <col min="2049" max="2049" width="30.54296875" style="626" customWidth="1"/>
    <col min="2050" max="2050" width="36.453125" style="626" customWidth="1"/>
    <col min="2051" max="2051" width="13.1796875" style="626" customWidth="1"/>
    <col min="2052" max="2054" width="9.1796875" style="626"/>
    <col min="2055" max="2055" width="29.453125" style="626" customWidth="1"/>
    <col min="2056" max="2056" width="51.1796875" style="626" customWidth="1"/>
    <col min="2057" max="2304" width="9.1796875" style="626"/>
    <col min="2305" max="2305" width="30.54296875" style="626" customWidth="1"/>
    <col min="2306" max="2306" width="36.453125" style="626" customWidth="1"/>
    <col min="2307" max="2307" width="13.1796875" style="626" customWidth="1"/>
    <col min="2308" max="2310" width="9.1796875" style="626"/>
    <col min="2311" max="2311" width="29.453125" style="626" customWidth="1"/>
    <col min="2312" max="2312" width="51.1796875" style="626" customWidth="1"/>
    <col min="2313" max="2560" width="9.1796875" style="626"/>
    <col min="2561" max="2561" width="30.54296875" style="626" customWidth="1"/>
    <col min="2562" max="2562" width="36.453125" style="626" customWidth="1"/>
    <col min="2563" max="2563" width="13.1796875" style="626" customWidth="1"/>
    <col min="2564" max="2566" width="9.1796875" style="626"/>
    <col min="2567" max="2567" width="29.453125" style="626" customWidth="1"/>
    <col min="2568" max="2568" width="51.1796875" style="626" customWidth="1"/>
    <col min="2569" max="2816" width="9.1796875" style="626"/>
    <col min="2817" max="2817" width="30.54296875" style="626" customWidth="1"/>
    <col min="2818" max="2818" width="36.453125" style="626" customWidth="1"/>
    <col min="2819" max="2819" width="13.1796875" style="626" customWidth="1"/>
    <col min="2820" max="2822" width="9.1796875" style="626"/>
    <col min="2823" max="2823" width="29.453125" style="626" customWidth="1"/>
    <col min="2824" max="2824" width="51.1796875" style="626" customWidth="1"/>
    <col min="2825" max="3072" width="9.1796875" style="626"/>
    <col min="3073" max="3073" width="30.54296875" style="626" customWidth="1"/>
    <col min="3074" max="3074" width="36.453125" style="626" customWidth="1"/>
    <col min="3075" max="3075" width="13.1796875" style="626" customWidth="1"/>
    <col min="3076" max="3078" width="9.1796875" style="626"/>
    <col min="3079" max="3079" width="29.453125" style="626" customWidth="1"/>
    <col min="3080" max="3080" width="51.1796875" style="626" customWidth="1"/>
    <col min="3081" max="3328" width="9.1796875" style="626"/>
    <col min="3329" max="3329" width="30.54296875" style="626" customWidth="1"/>
    <col min="3330" max="3330" width="36.453125" style="626" customWidth="1"/>
    <col min="3331" max="3331" width="13.1796875" style="626" customWidth="1"/>
    <col min="3332" max="3334" width="9.1796875" style="626"/>
    <col min="3335" max="3335" width="29.453125" style="626" customWidth="1"/>
    <col min="3336" max="3336" width="51.1796875" style="626" customWidth="1"/>
    <col min="3337" max="3584" width="9.1796875" style="626"/>
    <col min="3585" max="3585" width="30.54296875" style="626" customWidth="1"/>
    <col min="3586" max="3586" width="36.453125" style="626" customWidth="1"/>
    <col min="3587" max="3587" width="13.1796875" style="626" customWidth="1"/>
    <col min="3588" max="3590" width="9.1796875" style="626"/>
    <col min="3591" max="3591" width="29.453125" style="626" customWidth="1"/>
    <col min="3592" max="3592" width="51.1796875" style="626" customWidth="1"/>
    <col min="3593" max="3840" width="9.1796875" style="626"/>
    <col min="3841" max="3841" width="30.54296875" style="626" customWidth="1"/>
    <col min="3842" max="3842" width="36.453125" style="626" customWidth="1"/>
    <col min="3843" max="3843" width="13.1796875" style="626" customWidth="1"/>
    <col min="3844" max="3846" width="9.1796875" style="626"/>
    <col min="3847" max="3847" width="29.453125" style="626" customWidth="1"/>
    <col min="3848" max="3848" width="51.1796875" style="626" customWidth="1"/>
    <col min="3849" max="4096" width="9.1796875" style="626"/>
    <col min="4097" max="4097" width="30.54296875" style="626" customWidth="1"/>
    <col min="4098" max="4098" width="36.453125" style="626" customWidth="1"/>
    <col min="4099" max="4099" width="13.1796875" style="626" customWidth="1"/>
    <col min="4100" max="4102" width="9.1796875" style="626"/>
    <col min="4103" max="4103" width="29.453125" style="626" customWidth="1"/>
    <col min="4104" max="4104" width="51.1796875" style="626" customWidth="1"/>
    <col min="4105" max="4352" width="9.1796875" style="626"/>
    <col min="4353" max="4353" width="30.54296875" style="626" customWidth="1"/>
    <col min="4354" max="4354" width="36.453125" style="626" customWidth="1"/>
    <col min="4355" max="4355" width="13.1796875" style="626" customWidth="1"/>
    <col min="4356" max="4358" width="9.1796875" style="626"/>
    <col min="4359" max="4359" width="29.453125" style="626" customWidth="1"/>
    <col min="4360" max="4360" width="51.1796875" style="626" customWidth="1"/>
    <col min="4361" max="4608" width="9.1796875" style="626"/>
    <col min="4609" max="4609" width="30.54296875" style="626" customWidth="1"/>
    <col min="4610" max="4610" width="36.453125" style="626" customWidth="1"/>
    <col min="4611" max="4611" width="13.1796875" style="626" customWidth="1"/>
    <col min="4612" max="4614" width="9.1796875" style="626"/>
    <col min="4615" max="4615" width="29.453125" style="626" customWidth="1"/>
    <col min="4616" max="4616" width="51.1796875" style="626" customWidth="1"/>
    <col min="4617" max="4864" width="9.1796875" style="626"/>
    <col min="4865" max="4865" width="30.54296875" style="626" customWidth="1"/>
    <col min="4866" max="4866" width="36.453125" style="626" customWidth="1"/>
    <col min="4867" max="4867" width="13.1796875" style="626" customWidth="1"/>
    <col min="4868" max="4870" width="9.1796875" style="626"/>
    <col min="4871" max="4871" width="29.453125" style="626" customWidth="1"/>
    <col min="4872" max="4872" width="51.1796875" style="626" customWidth="1"/>
    <col min="4873" max="5120" width="9.1796875" style="626"/>
    <col min="5121" max="5121" width="30.54296875" style="626" customWidth="1"/>
    <col min="5122" max="5122" width="36.453125" style="626" customWidth="1"/>
    <col min="5123" max="5123" width="13.1796875" style="626" customWidth="1"/>
    <col min="5124" max="5126" width="9.1796875" style="626"/>
    <col min="5127" max="5127" width="29.453125" style="626" customWidth="1"/>
    <col min="5128" max="5128" width="51.1796875" style="626" customWidth="1"/>
    <col min="5129" max="5376" width="9.1796875" style="626"/>
    <col min="5377" max="5377" width="30.54296875" style="626" customWidth="1"/>
    <col min="5378" max="5378" width="36.453125" style="626" customWidth="1"/>
    <col min="5379" max="5379" width="13.1796875" style="626" customWidth="1"/>
    <col min="5380" max="5382" width="9.1796875" style="626"/>
    <col min="5383" max="5383" width="29.453125" style="626" customWidth="1"/>
    <col min="5384" max="5384" width="51.1796875" style="626" customWidth="1"/>
    <col min="5385" max="5632" width="9.1796875" style="626"/>
    <col min="5633" max="5633" width="30.54296875" style="626" customWidth="1"/>
    <col min="5634" max="5634" width="36.453125" style="626" customWidth="1"/>
    <col min="5635" max="5635" width="13.1796875" style="626" customWidth="1"/>
    <col min="5636" max="5638" width="9.1796875" style="626"/>
    <col min="5639" max="5639" width="29.453125" style="626" customWidth="1"/>
    <col min="5640" max="5640" width="51.1796875" style="626" customWidth="1"/>
    <col min="5641" max="5888" width="9.1796875" style="626"/>
    <col min="5889" max="5889" width="30.54296875" style="626" customWidth="1"/>
    <col min="5890" max="5890" width="36.453125" style="626" customWidth="1"/>
    <col min="5891" max="5891" width="13.1796875" style="626" customWidth="1"/>
    <col min="5892" max="5894" width="9.1796875" style="626"/>
    <col min="5895" max="5895" width="29.453125" style="626" customWidth="1"/>
    <col min="5896" max="5896" width="51.1796875" style="626" customWidth="1"/>
    <col min="5897" max="6144" width="9.1796875" style="626"/>
    <col min="6145" max="6145" width="30.54296875" style="626" customWidth="1"/>
    <col min="6146" max="6146" width="36.453125" style="626" customWidth="1"/>
    <col min="6147" max="6147" width="13.1796875" style="626" customWidth="1"/>
    <col min="6148" max="6150" width="9.1796875" style="626"/>
    <col min="6151" max="6151" width="29.453125" style="626" customWidth="1"/>
    <col min="6152" max="6152" width="51.1796875" style="626" customWidth="1"/>
    <col min="6153" max="6400" width="9.1796875" style="626"/>
    <col min="6401" max="6401" width="30.54296875" style="626" customWidth="1"/>
    <col min="6402" max="6402" width="36.453125" style="626" customWidth="1"/>
    <col min="6403" max="6403" width="13.1796875" style="626" customWidth="1"/>
    <col min="6404" max="6406" width="9.1796875" style="626"/>
    <col min="6407" max="6407" width="29.453125" style="626" customWidth="1"/>
    <col min="6408" max="6408" width="51.1796875" style="626" customWidth="1"/>
    <col min="6409" max="6656" width="9.1796875" style="626"/>
    <col min="6657" max="6657" width="30.54296875" style="626" customWidth="1"/>
    <col min="6658" max="6658" width="36.453125" style="626" customWidth="1"/>
    <col min="6659" max="6659" width="13.1796875" style="626" customWidth="1"/>
    <col min="6660" max="6662" width="9.1796875" style="626"/>
    <col min="6663" max="6663" width="29.453125" style="626" customWidth="1"/>
    <col min="6664" max="6664" width="51.1796875" style="626" customWidth="1"/>
    <col min="6665" max="6912" width="9.1796875" style="626"/>
    <col min="6913" max="6913" width="30.54296875" style="626" customWidth="1"/>
    <col min="6914" max="6914" width="36.453125" style="626" customWidth="1"/>
    <col min="6915" max="6915" width="13.1796875" style="626" customWidth="1"/>
    <col min="6916" max="6918" width="9.1796875" style="626"/>
    <col min="6919" max="6919" width="29.453125" style="626" customWidth="1"/>
    <col min="6920" max="6920" width="51.1796875" style="626" customWidth="1"/>
    <col min="6921" max="7168" width="9.1796875" style="626"/>
    <col min="7169" max="7169" width="30.54296875" style="626" customWidth="1"/>
    <col min="7170" max="7170" width="36.453125" style="626" customWidth="1"/>
    <col min="7171" max="7171" width="13.1796875" style="626" customWidth="1"/>
    <col min="7172" max="7174" width="9.1796875" style="626"/>
    <col min="7175" max="7175" width="29.453125" style="626" customWidth="1"/>
    <col min="7176" max="7176" width="51.1796875" style="626" customWidth="1"/>
    <col min="7177" max="7424" width="9.1796875" style="626"/>
    <col min="7425" max="7425" width="30.54296875" style="626" customWidth="1"/>
    <col min="7426" max="7426" width="36.453125" style="626" customWidth="1"/>
    <col min="7427" max="7427" width="13.1796875" style="626" customWidth="1"/>
    <col min="7428" max="7430" width="9.1796875" style="626"/>
    <col min="7431" max="7431" width="29.453125" style="626" customWidth="1"/>
    <col min="7432" max="7432" width="51.1796875" style="626" customWidth="1"/>
    <col min="7433" max="7680" width="9.1796875" style="626"/>
    <col min="7681" max="7681" width="30.54296875" style="626" customWidth="1"/>
    <col min="7682" max="7682" width="36.453125" style="626" customWidth="1"/>
    <col min="7683" max="7683" width="13.1796875" style="626" customWidth="1"/>
    <col min="7684" max="7686" width="9.1796875" style="626"/>
    <col min="7687" max="7687" width="29.453125" style="626" customWidth="1"/>
    <col min="7688" max="7688" width="51.1796875" style="626" customWidth="1"/>
    <col min="7689" max="7936" width="9.1796875" style="626"/>
    <col min="7937" max="7937" width="30.54296875" style="626" customWidth="1"/>
    <col min="7938" max="7938" width="36.453125" style="626" customWidth="1"/>
    <col min="7939" max="7939" width="13.1796875" style="626" customWidth="1"/>
    <col min="7940" max="7942" width="9.1796875" style="626"/>
    <col min="7943" max="7943" width="29.453125" style="626" customWidth="1"/>
    <col min="7944" max="7944" width="51.1796875" style="626" customWidth="1"/>
    <col min="7945" max="8192" width="9.1796875" style="626"/>
    <col min="8193" max="8193" width="30.54296875" style="626" customWidth="1"/>
    <col min="8194" max="8194" width="36.453125" style="626" customWidth="1"/>
    <col min="8195" max="8195" width="13.1796875" style="626" customWidth="1"/>
    <col min="8196" max="8198" width="9.1796875" style="626"/>
    <col min="8199" max="8199" width="29.453125" style="626" customWidth="1"/>
    <col min="8200" max="8200" width="51.1796875" style="626" customWidth="1"/>
    <col min="8201" max="8448" width="9.1796875" style="626"/>
    <col min="8449" max="8449" width="30.54296875" style="626" customWidth="1"/>
    <col min="8450" max="8450" width="36.453125" style="626" customWidth="1"/>
    <col min="8451" max="8451" width="13.1796875" style="626" customWidth="1"/>
    <col min="8452" max="8454" width="9.1796875" style="626"/>
    <col min="8455" max="8455" width="29.453125" style="626" customWidth="1"/>
    <col min="8456" max="8456" width="51.1796875" style="626" customWidth="1"/>
    <col min="8457" max="8704" width="9.1796875" style="626"/>
    <col min="8705" max="8705" width="30.54296875" style="626" customWidth="1"/>
    <col min="8706" max="8706" width="36.453125" style="626" customWidth="1"/>
    <col min="8707" max="8707" width="13.1796875" style="626" customWidth="1"/>
    <col min="8708" max="8710" width="9.1796875" style="626"/>
    <col min="8711" max="8711" width="29.453125" style="626" customWidth="1"/>
    <col min="8712" max="8712" width="51.1796875" style="626" customWidth="1"/>
    <col min="8713" max="8960" width="9.1796875" style="626"/>
    <col min="8961" max="8961" width="30.54296875" style="626" customWidth="1"/>
    <col min="8962" max="8962" width="36.453125" style="626" customWidth="1"/>
    <col min="8963" max="8963" width="13.1796875" style="626" customWidth="1"/>
    <col min="8964" max="8966" width="9.1796875" style="626"/>
    <col min="8967" max="8967" width="29.453125" style="626" customWidth="1"/>
    <col min="8968" max="8968" width="51.1796875" style="626" customWidth="1"/>
    <col min="8969" max="9216" width="9.1796875" style="626"/>
    <col min="9217" max="9217" width="30.54296875" style="626" customWidth="1"/>
    <col min="9218" max="9218" width="36.453125" style="626" customWidth="1"/>
    <col min="9219" max="9219" width="13.1796875" style="626" customWidth="1"/>
    <col min="9220" max="9222" width="9.1796875" style="626"/>
    <col min="9223" max="9223" width="29.453125" style="626" customWidth="1"/>
    <col min="9224" max="9224" width="51.1796875" style="626" customWidth="1"/>
    <col min="9225" max="9472" width="9.1796875" style="626"/>
    <col min="9473" max="9473" width="30.54296875" style="626" customWidth="1"/>
    <col min="9474" max="9474" width="36.453125" style="626" customWidth="1"/>
    <col min="9475" max="9475" width="13.1796875" style="626" customWidth="1"/>
    <col min="9476" max="9478" width="9.1796875" style="626"/>
    <col min="9479" max="9479" width="29.453125" style="626" customWidth="1"/>
    <col min="9480" max="9480" width="51.1796875" style="626" customWidth="1"/>
    <col min="9481" max="9728" width="9.1796875" style="626"/>
    <col min="9729" max="9729" width="30.54296875" style="626" customWidth="1"/>
    <col min="9730" max="9730" width="36.453125" style="626" customWidth="1"/>
    <col min="9731" max="9731" width="13.1796875" style="626" customWidth="1"/>
    <col min="9732" max="9734" width="9.1796875" style="626"/>
    <col min="9735" max="9735" width="29.453125" style="626" customWidth="1"/>
    <col min="9736" max="9736" width="51.1796875" style="626" customWidth="1"/>
    <col min="9737" max="9984" width="9.1796875" style="626"/>
    <col min="9985" max="9985" width="30.54296875" style="626" customWidth="1"/>
    <col min="9986" max="9986" width="36.453125" style="626" customWidth="1"/>
    <col min="9987" max="9987" width="13.1796875" style="626" customWidth="1"/>
    <col min="9988" max="9990" width="9.1796875" style="626"/>
    <col min="9991" max="9991" width="29.453125" style="626" customWidth="1"/>
    <col min="9992" max="9992" width="51.1796875" style="626" customWidth="1"/>
    <col min="9993" max="10240" width="9.1796875" style="626"/>
    <col min="10241" max="10241" width="30.54296875" style="626" customWidth="1"/>
    <col min="10242" max="10242" width="36.453125" style="626" customWidth="1"/>
    <col min="10243" max="10243" width="13.1796875" style="626" customWidth="1"/>
    <col min="10244" max="10246" width="9.1796875" style="626"/>
    <col min="10247" max="10247" width="29.453125" style="626" customWidth="1"/>
    <col min="10248" max="10248" width="51.1796875" style="626" customWidth="1"/>
    <col min="10249" max="10496" width="9.1796875" style="626"/>
    <col min="10497" max="10497" width="30.54296875" style="626" customWidth="1"/>
    <col min="10498" max="10498" width="36.453125" style="626" customWidth="1"/>
    <col min="10499" max="10499" width="13.1796875" style="626" customWidth="1"/>
    <col min="10500" max="10502" width="9.1796875" style="626"/>
    <col min="10503" max="10503" width="29.453125" style="626" customWidth="1"/>
    <col min="10504" max="10504" width="51.1796875" style="626" customWidth="1"/>
    <col min="10505" max="10752" width="9.1796875" style="626"/>
    <col min="10753" max="10753" width="30.54296875" style="626" customWidth="1"/>
    <col min="10754" max="10754" width="36.453125" style="626" customWidth="1"/>
    <col min="10755" max="10755" width="13.1796875" style="626" customWidth="1"/>
    <col min="10756" max="10758" width="9.1796875" style="626"/>
    <col min="10759" max="10759" width="29.453125" style="626" customWidth="1"/>
    <col min="10760" max="10760" width="51.1796875" style="626" customWidth="1"/>
    <col min="10761" max="11008" width="9.1796875" style="626"/>
    <col min="11009" max="11009" width="30.54296875" style="626" customWidth="1"/>
    <col min="11010" max="11010" width="36.453125" style="626" customWidth="1"/>
    <col min="11011" max="11011" width="13.1796875" style="626" customWidth="1"/>
    <col min="11012" max="11014" width="9.1796875" style="626"/>
    <col min="11015" max="11015" width="29.453125" style="626" customWidth="1"/>
    <col min="11016" max="11016" width="51.1796875" style="626" customWidth="1"/>
    <col min="11017" max="11264" width="9.1796875" style="626"/>
    <col min="11265" max="11265" width="30.54296875" style="626" customWidth="1"/>
    <col min="11266" max="11266" width="36.453125" style="626" customWidth="1"/>
    <col min="11267" max="11267" width="13.1796875" style="626" customWidth="1"/>
    <col min="11268" max="11270" width="9.1796875" style="626"/>
    <col min="11271" max="11271" width="29.453125" style="626" customWidth="1"/>
    <col min="11272" max="11272" width="51.1796875" style="626" customWidth="1"/>
    <col min="11273" max="11520" width="9.1796875" style="626"/>
    <col min="11521" max="11521" width="30.54296875" style="626" customWidth="1"/>
    <col min="11522" max="11522" width="36.453125" style="626" customWidth="1"/>
    <col min="11523" max="11523" width="13.1796875" style="626" customWidth="1"/>
    <col min="11524" max="11526" width="9.1796875" style="626"/>
    <col min="11527" max="11527" width="29.453125" style="626" customWidth="1"/>
    <col min="11528" max="11528" width="51.1796875" style="626" customWidth="1"/>
    <col min="11529" max="11776" width="9.1796875" style="626"/>
    <col min="11777" max="11777" width="30.54296875" style="626" customWidth="1"/>
    <col min="11778" max="11778" width="36.453125" style="626" customWidth="1"/>
    <col min="11779" max="11779" width="13.1796875" style="626" customWidth="1"/>
    <col min="11780" max="11782" width="9.1796875" style="626"/>
    <col min="11783" max="11783" width="29.453125" style="626" customWidth="1"/>
    <col min="11784" max="11784" width="51.1796875" style="626" customWidth="1"/>
    <col min="11785" max="12032" width="9.1796875" style="626"/>
    <col min="12033" max="12033" width="30.54296875" style="626" customWidth="1"/>
    <col min="12034" max="12034" width="36.453125" style="626" customWidth="1"/>
    <col min="12035" max="12035" width="13.1796875" style="626" customWidth="1"/>
    <col min="12036" max="12038" width="9.1796875" style="626"/>
    <col min="12039" max="12039" width="29.453125" style="626" customWidth="1"/>
    <col min="12040" max="12040" width="51.1796875" style="626" customWidth="1"/>
    <col min="12041" max="12288" width="9.1796875" style="626"/>
    <col min="12289" max="12289" width="30.54296875" style="626" customWidth="1"/>
    <col min="12290" max="12290" width="36.453125" style="626" customWidth="1"/>
    <col min="12291" max="12291" width="13.1796875" style="626" customWidth="1"/>
    <col min="12292" max="12294" width="9.1796875" style="626"/>
    <col min="12295" max="12295" width="29.453125" style="626" customWidth="1"/>
    <col min="12296" max="12296" width="51.1796875" style="626" customWidth="1"/>
    <col min="12297" max="12544" width="9.1796875" style="626"/>
    <col min="12545" max="12545" width="30.54296875" style="626" customWidth="1"/>
    <col min="12546" max="12546" width="36.453125" style="626" customWidth="1"/>
    <col min="12547" max="12547" width="13.1796875" style="626" customWidth="1"/>
    <col min="12548" max="12550" width="9.1796875" style="626"/>
    <col min="12551" max="12551" width="29.453125" style="626" customWidth="1"/>
    <col min="12552" max="12552" width="51.1796875" style="626" customWidth="1"/>
    <col min="12553" max="12800" width="9.1796875" style="626"/>
    <col min="12801" max="12801" width="30.54296875" style="626" customWidth="1"/>
    <col min="12802" max="12802" width="36.453125" style="626" customWidth="1"/>
    <col min="12803" max="12803" width="13.1796875" style="626" customWidth="1"/>
    <col min="12804" max="12806" width="9.1796875" style="626"/>
    <col min="12807" max="12807" width="29.453125" style="626" customWidth="1"/>
    <col min="12808" max="12808" width="51.1796875" style="626" customWidth="1"/>
    <col min="12809" max="13056" width="9.1796875" style="626"/>
    <col min="13057" max="13057" width="30.54296875" style="626" customWidth="1"/>
    <col min="13058" max="13058" width="36.453125" style="626" customWidth="1"/>
    <col min="13059" max="13059" width="13.1796875" style="626" customWidth="1"/>
    <col min="13060" max="13062" width="9.1796875" style="626"/>
    <col min="13063" max="13063" width="29.453125" style="626" customWidth="1"/>
    <col min="13064" max="13064" width="51.1796875" style="626" customWidth="1"/>
    <col min="13065" max="13312" width="9.1796875" style="626"/>
    <col min="13313" max="13313" width="30.54296875" style="626" customWidth="1"/>
    <col min="13314" max="13314" width="36.453125" style="626" customWidth="1"/>
    <col min="13315" max="13315" width="13.1796875" style="626" customWidth="1"/>
    <col min="13316" max="13318" width="9.1796875" style="626"/>
    <col min="13319" max="13319" width="29.453125" style="626" customWidth="1"/>
    <col min="13320" max="13320" width="51.1796875" style="626" customWidth="1"/>
    <col min="13321" max="13568" width="9.1796875" style="626"/>
    <col min="13569" max="13569" width="30.54296875" style="626" customWidth="1"/>
    <col min="13570" max="13570" width="36.453125" style="626" customWidth="1"/>
    <col min="13571" max="13571" width="13.1796875" style="626" customWidth="1"/>
    <col min="13572" max="13574" width="9.1796875" style="626"/>
    <col min="13575" max="13575" width="29.453125" style="626" customWidth="1"/>
    <col min="13576" max="13576" width="51.1796875" style="626" customWidth="1"/>
    <col min="13577" max="13824" width="9.1796875" style="626"/>
    <col min="13825" max="13825" width="30.54296875" style="626" customWidth="1"/>
    <col min="13826" max="13826" width="36.453125" style="626" customWidth="1"/>
    <col min="13827" max="13827" width="13.1796875" style="626" customWidth="1"/>
    <col min="13828" max="13830" width="9.1796875" style="626"/>
    <col min="13831" max="13831" width="29.453125" style="626" customWidth="1"/>
    <col min="13832" max="13832" width="51.1796875" style="626" customWidth="1"/>
    <col min="13833" max="14080" width="9.1796875" style="626"/>
    <col min="14081" max="14081" width="30.54296875" style="626" customWidth="1"/>
    <col min="14082" max="14082" width="36.453125" style="626" customWidth="1"/>
    <col min="14083" max="14083" width="13.1796875" style="626" customWidth="1"/>
    <col min="14084" max="14086" width="9.1796875" style="626"/>
    <col min="14087" max="14087" width="29.453125" style="626" customWidth="1"/>
    <col min="14088" max="14088" width="51.1796875" style="626" customWidth="1"/>
    <col min="14089" max="14336" width="9.1796875" style="626"/>
    <col min="14337" max="14337" width="30.54296875" style="626" customWidth="1"/>
    <col min="14338" max="14338" width="36.453125" style="626" customWidth="1"/>
    <col min="14339" max="14339" width="13.1796875" style="626" customWidth="1"/>
    <col min="14340" max="14342" width="9.1796875" style="626"/>
    <col min="14343" max="14343" width="29.453125" style="626" customWidth="1"/>
    <col min="14344" max="14344" width="51.1796875" style="626" customWidth="1"/>
    <col min="14345" max="14592" width="9.1796875" style="626"/>
    <col min="14593" max="14593" width="30.54296875" style="626" customWidth="1"/>
    <col min="14594" max="14594" width="36.453125" style="626" customWidth="1"/>
    <col min="14595" max="14595" width="13.1796875" style="626" customWidth="1"/>
    <col min="14596" max="14598" width="9.1796875" style="626"/>
    <col min="14599" max="14599" width="29.453125" style="626" customWidth="1"/>
    <col min="14600" max="14600" width="51.1796875" style="626" customWidth="1"/>
    <col min="14601" max="14848" width="9.1796875" style="626"/>
    <col min="14849" max="14849" width="30.54296875" style="626" customWidth="1"/>
    <col min="14850" max="14850" width="36.453125" style="626" customWidth="1"/>
    <col min="14851" max="14851" width="13.1796875" style="626" customWidth="1"/>
    <col min="14852" max="14854" width="9.1796875" style="626"/>
    <col min="14855" max="14855" width="29.453125" style="626" customWidth="1"/>
    <col min="14856" max="14856" width="51.1796875" style="626" customWidth="1"/>
    <col min="14857" max="15104" width="9.1796875" style="626"/>
    <col min="15105" max="15105" width="30.54296875" style="626" customWidth="1"/>
    <col min="15106" max="15106" width="36.453125" style="626" customWidth="1"/>
    <col min="15107" max="15107" width="13.1796875" style="626" customWidth="1"/>
    <col min="15108" max="15110" width="9.1796875" style="626"/>
    <col min="15111" max="15111" width="29.453125" style="626" customWidth="1"/>
    <col min="15112" max="15112" width="51.1796875" style="626" customWidth="1"/>
    <col min="15113" max="15360" width="9.1796875" style="626"/>
    <col min="15361" max="15361" width="30.54296875" style="626" customWidth="1"/>
    <col min="15362" max="15362" width="36.453125" style="626" customWidth="1"/>
    <col min="15363" max="15363" width="13.1796875" style="626" customWidth="1"/>
    <col min="15364" max="15366" width="9.1796875" style="626"/>
    <col min="15367" max="15367" width="29.453125" style="626" customWidth="1"/>
    <col min="15368" max="15368" width="51.1796875" style="626" customWidth="1"/>
    <col min="15369" max="15616" width="9.1796875" style="626"/>
    <col min="15617" max="15617" width="30.54296875" style="626" customWidth="1"/>
    <col min="15618" max="15618" width="36.453125" style="626" customWidth="1"/>
    <col min="15619" max="15619" width="13.1796875" style="626" customWidth="1"/>
    <col min="15620" max="15622" width="9.1796875" style="626"/>
    <col min="15623" max="15623" width="29.453125" style="626" customWidth="1"/>
    <col min="15624" max="15624" width="51.1796875" style="626" customWidth="1"/>
    <col min="15625" max="15872" width="9.1796875" style="626"/>
    <col min="15873" max="15873" width="30.54296875" style="626" customWidth="1"/>
    <col min="15874" max="15874" width="36.453125" style="626" customWidth="1"/>
    <col min="15875" max="15875" width="13.1796875" style="626" customWidth="1"/>
    <col min="15876" max="15878" width="9.1796875" style="626"/>
    <col min="15879" max="15879" width="29.453125" style="626" customWidth="1"/>
    <col min="15880" max="15880" width="51.1796875" style="626" customWidth="1"/>
    <col min="15881" max="16128" width="9.1796875" style="626"/>
    <col min="16129" max="16129" width="30.54296875" style="626" customWidth="1"/>
    <col min="16130" max="16130" width="36.453125" style="626" customWidth="1"/>
    <col min="16131" max="16131" width="13.1796875" style="626" customWidth="1"/>
    <col min="16132" max="16134" width="9.1796875" style="626"/>
    <col min="16135" max="16135" width="29.453125" style="626" customWidth="1"/>
    <col min="16136" max="16136" width="51.1796875" style="626" customWidth="1"/>
    <col min="16137" max="16384" width="9.1796875" style="626"/>
  </cols>
  <sheetData>
    <row r="1" spans="1:7" ht="15.5">
      <c r="A1" s="625" t="s">
        <v>1997</v>
      </c>
    </row>
    <row r="2" spans="1:7">
      <c r="A2" s="627" t="s">
        <v>1998</v>
      </c>
      <c r="B2" s="627" t="s">
        <v>1999</v>
      </c>
      <c r="C2" s="628" t="s">
        <v>2000</v>
      </c>
    </row>
    <row r="3" spans="1:7">
      <c r="A3" s="627" t="s">
        <v>583</v>
      </c>
      <c r="B3" s="627"/>
    </row>
    <row r="4" spans="1:7" ht="177.5">
      <c r="A4" s="627" t="s">
        <v>2001</v>
      </c>
      <c r="B4" s="629" t="s">
        <v>2002</v>
      </c>
      <c r="C4" s="630"/>
    </row>
    <row r="5" spans="1:7" ht="37.5">
      <c r="A5" s="631" t="s">
        <v>2003</v>
      </c>
      <c r="B5" s="632" t="s">
        <v>2004</v>
      </c>
      <c r="C5" s="630"/>
    </row>
    <row r="6" spans="1:7">
      <c r="A6" s="627" t="s">
        <v>2005</v>
      </c>
      <c r="B6" s="633">
        <v>42491</v>
      </c>
    </row>
    <row r="7" spans="1:7" ht="13">
      <c r="A7" s="634" t="s">
        <v>2006</v>
      </c>
    </row>
    <row r="8" spans="1:7" ht="13">
      <c r="A8" s="634" t="s">
        <v>584</v>
      </c>
      <c r="B8" s="635" t="s">
        <v>2007</v>
      </c>
      <c r="E8" s="636"/>
      <c r="G8" s="636"/>
    </row>
    <row r="9" spans="1:7" ht="13">
      <c r="B9" s="635" t="s">
        <v>2008</v>
      </c>
      <c r="E9" s="636"/>
      <c r="G9" s="636"/>
    </row>
    <row r="10" spans="1:7" ht="13">
      <c r="B10" s="635" t="s">
        <v>2009</v>
      </c>
      <c r="E10" s="636"/>
      <c r="G10" s="636"/>
    </row>
    <row r="11" spans="1:7" ht="13">
      <c r="B11" s="637" t="s">
        <v>2010</v>
      </c>
      <c r="E11" s="636"/>
      <c r="G11" s="636"/>
    </row>
    <row r="12" spans="1:7" ht="13">
      <c r="B12" s="635" t="s">
        <v>2011</v>
      </c>
      <c r="E12" s="636"/>
      <c r="G12" s="636"/>
    </row>
    <row r="13" spans="1:7" ht="13">
      <c r="B13" s="635"/>
      <c r="E13" s="636"/>
      <c r="G13" s="636"/>
    </row>
    <row r="14" spans="1:7" ht="14">
      <c r="A14" s="638" t="s">
        <v>2012</v>
      </c>
      <c r="B14" s="635" t="s">
        <v>2013</v>
      </c>
      <c r="E14" s="636"/>
      <c r="G14" s="636"/>
    </row>
    <row r="15" spans="1:7" ht="14">
      <c r="A15" s="638" t="s">
        <v>2014</v>
      </c>
      <c r="B15" s="635" t="s">
        <v>2015</v>
      </c>
      <c r="E15" s="636"/>
      <c r="G15" s="636"/>
    </row>
    <row r="16" spans="1:7" ht="14">
      <c r="A16" s="638" t="s">
        <v>2016</v>
      </c>
      <c r="B16" s="635" t="s">
        <v>2017</v>
      </c>
      <c r="E16" s="636"/>
      <c r="G16" s="636"/>
    </row>
    <row r="17" spans="1:7" ht="14">
      <c r="A17" s="638" t="s">
        <v>2018</v>
      </c>
      <c r="B17" s="635" t="s">
        <v>2019</v>
      </c>
      <c r="E17" s="636"/>
      <c r="G17" s="636"/>
    </row>
    <row r="18" spans="1:7" ht="14">
      <c r="A18" s="638" t="s">
        <v>2020</v>
      </c>
      <c r="B18" s="635" t="s">
        <v>2021</v>
      </c>
      <c r="E18" s="636"/>
      <c r="G18" s="636"/>
    </row>
    <row r="19" spans="1:7">
      <c r="E19" s="636"/>
      <c r="G19" s="636"/>
    </row>
    <row r="20" spans="1:7" ht="13">
      <c r="A20" s="856" t="s">
        <v>2022</v>
      </c>
      <c r="B20" s="857"/>
      <c r="C20" s="639" t="s">
        <v>4</v>
      </c>
      <c r="D20" s="639" t="s">
        <v>5</v>
      </c>
      <c r="E20" s="639" t="s">
        <v>6</v>
      </c>
      <c r="F20" s="639" t="s">
        <v>7</v>
      </c>
      <c r="G20" s="639" t="s">
        <v>8</v>
      </c>
    </row>
    <row r="21" spans="1:7" ht="13">
      <c r="A21" s="640" t="s">
        <v>2023</v>
      </c>
      <c r="B21" s="640" t="s">
        <v>585</v>
      </c>
      <c r="C21" s="641">
        <v>45</v>
      </c>
      <c r="D21" s="641">
        <v>45</v>
      </c>
      <c r="E21" s="641"/>
      <c r="F21" s="641"/>
      <c r="G21" s="641"/>
    </row>
    <row r="22" spans="1:7" ht="13">
      <c r="A22" s="642"/>
      <c r="B22" s="640" t="s">
        <v>586</v>
      </c>
      <c r="C22" s="641">
        <v>5</v>
      </c>
      <c r="D22" s="641">
        <v>5</v>
      </c>
      <c r="E22" s="641"/>
      <c r="F22" s="641"/>
      <c r="G22" s="641"/>
    </row>
    <row r="23" spans="1:7" ht="13">
      <c r="A23" s="642"/>
      <c r="B23" s="640" t="s">
        <v>2024</v>
      </c>
      <c r="C23" s="641"/>
      <c r="D23" s="641"/>
      <c r="E23" s="641"/>
      <c r="F23" s="641"/>
      <c r="G23" s="641"/>
    </row>
    <row r="24" spans="1:7" ht="13">
      <c r="A24" s="627"/>
      <c r="B24" s="635"/>
    </row>
    <row r="25" spans="1:7" ht="13">
      <c r="A25" s="640" t="s">
        <v>2025</v>
      </c>
      <c r="E25" s="636"/>
      <c r="G25" s="636"/>
    </row>
    <row r="26" spans="1:7" ht="52">
      <c r="A26" s="640" t="s">
        <v>2026</v>
      </c>
      <c r="B26" s="643" t="s">
        <v>2027</v>
      </c>
      <c r="C26" s="643" t="s">
        <v>2028</v>
      </c>
      <c r="E26" s="636"/>
      <c r="G26" s="636"/>
    </row>
    <row r="27" spans="1:7" ht="38">
      <c r="A27" s="629" t="s">
        <v>2029</v>
      </c>
      <c r="B27" s="644" t="s">
        <v>2030</v>
      </c>
      <c r="C27" s="644" t="s">
        <v>2031</v>
      </c>
    </row>
    <row r="28" spans="1:7" ht="38">
      <c r="A28" s="629" t="s">
        <v>2032</v>
      </c>
      <c r="B28" s="644" t="s">
        <v>2033</v>
      </c>
      <c r="C28" s="644" t="s">
        <v>2031</v>
      </c>
    </row>
    <row r="29" spans="1:7" ht="42">
      <c r="A29" s="629" t="s">
        <v>2034</v>
      </c>
      <c r="B29" s="644" t="s">
        <v>2035</v>
      </c>
      <c r="C29" s="644" t="s">
        <v>2036</v>
      </c>
    </row>
    <row r="30" spans="1:7" ht="14">
      <c r="A30" s="629" t="s">
        <v>2037</v>
      </c>
      <c r="B30" s="644" t="s">
        <v>2038</v>
      </c>
      <c r="C30" s="644" t="s">
        <v>2036</v>
      </c>
    </row>
    <row r="31" spans="1:7" ht="50.5">
      <c r="A31" s="629" t="s">
        <v>2039</v>
      </c>
      <c r="B31" s="644" t="s">
        <v>2040</v>
      </c>
      <c r="C31" s="644" t="s">
        <v>2031</v>
      </c>
    </row>
    <row r="32" spans="1:7" ht="38">
      <c r="A32" s="629" t="s">
        <v>2041</v>
      </c>
      <c r="B32" s="644" t="s">
        <v>2042</v>
      </c>
      <c r="C32" s="644" t="s">
        <v>2031</v>
      </c>
    </row>
    <row r="33" spans="1:6" ht="14">
      <c r="A33" s="629" t="s">
        <v>2043</v>
      </c>
      <c r="B33" s="644" t="s">
        <v>2044</v>
      </c>
      <c r="C33" s="644" t="s">
        <v>2031</v>
      </c>
    </row>
    <row r="34" spans="1:6" ht="28">
      <c r="A34" s="629" t="s">
        <v>2045</v>
      </c>
      <c r="B34" s="644" t="s">
        <v>2046</v>
      </c>
      <c r="C34" s="644" t="s">
        <v>2031</v>
      </c>
    </row>
    <row r="35" spans="1:6" ht="14">
      <c r="B35" s="645" t="s">
        <v>2047</v>
      </c>
      <c r="C35" s="646" t="s">
        <v>2048</v>
      </c>
      <c r="E35" s="647"/>
    </row>
    <row r="36" spans="1:6" ht="13">
      <c r="A36" s="635"/>
      <c r="C36" s="635"/>
      <c r="D36" s="635"/>
      <c r="E36" s="635"/>
      <c r="F36" s="635"/>
    </row>
    <row r="37" spans="1:6" ht="13">
      <c r="A37" s="640" t="s">
        <v>2049</v>
      </c>
    </row>
    <row r="38" spans="1:6" ht="14">
      <c r="A38" s="648" t="s">
        <v>2050</v>
      </c>
      <c r="C38" s="648"/>
    </row>
    <row r="39" spans="1:6" ht="14">
      <c r="A39" s="648" t="s">
        <v>2051</v>
      </c>
      <c r="C39" s="648"/>
    </row>
    <row r="40" spans="1:6" ht="14">
      <c r="A40" s="648"/>
      <c r="C40" s="648"/>
    </row>
    <row r="41" spans="1:6" ht="13">
      <c r="A41" s="640" t="s">
        <v>2052</v>
      </c>
      <c r="B41" s="640" t="s">
        <v>590</v>
      </c>
      <c r="C41" s="649" t="s">
        <v>4</v>
      </c>
      <c r="D41" s="640" t="s">
        <v>588</v>
      </c>
      <c r="E41" s="640" t="s">
        <v>587</v>
      </c>
    </row>
    <row r="42" spans="1:6" ht="14">
      <c r="A42" s="626" t="s">
        <v>2053</v>
      </c>
      <c r="B42" s="641">
        <v>41</v>
      </c>
      <c r="C42" s="628">
        <f>ROUND((ROUND((SQRT(B42)),1)*0.4),0)</f>
        <v>3</v>
      </c>
      <c r="D42" s="628">
        <f>ROUND((ROUND((SQRT(B42)),1)*0.2),0)</f>
        <v>1</v>
      </c>
      <c r="E42" s="628">
        <f>ROUND((ROUND((SQRT(B42)),1)*0.2),0)</f>
        <v>1</v>
      </c>
      <c r="F42" s="650"/>
    </row>
    <row r="43" spans="1:6">
      <c r="A43" s="626" t="s">
        <v>2054</v>
      </c>
      <c r="B43" s="641">
        <v>3</v>
      </c>
      <c r="C43" s="628">
        <f>ROUND((ROUND((SQRT(B43)),1)*0.5),0)</f>
        <v>1</v>
      </c>
      <c r="D43" s="628">
        <f>ROUND((ROUND((SQRT(B43)),1)*0.3),0)</f>
        <v>1</v>
      </c>
      <c r="E43" s="628">
        <f>ROUND((ROUND((SQRT(B43)),1)*0.3),0)</f>
        <v>1</v>
      </c>
    </row>
    <row r="44" spans="1:6">
      <c r="A44" s="626" t="s">
        <v>2055</v>
      </c>
      <c r="B44" s="641"/>
      <c r="C44" s="628">
        <f>ROUND((ROUND((SQRT(B44)),1)*0.6),0)</f>
        <v>0</v>
      </c>
      <c r="D44" s="628">
        <f>ROUND((ROUND((SQRT(B44)),1)*0.4),0)</f>
        <v>0</v>
      </c>
      <c r="E44" s="628">
        <f>ROUND((ROUND((SQRT(B44)),1)*0.6),0)</f>
        <v>0</v>
      </c>
    </row>
    <row r="45" spans="1:6">
      <c r="A45" s="627" t="s">
        <v>2047</v>
      </c>
      <c r="B45" s="627"/>
      <c r="C45" s="651">
        <f>SUM(C42:C44)</f>
        <v>4</v>
      </c>
      <c r="D45" s="651">
        <f>SUM(D42:D44)</f>
        <v>2</v>
      </c>
      <c r="E45" s="651">
        <f>SUM(E42:E44)</f>
        <v>2</v>
      </c>
    </row>
    <row r="47" spans="1:6" ht="13">
      <c r="A47" s="640" t="s">
        <v>2056</v>
      </c>
    </row>
    <row r="48" spans="1:6" ht="13">
      <c r="A48" s="649" t="s">
        <v>2057</v>
      </c>
    </row>
    <row r="49" spans="1:7" ht="13">
      <c r="A49" s="652" t="s">
        <v>2058</v>
      </c>
    </row>
    <row r="50" spans="1:7" ht="13">
      <c r="A50" s="652" t="s">
        <v>2059</v>
      </c>
    </row>
    <row r="51" spans="1:7" ht="13">
      <c r="A51" s="652" t="s">
        <v>2060</v>
      </c>
    </row>
    <row r="52" spans="1:7" ht="13">
      <c r="A52" s="652" t="s">
        <v>2061</v>
      </c>
    </row>
    <row r="53" spans="1:7" ht="13">
      <c r="A53" s="652" t="s">
        <v>2062</v>
      </c>
    </row>
    <row r="54" spans="1:7" ht="13">
      <c r="A54" s="652" t="s">
        <v>2063</v>
      </c>
    </row>
    <row r="55" spans="1:7" ht="13">
      <c r="A55" s="652" t="s">
        <v>2064</v>
      </c>
    </row>
    <row r="56" spans="1:7" ht="13">
      <c r="A56" s="640" t="s">
        <v>2065</v>
      </c>
      <c r="B56" s="651"/>
    </row>
    <row r="57" spans="1:7" ht="42" customHeight="1">
      <c r="A57" s="653" t="s">
        <v>2066</v>
      </c>
      <c r="B57" s="651"/>
      <c r="C57" s="858" t="s">
        <v>2067</v>
      </c>
      <c r="D57" s="859"/>
      <c r="E57" s="859"/>
      <c r="F57" s="859"/>
      <c r="G57" s="859"/>
    </row>
    <row r="58" spans="1:7">
      <c r="B58" s="628"/>
    </row>
    <row r="60" spans="1:7" ht="13">
      <c r="A60" s="640" t="s">
        <v>2020</v>
      </c>
      <c r="D60" s="634"/>
    </row>
    <row r="61" spans="1:7" ht="13">
      <c r="A61" s="640" t="s">
        <v>2068</v>
      </c>
      <c r="B61" s="634"/>
    </row>
    <row r="62" spans="1:7" ht="13">
      <c r="A62" s="626" t="s">
        <v>2069</v>
      </c>
      <c r="B62" s="635"/>
      <c r="E62" s="647"/>
    </row>
    <row r="63" spans="1:7" ht="16.5" customHeight="1">
      <c r="A63" s="626" t="s">
        <v>2070</v>
      </c>
      <c r="B63" s="635"/>
      <c r="C63" s="635"/>
      <c r="D63" s="635"/>
      <c r="E63" s="635"/>
      <c r="F63" s="635"/>
    </row>
    <row r="64" spans="1:7">
      <c r="A64" s="626" t="s">
        <v>2071</v>
      </c>
    </row>
    <row r="65" spans="1:1">
      <c r="A65" s="626" t="s">
        <v>2072</v>
      </c>
    </row>
    <row r="66" spans="1:1">
      <c r="A66" s="626" t="s">
        <v>2073</v>
      </c>
    </row>
    <row r="67" spans="1:1">
      <c r="A67" s="626" t="s">
        <v>2074</v>
      </c>
    </row>
    <row r="68" spans="1:1">
      <c r="A68" s="626" t="s">
        <v>2075</v>
      </c>
    </row>
    <row r="69" spans="1:1">
      <c r="A69" s="626" t="s">
        <v>2076</v>
      </c>
    </row>
    <row r="70" spans="1:1">
      <c r="A70" s="626" t="s">
        <v>2077</v>
      </c>
    </row>
    <row r="71" spans="1:1">
      <c r="A71" s="626" t="s">
        <v>2078</v>
      </c>
    </row>
    <row r="72" spans="1:1">
      <c r="A72" s="628" t="s">
        <v>2079</v>
      </c>
    </row>
    <row r="73" spans="1:1">
      <c r="A73" s="626" t="s">
        <v>2080</v>
      </c>
    </row>
    <row r="74" spans="1:1">
      <c r="A74" s="626" t="s">
        <v>2081</v>
      </c>
    </row>
    <row r="75" spans="1:1">
      <c r="A75" s="626" t="s">
        <v>2082</v>
      </c>
    </row>
    <row r="77" spans="1:1">
      <c r="A77" s="628"/>
    </row>
  </sheetData>
  <mergeCells count="2">
    <mergeCell ref="A20:B20"/>
    <mergeCell ref="C57:G57"/>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39"/>
  <sheetViews>
    <sheetView view="pageBreakPreview" zoomScaleNormal="90" zoomScaleSheetLayoutView="100" workbookViewId="0">
      <pane ySplit="1" topLeftCell="A2" activePane="bottomLeft" state="frozen"/>
      <selection pane="bottomLeft"/>
    </sheetView>
  </sheetViews>
  <sheetFormatPr defaultColWidth="9" defaultRowHeight="14"/>
  <cols>
    <col min="1" max="1" width="6" style="24" customWidth="1"/>
    <col min="2" max="2" width="98.54296875" style="8" customWidth="1"/>
    <col min="3" max="3" width="6.453125" style="36" customWidth="1"/>
    <col min="4" max="4" width="9" style="36"/>
    <col min="5" max="16384" width="9" style="1"/>
  </cols>
  <sheetData>
    <row r="1" spans="1:4" s="140" customFormat="1">
      <c r="A1" s="70" t="s">
        <v>591</v>
      </c>
      <c r="B1" s="121"/>
      <c r="C1" s="121"/>
      <c r="D1" s="67"/>
    </row>
    <row r="2" spans="1:4">
      <c r="A2" s="69"/>
      <c r="B2" s="66"/>
      <c r="C2" s="66"/>
      <c r="D2" s="64"/>
    </row>
    <row r="3" spans="1:4">
      <c r="A3" s="149"/>
      <c r="B3" s="141"/>
      <c r="C3" s="142"/>
      <c r="D3" s="143"/>
    </row>
    <row r="4" spans="1:4">
      <c r="A4" s="144"/>
      <c r="B4" s="74"/>
      <c r="C4" s="74"/>
      <c r="D4" s="74"/>
    </row>
    <row r="5" spans="1:4">
      <c r="A5" s="145"/>
      <c r="B5" s="12"/>
      <c r="C5" s="12"/>
      <c r="D5" s="12"/>
    </row>
    <row r="6" spans="1:4">
      <c r="A6" s="145"/>
      <c r="B6" s="12"/>
      <c r="C6" s="12"/>
      <c r="D6" s="12"/>
    </row>
    <row r="7" spans="1:4">
      <c r="A7" s="145"/>
      <c r="B7" s="12"/>
      <c r="C7" s="12"/>
      <c r="D7" s="12"/>
    </row>
    <row r="8" spans="1:4">
      <c r="A8" s="145"/>
      <c r="B8" s="12"/>
      <c r="C8" s="12"/>
      <c r="D8" s="12"/>
    </row>
    <row r="9" spans="1:4">
      <c r="A9" s="97"/>
      <c r="B9" s="36"/>
      <c r="D9" s="41"/>
    </row>
    <row r="10" spans="1:4">
      <c r="A10" s="148"/>
      <c r="B10" s="151"/>
      <c r="C10" s="153"/>
      <c r="D10" s="154"/>
    </row>
    <row r="11" spans="1:4">
      <c r="A11" s="146"/>
      <c r="B11" s="74"/>
      <c r="C11" s="74"/>
      <c r="D11" s="74"/>
    </row>
    <row r="12" spans="1:4">
      <c r="A12" s="147"/>
      <c r="B12" s="12"/>
      <c r="C12" s="12"/>
      <c r="D12" s="12"/>
    </row>
    <row r="13" spans="1:4">
      <c r="A13" s="147"/>
      <c r="B13" s="12"/>
      <c r="C13" s="12"/>
      <c r="D13" s="12"/>
    </row>
    <row r="14" spans="1:4">
      <c r="A14" s="147"/>
      <c r="B14" s="12"/>
      <c r="C14" s="12"/>
      <c r="D14" s="12"/>
    </row>
    <row r="15" spans="1:4">
      <c r="A15" s="147"/>
      <c r="B15" s="12"/>
      <c r="C15" s="12"/>
      <c r="D15" s="12"/>
    </row>
    <row r="16" spans="1:4">
      <c r="A16" s="97"/>
      <c r="B16" s="36"/>
      <c r="D16" s="41"/>
    </row>
    <row r="17" spans="1:4">
      <c r="A17" s="148"/>
      <c r="B17" s="151"/>
      <c r="C17" s="153"/>
      <c r="D17" s="154"/>
    </row>
    <row r="18" spans="1:4">
      <c r="A18" s="146"/>
      <c r="B18" s="74"/>
      <c r="C18" s="74"/>
      <c r="D18" s="74"/>
    </row>
    <row r="19" spans="1:4">
      <c r="A19" s="147"/>
      <c r="B19" s="12"/>
      <c r="C19" s="12"/>
      <c r="D19" s="12"/>
    </row>
    <row r="20" spans="1:4">
      <c r="A20" s="147"/>
      <c r="B20" s="12"/>
      <c r="C20" s="12"/>
      <c r="D20" s="12"/>
    </row>
    <row r="21" spans="1:4">
      <c r="A21" s="147"/>
      <c r="B21" s="12"/>
      <c r="C21" s="12"/>
      <c r="D21" s="12"/>
    </row>
    <row r="22" spans="1:4">
      <c r="A22" s="147"/>
      <c r="B22" s="12"/>
      <c r="C22" s="12"/>
      <c r="D22" s="12"/>
    </row>
    <row r="23" spans="1:4">
      <c r="A23" s="97"/>
      <c r="B23" s="36"/>
      <c r="D23" s="41"/>
    </row>
    <row r="24" spans="1:4">
      <c r="A24" s="148"/>
      <c r="B24" s="151"/>
      <c r="C24" s="153"/>
      <c r="D24" s="154"/>
    </row>
    <row r="25" spans="1:4">
      <c r="A25" s="146"/>
      <c r="B25" s="74"/>
      <c r="C25" s="74"/>
      <c r="D25" s="74"/>
    </row>
    <row r="26" spans="1:4">
      <c r="A26" s="147"/>
      <c r="B26" s="12"/>
      <c r="C26" s="12"/>
      <c r="D26" s="12"/>
    </row>
    <row r="27" spans="1:4">
      <c r="A27" s="147"/>
      <c r="B27" s="12"/>
      <c r="C27" s="12"/>
      <c r="D27" s="12"/>
    </row>
    <row r="28" spans="1:4">
      <c r="A28" s="147"/>
      <c r="B28" s="12"/>
      <c r="C28" s="12"/>
      <c r="D28" s="12"/>
    </row>
    <row r="29" spans="1:4">
      <c r="A29" s="147"/>
      <c r="B29" s="12"/>
      <c r="C29" s="12"/>
      <c r="D29" s="12"/>
    </row>
    <row r="30" spans="1:4">
      <c r="A30" s="97"/>
      <c r="B30" s="36"/>
      <c r="D30" s="41"/>
    </row>
    <row r="31" spans="1:4">
      <c r="A31" s="70"/>
      <c r="B31" s="180"/>
      <c r="C31" s="121"/>
      <c r="D31" s="67"/>
    </row>
    <row r="32" spans="1:4">
      <c r="A32" s="149"/>
      <c r="B32" s="141"/>
      <c r="C32" s="142"/>
      <c r="D32" s="143"/>
    </row>
    <row r="33" spans="1:4">
      <c r="A33" s="146"/>
      <c r="B33" s="37"/>
      <c r="C33" s="74"/>
      <c r="D33" s="74"/>
    </row>
    <row r="34" spans="1:4">
      <c r="A34" s="147"/>
      <c r="B34" s="38"/>
      <c r="C34" s="12"/>
      <c r="D34" s="12"/>
    </row>
    <row r="35" spans="1:4">
      <c r="A35" s="147"/>
      <c r="B35" s="38"/>
      <c r="C35" s="12"/>
      <c r="D35" s="12"/>
    </row>
    <row r="36" spans="1:4">
      <c r="A36" s="147"/>
      <c r="B36" s="38"/>
      <c r="C36" s="12"/>
      <c r="D36" s="12"/>
    </row>
    <row r="37" spans="1:4">
      <c r="A37" s="147"/>
      <c r="B37" s="38"/>
      <c r="C37" s="12"/>
      <c r="D37" s="12"/>
    </row>
    <row r="38" spans="1:4">
      <c r="A38" s="97"/>
      <c r="B38" s="36"/>
      <c r="D38" s="41"/>
    </row>
    <row r="39" spans="1:4">
      <c r="A39" s="150"/>
      <c r="B39" s="152"/>
      <c r="C39" s="155"/>
      <c r="D39" s="156"/>
    </row>
  </sheetData>
  <phoneticPr fontId="8" type="noConversion"/>
  <pageMargins left="0.75" right="0.75" top="0.51" bottom="0.5" header="0.5" footer="0.5"/>
  <pageSetup paperSize="9" orientation="landscape" r:id="rId1"/>
  <headerFooter alignWithMargins="0">
    <oddFooter>&amp;L&amp;8© prepared by EcoSylva Ltd on behalf of Soil Association Certification Ltd</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98"/>
  <sheetViews>
    <sheetView view="pageBreakPreview" zoomScaleNormal="100" workbookViewId="0"/>
  </sheetViews>
  <sheetFormatPr defaultColWidth="8" defaultRowHeight="14"/>
  <cols>
    <col min="1" max="1" width="22.54296875" style="6" customWidth="1"/>
    <col min="2" max="2" width="74.1796875" style="6" customWidth="1"/>
    <col min="3" max="16384" width="8" style="157"/>
  </cols>
  <sheetData>
    <row r="1" spans="1:2">
      <c r="A1" s="22" t="s">
        <v>592</v>
      </c>
      <c r="B1" s="306"/>
    </row>
    <row r="2" spans="1:2">
      <c r="A2" s="22" t="s">
        <v>593</v>
      </c>
      <c r="B2" s="306"/>
    </row>
    <row r="3" spans="1:2">
      <c r="A3" s="306" t="s">
        <v>594</v>
      </c>
      <c r="B3" s="306" t="s">
        <v>595</v>
      </c>
    </row>
    <row r="4" spans="1:2">
      <c r="A4" s="306" t="s">
        <v>596</v>
      </c>
      <c r="B4" s="306" t="s">
        <v>597</v>
      </c>
    </row>
    <row r="5" spans="1:2">
      <c r="A5" s="306" t="s">
        <v>598</v>
      </c>
      <c r="B5" s="306" t="s">
        <v>599</v>
      </c>
    </row>
    <row r="6" spans="1:2">
      <c r="A6" s="306" t="s">
        <v>600</v>
      </c>
      <c r="B6" s="306" t="s">
        <v>601</v>
      </c>
    </row>
    <row r="7" spans="1:2">
      <c r="A7" s="306" t="s">
        <v>602</v>
      </c>
      <c r="B7" s="306" t="s">
        <v>603</v>
      </c>
    </row>
    <row r="8" spans="1:2">
      <c r="A8" s="306" t="s">
        <v>604</v>
      </c>
      <c r="B8" s="306" t="s">
        <v>605</v>
      </c>
    </row>
    <row r="9" spans="1:2">
      <c r="A9" s="306" t="s">
        <v>606</v>
      </c>
      <c r="B9" s="306" t="s">
        <v>607</v>
      </c>
    </row>
    <row r="10" spans="1:2">
      <c r="A10" s="306" t="s">
        <v>608</v>
      </c>
      <c r="B10" s="306" t="s">
        <v>609</v>
      </c>
    </row>
    <row r="11" spans="1:2">
      <c r="A11" s="306" t="s">
        <v>610</v>
      </c>
      <c r="B11" s="306" t="s">
        <v>611</v>
      </c>
    </row>
    <row r="12" spans="1:2" ht="16">
      <c r="A12" s="306" t="s">
        <v>612</v>
      </c>
      <c r="B12" s="306" t="s">
        <v>613</v>
      </c>
    </row>
    <row r="13" spans="1:2">
      <c r="A13" s="306" t="s">
        <v>614</v>
      </c>
      <c r="B13" s="306" t="s">
        <v>615</v>
      </c>
    </row>
    <row r="14" spans="1:2">
      <c r="A14" s="306" t="s">
        <v>616</v>
      </c>
      <c r="B14" s="306" t="s">
        <v>617</v>
      </c>
    </row>
    <row r="15" spans="1:2">
      <c r="A15" s="306" t="s">
        <v>618</v>
      </c>
      <c r="B15" s="306" t="s">
        <v>619</v>
      </c>
    </row>
    <row r="16" spans="1:2">
      <c r="A16" s="306" t="s">
        <v>620</v>
      </c>
      <c r="B16" s="306" t="s">
        <v>621</v>
      </c>
    </row>
    <row r="17" spans="1:2">
      <c r="A17" s="306" t="s">
        <v>622</v>
      </c>
      <c r="B17" s="306" t="s">
        <v>623</v>
      </c>
    </row>
    <row r="18" spans="1:2">
      <c r="A18" s="306" t="s">
        <v>624</v>
      </c>
      <c r="B18" s="306" t="s">
        <v>625</v>
      </c>
    </row>
    <row r="19" spans="1:2">
      <c r="A19" s="306" t="s">
        <v>626</v>
      </c>
      <c r="B19" s="306" t="s">
        <v>627</v>
      </c>
    </row>
    <row r="20" spans="1:2">
      <c r="A20" s="306" t="s">
        <v>628</v>
      </c>
      <c r="B20" s="306" t="s">
        <v>629</v>
      </c>
    </row>
    <row r="21" spans="1:2">
      <c r="A21" s="306" t="s">
        <v>630</v>
      </c>
      <c r="B21" s="306" t="s">
        <v>631</v>
      </c>
    </row>
    <row r="22" spans="1:2">
      <c r="A22" s="306" t="s">
        <v>632</v>
      </c>
      <c r="B22" s="306" t="s">
        <v>633</v>
      </c>
    </row>
    <row r="24" spans="1:2">
      <c r="A24" s="22" t="s">
        <v>634</v>
      </c>
      <c r="B24" s="306"/>
    </row>
    <row r="25" spans="1:2" ht="42">
      <c r="A25" s="306" t="s">
        <v>635</v>
      </c>
      <c r="B25" s="306" t="s">
        <v>636</v>
      </c>
    </row>
    <row r="26" spans="1:2">
      <c r="A26" s="22"/>
      <c r="B26" s="306"/>
    </row>
    <row r="27" spans="1:2" ht="56">
      <c r="A27" s="306" t="s">
        <v>637</v>
      </c>
      <c r="B27" s="306" t="s">
        <v>638</v>
      </c>
    </row>
    <row r="29" spans="1:2" ht="42">
      <c r="A29" s="306" t="s">
        <v>639</v>
      </c>
      <c r="B29" s="306" t="s">
        <v>640</v>
      </c>
    </row>
    <row r="31" spans="1:2" ht="28">
      <c r="A31" s="306" t="s">
        <v>641</v>
      </c>
      <c r="B31" s="306" t="s">
        <v>642</v>
      </c>
    </row>
    <row r="33" spans="1:2" ht="28">
      <c r="A33" s="306" t="s">
        <v>643</v>
      </c>
      <c r="B33" s="306" t="s">
        <v>644</v>
      </c>
    </row>
    <row r="34" spans="1:2">
      <c r="A34" s="306"/>
      <c r="B34" s="306" t="s">
        <v>645</v>
      </c>
    </row>
    <row r="35" spans="1:2" ht="28">
      <c r="A35" s="306" t="s">
        <v>646</v>
      </c>
      <c r="B35" s="306" t="s">
        <v>647</v>
      </c>
    </row>
    <row r="36" spans="1:2">
      <c r="A36" s="306"/>
      <c r="B36" s="306" t="s">
        <v>645</v>
      </c>
    </row>
    <row r="37" spans="1:2" ht="28">
      <c r="A37" s="306" t="s">
        <v>648</v>
      </c>
      <c r="B37" s="306" t="s">
        <v>649</v>
      </c>
    </row>
    <row r="38" spans="1:2">
      <c r="A38" s="306"/>
      <c r="B38" s="306" t="s">
        <v>645</v>
      </c>
    </row>
    <row r="39" spans="1:2" ht="42">
      <c r="A39" s="306" t="s">
        <v>650</v>
      </c>
      <c r="B39" s="306" t="s">
        <v>651</v>
      </c>
    </row>
    <row r="40" spans="1:2">
      <c r="A40" s="306"/>
      <c r="B40" s="306" t="s">
        <v>645</v>
      </c>
    </row>
    <row r="41" spans="1:2" ht="28">
      <c r="A41" s="306" t="s">
        <v>652</v>
      </c>
      <c r="B41" s="306" t="s">
        <v>653</v>
      </c>
    </row>
    <row r="43" spans="1:2" ht="28">
      <c r="A43" s="306" t="s">
        <v>654</v>
      </c>
      <c r="B43" s="306" t="s">
        <v>655</v>
      </c>
    </row>
    <row r="44" spans="1:2">
      <c r="A44" s="306"/>
      <c r="B44" s="306" t="s">
        <v>645</v>
      </c>
    </row>
    <row r="45" spans="1:2">
      <c r="A45" s="306" t="s">
        <v>656</v>
      </c>
      <c r="B45" s="306" t="s">
        <v>657</v>
      </c>
    </row>
    <row r="46" spans="1:2">
      <c r="A46" s="306"/>
      <c r="B46" s="306" t="s">
        <v>645</v>
      </c>
    </row>
    <row r="47" spans="1:2">
      <c r="A47" s="306" t="s">
        <v>658</v>
      </c>
      <c r="B47" s="306" t="s">
        <v>659</v>
      </c>
    </row>
    <row r="49" spans="1:2" ht="42">
      <c r="A49" s="306" t="s">
        <v>660</v>
      </c>
      <c r="B49" s="306" t="s">
        <v>661</v>
      </c>
    </row>
    <row r="50" spans="1:2">
      <c r="A50" s="306"/>
      <c r="B50" s="306"/>
    </row>
    <row r="51" spans="1:2" ht="74.5" customHeight="1">
      <c r="A51" s="306" t="s">
        <v>662</v>
      </c>
      <c r="B51" s="306" t="s">
        <v>663</v>
      </c>
    </row>
    <row r="52" spans="1:2">
      <c r="A52" s="306"/>
      <c r="B52" s="306" t="s">
        <v>645</v>
      </c>
    </row>
    <row r="53" spans="1:2" ht="28">
      <c r="A53" s="306" t="s">
        <v>664</v>
      </c>
      <c r="B53" s="306" t="s">
        <v>665</v>
      </c>
    </row>
    <row r="54" spans="1:2">
      <c r="A54" s="306"/>
      <c r="B54" s="306" t="s">
        <v>645</v>
      </c>
    </row>
    <row r="55" spans="1:2" ht="28">
      <c r="A55" s="306" t="s">
        <v>666</v>
      </c>
      <c r="B55" s="306" t="s">
        <v>667</v>
      </c>
    </row>
    <row r="56" spans="1:2" ht="42">
      <c r="A56" s="306" t="s">
        <v>668</v>
      </c>
      <c r="B56" s="306" t="s">
        <v>669</v>
      </c>
    </row>
    <row r="57" spans="1:2" ht="28">
      <c r="A57" s="860" t="s">
        <v>670</v>
      </c>
      <c r="B57" s="306" t="s">
        <v>671</v>
      </c>
    </row>
    <row r="58" spans="1:2" ht="42">
      <c r="A58" s="860"/>
      <c r="B58" s="39" t="s">
        <v>672</v>
      </c>
    </row>
    <row r="59" spans="1:2">
      <c r="A59" s="312" t="s">
        <v>673</v>
      </c>
      <c r="B59" s="306" t="s">
        <v>674</v>
      </c>
    </row>
    <row r="60" spans="1:2" ht="28">
      <c r="A60" s="312" t="s">
        <v>675</v>
      </c>
      <c r="B60" s="306" t="s">
        <v>676</v>
      </c>
    </row>
    <row r="61" spans="1:2" ht="56">
      <c r="A61" s="312" t="s">
        <v>677</v>
      </c>
      <c r="B61" s="306" t="s">
        <v>678</v>
      </c>
    </row>
    <row r="63" spans="1:2" ht="42">
      <c r="A63" s="306" t="s">
        <v>679</v>
      </c>
      <c r="B63" s="306" t="s">
        <v>680</v>
      </c>
    </row>
    <row r="66" spans="1:2" ht="140">
      <c r="A66" s="306" t="s">
        <v>681</v>
      </c>
      <c r="B66" s="306" t="s">
        <v>682</v>
      </c>
    </row>
    <row r="68" spans="1:2" ht="42">
      <c r="A68" s="306" t="s">
        <v>683</v>
      </c>
      <c r="B68" s="306" t="s">
        <v>684</v>
      </c>
    </row>
    <row r="70" spans="1:2" ht="28">
      <c r="A70" s="306" t="s">
        <v>685</v>
      </c>
      <c r="B70" s="306" t="s">
        <v>686</v>
      </c>
    </row>
    <row r="72" spans="1:2" ht="84">
      <c r="A72" s="306" t="s">
        <v>687</v>
      </c>
      <c r="B72" s="306" t="s">
        <v>688</v>
      </c>
    </row>
    <row r="73" spans="1:2">
      <c r="A73" s="306"/>
      <c r="B73" s="306" t="s">
        <v>645</v>
      </c>
    </row>
    <row r="74" spans="1:2">
      <c r="A74" s="306" t="s">
        <v>689</v>
      </c>
      <c r="B74" s="306" t="s">
        <v>690</v>
      </c>
    </row>
    <row r="76" spans="1:2" ht="42">
      <c r="A76" s="306" t="s">
        <v>691</v>
      </c>
      <c r="B76" s="306" t="s">
        <v>692</v>
      </c>
    </row>
    <row r="78" spans="1:2" ht="42">
      <c r="A78" s="306" t="s">
        <v>693</v>
      </c>
      <c r="B78" s="306" t="s">
        <v>694</v>
      </c>
    </row>
    <row r="80" spans="1:2" ht="28">
      <c r="A80" s="306" t="s">
        <v>695</v>
      </c>
      <c r="B80" s="306" t="s">
        <v>696</v>
      </c>
    </row>
    <row r="82" spans="1:2" ht="42">
      <c r="A82" s="306" t="s">
        <v>697</v>
      </c>
      <c r="B82" s="306" t="s">
        <v>698</v>
      </c>
    </row>
    <row r="84" spans="1:2" ht="56">
      <c r="A84" s="306" t="s">
        <v>699</v>
      </c>
      <c r="B84" s="306" t="s">
        <v>700</v>
      </c>
    </row>
    <row r="86" spans="1:2">
      <c r="A86" s="306" t="s">
        <v>701</v>
      </c>
      <c r="B86" s="306" t="s">
        <v>702</v>
      </c>
    </row>
    <row r="88" spans="1:2" ht="42">
      <c r="A88" s="306" t="s">
        <v>703</v>
      </c>
      <c r="B88" s="306" t="s">
        <v>704</v>
      </c>
    </row>
    <row r="89" spans="1:2">
      <c r="A89" s="306"/>
      <c r="B89" s="306"/>
    </row>
    <row r="90" spans="1:2" ht="28">
      <c r="A90" s="306" t="s">
        <v>705</v>
      </c>
      <c r="B90" s="306" t="s">
        <v>706</v>
      </c>
    </row>
    <row r="92" spans="1:2" ht="28">
      <c r="A92" s="306" t="s">
        <v>707</v>
      </c>
      <c r="B92" s="306" t="s">
        <v>708</v>
      </c>
    </row>
    <row r="93" spans="1:2">
      <c r="A93" s="306"/>
      <c r="B93" s="306" t="s">
        <v>645</v>
      </c>
    </row>
    <row r="94" spans="1:2" ht="56">
      <c r="A94" s="306" t="s">
        <v>709</v>
      </c>
      <c r="B94" s="306" t="s">
        <v>710</v>
      </c>
    </row>
    <row r="95" spans="1:2">
      <c r="A95" s="306"/>
      <c r="B95" s="306" t="s">
        <v>645</v>
      </c>
    </row>
    <row r="96" spans="1:2" ht="28">
      <c r="A96" s="306" t="s">
        <v>711</v>
      </c>
      <c r="B96" s="306" t="s">
        <v>712</v>
      </c>
    </row>
    <row r="97" spans="1:2">
      <c r="A97" s="306"/>
      <c r="B97" s="306" t="s">
        <v>645</v>
      </c>
    </row>
    <row r="98" spans="1:2" ht="56">
      <c r="A98" s="306" t="s">
        <v>713</v>
      </c>
      <c r="B98" s="306" t="s">
        <v>714</v>
      </c>
    </row>
  </sheetData>
  <mergeCells count="1">
    <mergeCell ref="A57:A58"/>
  </mergeCells>
  <phoneticPr fontId="8" type="noConversion"/>
  <pageMargins left="0.75" right="0.75" top="1" bottom="1" header="0.5" footer="0.5"/>
  <pageSetup paperSize="9" scale="84" orientation="portrait" horizontalDpi="4294967294"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B43"/>
  <sheetViews>
    <sheetView view="pageBreakPreview" zoomScaleNormal="75" zoomScaleSheetLayoutView="100" workbookViewId="0">
      <selection activeCell="C36" sqref="C36"/>
    </sheetView>
  </sheetViews>
  <sheetFormatPr defaultColWidth="9" defaultRowHeight="12.5"/>
  <cols>
    <col min="1" max="1" width="40.453125" style="4" customWidth="1"/>
    <col min="2" max="2" width="46.453125" style="4" customWidth="1"/>
    <col min="3" max="16384" width="9" style="2"/>
  </cols>
  <sheetData>
    <row r="1" spans="1:2" ht="163.5" customHeight="1">
      <c r="A1" s="509"/>
      <c r="B1" s="551" t="s">
        <v>1869</v>
      </c>
    </row>
    <row r="2" spans="1:2" ht="14">
      <c r="A2" s="552" t="s">
        <v>715</v>
      </c>
      <c r="B2" s="553"/>
    </row>
    <row r="3" spans="1:2" ht="14">
      <c r="A3" s="554" t="s">
        <v>716</v>
      </c>
      <c r="B3" s="555" t="str">
        <f>[1]Cover!D3</f>
        <v>Fountains Forestry</v>
      </c>
    </row>
    <row r="4" spans="1:2" ht="14">
      <c r="A4" s="554" t="s">
        <v>717</v>
      </c>
      <c r="B4" s="555" t="str">
        <f>[1]Cover!D8</f>
        <v>SA-PEFC-FM/COC-005879</v>
      </c>
    </row>
    <row r="5" spans="1:2" ht="14">
      <c r="A5" s="554" t="s">
        <v>41</v>
      </c>
      <c r="B5" s="555" t="str">
        <f>'[2]1 Basic info'!C16</f>
        <v>United Kingdom</v>
      </c>
    </row>
    <row r="6" spans="1:2" ht="14">
      <c r="A6" s="554" t="s">
        <v>1870</v>
      </c>
      <c r="B6" s="555">
        <f>'[1]1 Basic info'!$C$92</f>
        <v>44</v>
      </c>
    </row>
    <row r="7" spans="1:2" ht="14">
      <c r="A7" s="554" t="s">
        <v>1871</v>
      </c>
      <c r="B7" s="725">
        <v>17710.89</v>
      </c>
    </row>
    <row r="8" spans="1:2" ht="14">
      <c r="A8" s="556" t="s">
        <v>719</v>
      </c>
      <c r="B8" s="557" t="s">
        <v>1596</v>
      </c>
    </row>
    <row r="9" spans="1:2" ht="14">
      <c r="A9" s="558"/>
      <c r="B9" s="558"/>
    </row>
    <row r="10" spans="1:2" ht="14">
      <c r="A10" s="559" t="s">
        <v>720</v>
      </c>
      <c r="B10" s="666"/>
    </row>
    <row r="11" spans="1:2" ht="14">
      <c r="A11" s="665" t="s">
        <v>721</v>
      </c>
      <c r="B11" s="170" t="s">
        <v>5</v>
      </c>
    </row>
    <row r="12" spans="1:2" ht="14">
      <c r="A12" s="665" t="s">
        <v>722</v>
      </c>
      <c r="B12" s="170" t="s">
        <v>2133</v>
      </c>
    </row>
    <row r="13" spans="1:2" ht="14">
      <c r="A13" s="665" t="s">
        <v>723</v>
      </c>
      <c r="B13" s="170" t="s">
        <v>2320</v>
      </c>
    </row>
    <row r="14" spans="1:2" ht="28">
      <c r="A14" s="37" t="s">
        <v>1872</v>
      </c>
      <c r="B14" s="820" t="s">
        <v>2321</v>
      </c>
    </row>
    <row r="15" spans="1:2" ht="14">
      <c r="A15" s="558"/>
      <c r="B15" s="558"/>
    </row>
    <row r="16" spans="1:2" s="507" customFormat="1" ht="14">
      <c r="A16" s="559" t="s">
        <v>724</v>
      </c>
      <c r="B16" s="666"/>
    </row>
    <row r="17" spans="1:2" s="507" customFormat="1" ht="14">
      <c r="A17" s="665" t="s">
        <v>1873</v>
      </c>
      <c r="B17" s="170">
        <v>0</v>
      </c>
    </row>
    <row r="18" spans="1:2" s="507" customFormat="1" ht="14">
      <c r="A18" s="665" t="s">
        <v>1874</v>
      </c>
      <c r="B18" s="170">
        <v>0</v>
      </c>
    </row>
    <row r="19" spans="1:2" s="507" customFormat="1" ht="14">
      <c r="A19" s="665" t="s">
        <v>1875</v>
      </c>
      <c r="B19" s="170">
        <v>2</v>
      </c>
    </row>
    <row r="20" spans="1:2" s="507" customFormat="1" ht="14">
      <c r="A20" s="665" t="s">
        <v>1876</v>
      </c>
      <c r="B20" s="170">
        <v>3</v>
      </c>
    </row>
    <row r="21" spans="1:2" s="507" customFormat="1" ht="14">
      <c r="A21" s="665" t="s">
        <v>725</v>
      </c>
      <c r="B21" s="170"/>
    </row>
    <row r="22" spans="1:2" s="507" customFormat="1" ht="14">
      <c r="A22" s="562" t="s">
        <v>726</v>
      </c>
      <c r="B22" s="42" t="s">
        <v>727</v>
      </c>
    </row>
    <row r="23" spans="1:2" s="507" customFormat="1" ht="14">
      <c r="A23" s="558"/>
      <c r="B23" s="558"/>
    </row>
    <row r="24" spans="1:2" s="507" customFormat="1" ht="14">
      <c r="A24" s="559" t="s">
        <v>1877</v>
      </c>
      <c r="B24" s="560"/>
    </row>
    <row r="25" spans="1:2" s="720" customFormat="1" ht="42">
      <c r="A25" s="861" t="s">
        <v>1878</v>
      </c>
      <c r="B25" s="659" t="s">
        <v>1879</v>
      </c>
    </row>
    <row r="26" spans="1:2" s="720" customFormat="1" ht="14">
      <c r="A26" s="862"/>
      <c r="B26" s="658"/>
    </row>
    <row r="27" spans="1:2" s="720" customFormat="1" ht="14">
      <c r="A27" s="554"/>
      <c r="B27" s="721"/>
    </row>
    <row r="28" spans="1:2" s="507" customFormat="1" ht="14">
      <c r="A28" s="562" t="s">
        <v>1880</v>
      </c>
      <c r="B28" s="821">
        <v>44834</v>
      </c>
    </row>
    <row r="29" spans="1:2" s="507" customFormat="1" ht="14">
      <c r="A29" s="508"/>
      <c r="B29" s="667"/>
    </row>
    <row r="30" spans="1:2" s="507" customFormat="1" ht="14">
      <c r="A30" s="559" t="s">
        <v>1881</v>
      </c>
      <c r="B30" s="668"/>
    </row>
    <row r="31" spans="1:2" s="4" customFormat="1" ht="14">
      <c r="A31" s="863" t="s">
        <v>728</v>
      </c>
      <c r="B31" s="658" t="s">
        <v>1882</v>
      </c>
    </row>
    <row r="32" spans="1:2" s="4" customFormat="1" ht="14">
      <c r="A32" s="863"/>
      <c r="B32" s="658"/>
    </row>
    <row r="33" spans="1:2" s="4" customFormat="1" ht="14">
      <c r="A33" s="863"/>
      <c r="B33" s="722"/>
    </row>
    <row r="34" spans="1:2" s="4" customFormat="1" ht="25.5" customHeight="1">
      <c r="A34" s="561" t="s">
        <v>716</v>
      </c>
      <c r="B34" s="4" t="str">
        <f>B14</f>
        <v>John Rogers</v>
      </c>
    </row>
    <row r="35" spans="1:2" s="4" customFormat="1" ht="58.5" customHeight="1">
      <c r="A35" s="41" t="s">
        <v>2322</v>
      </c>
      <c r="B35" s="205" t="s">
        <v>2321</v>
      </c>
    </row>
    <row r="36" spans="1:2" ht="14">
      <c r="A36" s="562" t="s">
        <v>1880</v>
      </c>
      <c r="B36" s="897">
        <v>44859</v>
      </c>
    </row>
    <row r="37" spans="1:2" s="563" customFormat="1" ht="10.5" customHeight="1">
      <c r="A37" s="507"/>
      <c r="B37" s="507"/>
    </row>
    <row r="38" spans="1:2" s="563" customFormat="1" ht="10.5" customHeight="1">
      <c r="A38" s="864" t="s">
        <v>10</v>
      </c>
      <c r="B38" s="864"/>
    </row>
    <row r="39" spans="1:2" s="563" customFormat="1" ht="10.5">
      <c r="A39" s="835" t="s">
        <v>11</v>
      </c>
      <c r="B39" s="835"/>
    </row>
    <row r="40" spans="1:2" s="563" customFormat="1" ht="10.5">
      <c r="A40" s="835" t="s">
        <v>1883</v>
      </c>
      <c r="B40" s="835"/>
    </row>
    <row r="41" spans="1:2" s="563" customFormat="1" ht="10.5">
      <c r="A41" s="506"/>
      <c r="B41" s="506"/>
    </row>
    <row r="42" spans="1:2" s="563" customFormat="1" ht="10.5">
      <c r="A42" s="835" t="s">
        <v>13</v>
      </c>
      <c r="B42" s="835"/>
    </row>
    <row r="43" spans="1:2">
      <c r="A43" s="835" t="s">
        <v>14</v>
      </c>
      <c r="B43" s="835"/>
    </row>
  </sheetData>
  <sheetProtection formatCells="0" formatColumns="0" formatRows="0" insertColumns="0" insertRows="0" insertHyperlinks="0" deleteColumns="0" deleteRows="0" sort="0" autoFilter="0" pivotTables="0"/>
  <mergeCells count="7">
    <mergeCell ref="A25:A26"/>
    <mergeCell ref="A31:A33"/>
    <mergeCell ref="A42:B42"/>
    <mergeCell ref="A43:B43"/>
    <mergeCell ref="A38:B38"/>
    <mergeCell ref="A39:B39"/>
    <mergeCell ref="A40:B40"/>
  </mergeCells>
  <phoneticPr fontId="8" type="noConversion"/>
  <conditionalFormatting sqref="B27">
    <cfRule type="containsText" dxfId="2" priority="2" operator="containsText" text="I recommend the certification decision is referred to the SA Certification Committee for approval.">
      <formula>NOT(ISERROR(SEARCH("I recommend the certification decision is referred to the SA Certification Committee for approval.",B27)))</formula>
    </cfRule>
    <cfRule type="containsText" dxfId="1" priority="3" operator="containsText" text="I recommend the certificate be *not issued/withdrawn/suspended/terminated because (* state below as appropriate and include reason).">
      <formula>NOT(ISERROR(SEARCH("I recommend the certificate be *not issued/withdrawn/suspended/terminated because (* state below as appropriate and include reason).",B27)))</formula>
    </cfRule>
  </conditionalFormatting>
  <conditionalFormatting sqref="B34">
    <cfRule type="containsText" dxfId="0" priority="1" operator="containsText" text="Not Approved">
      <formula>NOT(ISERROR(SEARCH("Not Approved",B34)))</formula>
    </cfRule>
  </conditionalFormatting>
  <dataValidations count="3">
    <dataValidation type="list" allowBlank="1" showInputMessage="1" showErrorMessage="1" prompt="Select Approved or Not Approved from the drop down list" sqref="B34" xr:uid="{00000000-0002-0000-1300-000000000000}">
      <formula1>$D$32:$D$33</formula1>
    </dataValidation>
    <dataValidation type="list" allowBlank="1" showInputMessage="1" showErrorMessage="1" prompt="Select a recommendation from the drop down list" sqref="B30" xr:uid="{00000000-0002-0000-1300-000001000000}">
      <formula1>$D$47:$D$48</formula1>
    </dataValidation>
    <dataValidation type="list" allowBlank="1" showInputMessage="1" showErrorMessage="1" prompt="Select a recommendation from the drop down list" sqref="B27" xr:uid="{00000000-0002-0000-1300-000002000000}">
      <formula1>$D$46:$D$48</formula1>
    </dataValidation>
  </dataValidations>
  <pageMargins left="0.75" right="0.75" top="1" bottom="1" header="0.5" footer="0.5"/>
  <pageSetup paperSize="9" scale="81" orientation="portrait" horizontalDpi="4294967294"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N102"/>
  <sheetViews>
    <sheetView view="pageBreakPreview" zoomScaleNormal="100" zoomScaleSheetLayoutView="100" workbookViewId="0">
      <selection activeCell="F2" sqref="F2"/>
    </sheetView>
  </sheetViews>
  <sheetFormatPr defaultColWidth="8" defaultRowHeight="12.5"/>
  <cols>
    <col min="1" max="1" width="23.453125" style="44" customWidth="1"/>
    <col min="2" max="2" width="21.81640625" style="44" customWidth="1"/>
    <col min="3" max="3" width="15.453125" style="43" customWidth="1"/>
    <col min="4" max="4" width="30.1796875" style="43" customWidth="1"/>
    <col min="5" max="12" width="8" style="43" customWidth="1"/>
    <col min="13" max="16384" width="8" style="44"/>
  </cols>
  <sheetData>
    <row r="1" spans="1:66" ht="143.25" customHeight="1">
      <c r="A1" s="564"/>
      <c r="B1" s="869" t="s">
        <v>1884</v>
      </c>
      <c r="C1" s="869"/>
      <c r="D1" s="565"/>
      <c r="E1" s="566"/>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row>
    <row r="2" spans="1:66" ht="9.75" customHeight="1">
      <c r="A2" s="45"/>
      <c r="B2" s="45"/>
      <c r="C2" s="46"/>
      <c r="D2" s="46"/>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row>
    <row r="3" spans="1:66">
      <c r="A3" s="870" t="s">
        <v>1885</v>
      </c>
      <c r="B3" s="870"/>
      <c r="C3" s="870"/>
      <c r="D3" s="870"/>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row>
    <row r="4" spans="1:66" ht="14.25" customHeight="1">
      <c r="A4" s="870"/>
      <c r="B4" s="870"/>
      <c r="C4" s="870"/>
      <c r="D4" s="870"/>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row>
    <row r="5" spans="1:66" ht="25.5" customHeight="1">
      <c r="A5" s="870" t="s">
        <v>1886</v>
      </c>
      <c r="B5" s="870"/>
      <c r="C5" s="870"/>
      <c r="D5" s="870"/>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row>
    <row r="6" spans="1:66" s="49" customFormat="1" ht="14">
      <c r="A6" s="871" t="s">
        <v>715</v>
      </c>
      <c r="B6" s="871"/>
      <c r="C6" s="871"/>
      <c r="D6" s="47"/>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row>
    <row r="7" spans="1:66" s="49" customFormat="1" ht="15.75" customHeight="1">
      <c r="A7" s="47" t="s">
        <v>716</v>
      </c>
      <c r="B7" s="866" t="str">
        <f>'[1]A11a Cert Decsn'!$B$3</f>
        <v>Fountains Forestry</v>
      </c>
      <c r="C7" s="866"/>
      <c r="D7" s="866"/>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row>
    <row r="8" spans="1:66" s="49" customFormat="1" ht="15.75" customHeight="1">
      <c r="A8" s="47" t="s">
        <v>718</v>
      </c>
      <c r="B8" s="866" t="str">
        <f>'[1]1 Basic info'!$C$15</f>
        <v xml:space="preserve">Fountains Forestry  
Bogallan 
North Kessock 
Inverness 
IV1 3XE </v>
      </c>
      <c r="C8" s="866"/>
      <c r="D8" s="866"/>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row>
    <row r="9" spans="1:66" s="49" customFormat="1" ht="15.75" customHeight="1">
      <c r="A9" s="47" t="s">
        <v>41</v>
      </c>
      <c r="B9" s="510" t="str">
        <f>'[1]A11a Cert Decsn'!$B$5</f>
        <v>United Kingdom</v>
      </c>
      <c r="C9" s="510"/>
      <c r="D9" s="510"/>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row>
    <row r="10" spans="1:66" s="49" customFormat="1" ht="15.75" customHeight="1">
      <c r="A10" s="47" t="s">
        <v>717</v>
      </c>
      <c r="B10" s="866" t="str">
        <f>[1]Cover!D8</f>
        <v>SA-PEFC-FM/COC-005879</v>
      </c>
      <c r="C10" s="866"/>
      <c r="D10" s="510"/>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row>
    <row r="11" spans="1:66" s="49" customFormat="1" ht="15.75" customHeight="1">
      <c r="A11" s="47" t="s">
        <v>62</v>
      </c>
      <c r="B11" s="866" t="s">
        <v>68</v>
      </c>
      <c r="C11" s="866"/>
      <c r="D11" s="510"/>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row>
    <row r="12" spans="1:66" s="49" customFormat="1" ht="15.75" customHeight="1">
      <c r="A12" s="47" t="s">
        <v>730</v>
      </c>
      <c r="B12" s="680">
        <f>Cover!D10</f>
        <v>44523</v>
      </c>
      <c r="C12" s="50" t="s">
        <v>731</v>
      </c>
      <c r="D12" s="680">
        <f>Cover!D11</f>
        <v>46348</v>
      </c>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row>
    <row r="13" spans="1:66" ht="9.75" customHeight="1">
      <c r="A13" s="47"/>
      <c r="B13" s="510"/>
      <c r="C13" s="567"/>
      <c r="D13" s="50"/>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row>
    <row r="14" spans="1:66" ht="18" customHeight="1">
      <c r="A14" s="871" t="s">
        <v>732</v>
      </c>
      <c r="B14" s="871"/>
      <c r="C14" s="871"/>
      <c r="D14" s="871"/>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row>
    <row r="15" spans="1:66" s="54" customFormat="1" ht="14">
      <c r="A15" s="51" t="s">
        <v>1887</v>
      </c>
      <c r="B15" s="52" t="s">
        <v>1888</v>
      </c>
      <c r="C15" s="52" t="s">
        <v>733</v>
      </c>
      <c r="D15" s="52" t="s">
        <v>1889</v>
      </c>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row>
    <row r="16" spans="1:66" s="56" customFormat="1" ht="32.25" customHeight="1">
      <c r="A16" s="682" t="s">
        <v>2101</v>
      </c>
      <c r="B16" s="682" t="s">
        <v>2102</v>
      </c>
      <c r="C16" s="682" t="s">
        <v>2103</v>
      </c>
      <c r="D16" s="683" t="s">
        <v>2104</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row>
    <row r="17" spans="1:66" ht="32.25" customHeight="1">
      <c r="A17" s="682" t="s">
        <v>2101</v>
      </c>
      <c r="B17" s="682" t="s">
        <v>2105</v>
      </c>
      <c r="C17" s="682">
        <v>2010</v>
      </c>
      <c r="D17" s="683" t="s">
        <v>2104</v>
      </c>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row>
    <row r="18" spans="1:66">
      <c r="A18" s="684"/>
      <c r="B18" s="685"/>
      <c r="C18" s="685"/>
      <c r="D18" s="686"/>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row>
    <row r="19" spans="1:66" ht="14">
      <c r="A19" s="568" t="s">
        <v>1881</v>
      </c>
      <c r="B19" s="569"/>
      <c r="C19" s="570"/>
      <c r="D19" s="571"/>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row>
    <row r="20" spans="1:66" ht="15.75" customHeight="1">
      <c r="A20" s="865" t="s">
        <v>716</v>
      </c>
      <c r="B20" s="866"/>
      <c r="C20" s="867" t="s">
        <v>2100</v>
      </c>
      <c r="D20" s="868"/>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row>
    <row r="21" spans="1:66" ht="46.5" customHeight="1">
      <c r="A21" s="865" t="s">
        <v>1890</v>
      </c>
      <c r="B21" s="866"/>
      <c r="C21" s="872"/>
      <c r="D21" s="87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row>
    <row r="22" spans="1:66" ht="14">
      <c r="A22" s="874" t="s">
        <v>1880</v>
      </c>
      <c r="B22" s="875"/>
      <c r="C22" s="878">
        <v>44482</v>
      </c>
      <c r="D22" s="879"/>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row>
    <row r="23" spans="1:66" ht="14">
      <c r="A23" s="47"/>
      <c r="B23" s="47"/>
      <c r="C23" s="572"/>
      <c r="D23" s="57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row>
    <row r="24" spans="1:66">
      <c r="A24" s="877" t="s">
        <v>1891</v>
      </c>
      <c r="B24" s="877"/>
      <c r="C24" s="877"/>
      <c r="D24" s="877"/>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row>
    <row r="25" spans="1:66">
      <c r="A25" s="876" t="s">
        <v>11</v>
      </c>
      <c r="B25" s="876"/>
      <c r="C25" s="876"/>
      <c r="D25" s="876"/>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row>
    <row r="26" spans="1:66">
      <c r="A26" s="876" t="s">
        <v>729</v>
      </c>
      <c r="B26" s="876"/>
      <c r="C26" s="876"/>
      <c r="D26" s="876"/>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c r="BM26" s="43"/>
      <c r="BN26" s="43"/>
    </row>
    <row r="27" spans="1:66" ht="13.5" customHeight="1">
      <c r="A27" s="511"/>
      <c r="B27" s="511"/>
      <c r="C27" s="511"/>
      <c r="D27" s="511"/>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row>
    <row r="28" spans="1:66">
      <c r="A28" s="876" t="s">
        <v>13</v>
      </c>
      <c r="B28" s="876"/>
      <c r="C28" s="876"/>
      <c r="D28" s="876"/>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row>
    <row r="29" spans="1:66">
      <c r="A29" s="876" t="s">
        <v>14</v>
      </c>
      <c r="B29" s="876"/>
      <c r="C29" s="876"/>
      <c r="D29" s="876"/>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c r="BF29" s="43"/>
      <c r="BG29" s="43"/>
      <c r="BH29" s="43"/>
      <c r="BI29" s="43"/>
      <c r="BJ29" s="43"/>
      <c r="BK29" s="43"/>
      <c r="BL29" s="43"/>
      <c r="BM29" s="43"/>
      <c r="BN29" s="43"/>
    </row>
    <row r="30" spans="1:66">
      <c r="A30" s="876" t="s">
        <v>1892</v>
      </c>
      <c r="B30" s="876"/>
      <c r="C30" s="876"/>
      <c r="D30" s="876"/>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43"/>
      <c r="BG30" s="43"/>
      <c r="BH30" s="43"/>
      <c r="BI30" s="43"/>
      <c r="BJ30" s="43"/>
      <c r="BK30" s="43"/>
      <c r="BL30" s="43"/>
      <c r="BM30" s="43"/>
      <c r="BN30" s="43"/>
    </row>
    <row r="31" spans="1:66">
      <c r="A31" s="43"/>
      <c r="B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c r="BF31" s="43"/>
      <c r="BG31" s="43"/>
      <c r="BH31" s="43"/>
      <c r="BI31" s="43"/>
      <c r="BJ31" s="43"/>
      <c r="BK31" s="43"/>
      <c r="BL31" s="43"/>
      <c r="BM31" s="43"/>
      <c r="BN31" s="43"/>
    </row>
    <row r="32" spans="1:66">
      <c r="A32" s="43"/>
      <c r="B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row>
    <row r="33" spans="1:66">
      <c r="A33" s="43"/>
      <c r="B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row>
    <row r="34" spans="1:66">
      <c r="A34" s="43"/>
      <c r="B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row>
    <row r="35" spans="1:66" s="43" customFormat="1"/>
    <row r="36" spans="1:66" s="43" customFormat="1"/>
    <row r="37" spans="1:66" s="43" customFormat="1"/>
    <row r="38" spans="1:66" s="43" customFormat="1"/>
    <row r="39" spans="1:66" s="43" customFormat="1"/>
    <row r="40" spans="1:66" s="43" customFormat="1"/>
    <row r="41" spans="1:66" s="43" customFormat="1"/>
    <row r="42" spans="1:66" s="43" customFormat="1"/>
    <row r="43" spans="1:66" s="43" customFormat="1"/>
    <row r="44" spans="1:66" s="43" customFormat="1"/>
    <row r="45" spans="1:66" s="43" customFormat="1"/>
    <row r="46" spans="1:66" s="43" customFormat="1"/>
    <row r="47" spans="1:66" s="43" customFormat="1"/>
    <row r="48" spans="1:66" s="43" customFormat="1"/>
    <row r="49" spans="1:31" s="43" customFormat="1"/>
    <row r="50" spans="1:31" s="43" customFormat="1"/>
    <row r="51" spans="1:31" s="43" customFormat="1"/>
    <row r="52" spans="1:31" s="43" customFormat="1"/>
    <row r="53" spans="1:31" s="43" customFormat="1"/>
    <row r="54" spans="1:31">
      <c r="A54" s="43"/>
      <c r="B54" s="43"/>
      <c r="M54" s="43"/>
      <c r="N54" s="43"/>
      <c r="O54" s="43"/>
      <c r="P54" s="43"/>
      <c r="Q54" s="43"/>
      <c r="R54" s="43"/>
      <c r="S54" s="43"/>
      <c r="T54" s="43"/>
      <c r="U54" s="43"/>
      <c r="V54" s="43"/>
      <c r="W54" s="43"/>
      <c r="X54" s="43"/>
      <c r="Y54" s="43"/>
      <c r="Z54" s="43"/>
      <c r="AA54" s="43"/>
      <c r="AB54" s="43"/>
      <c r="AC54" s="43"/>
      <c r="AD54" s="43"/>
      <c r="AE54" s="43"/>
    </row>
    <row r="55" spans="1:31">
      <c r="A55" s="43"/>
      <c r="B55" s="43"/>
      <c r="M55" s="43"/>
      <c r="N55" s="43"/>
      <c r="O55" s="43"/>
      <c r="P55" s="43"/>
      <c r="Q55" s="43"/>
      <c r="R55" s="43"/>
      <c r="S55" s="43"/>
      <c r="T55" s="43"/>
      <c r="U55" s="43"/>
      <c r="V55" s="43"/>
      <c r="W55" s="43"/>
      <c r="X55" s="43"/>
      <c r="Y55" s="43"/>
      <c r="Z55" s="43"/>
      <c r="AA55" s="43"/>
      <c r="AB55" s="43"/>
      <c r="AC55" s="43"/>
      <c r="AD55" s="43"/>
      <c r="AE55" s="43"/>
    </row>
    <row r="56" spans="1:31">
      <c r="A56" s="43"/>
      <c r="B56" s="43"/>
      <c r="M56" s="43"/>
      <c r="N56" s="43"/>
      <c r="O56" s="43"/>
      <c r="P56" s="43"/>
      <c r="Q56" s="43"/>
      <c r="R56" s="43"/>
      <c r="S56" s="43"/>
      <c r="T56" s="43"/>
      <c r="U56" s="43"/>
      <c r="V56" s="43"/>
      <c r="W56" s="43"/>
      <c r="X56" s="43"/>
      <c r="Y56" s="43"/>
      <c r="Z56" s="43"/>
      <c r="AA56" s="43"/>
      <c r="AB56" s="43"/>
      <c r="AC56" s="43"/>
      <c r="AD56" s="43"/>
      <c r="AE56" s="43"/>
    </row>
    <row r="57" spans="1:31">
      <c r="A57" s="43"/>
      <c r="B57" s="43"/>
      <c r="M57" s="43"/>
      <c r="N57" s="43"/>
      <c r="O57" s="43"/>
      <c r="P57" s="43"/>
      <c r="Q57" s="43"/>
      <c r="R57" s="43"/>
      <c r="S57" s="43"/>
      <c r="T57" s="43"/>
      <c r="U57" s="43"/>
      <c r="V57" s="43"/>
      <c r="W57" s="43"/>
      <c r="X57" s="43"/>
      <c r="Y57" s="43"/>
      <c r="Z57" s="43"/>
      <c r="AA57" s="43"/>
      <c r="AB57" s="43"/>
      <c r="AC57" s="43"/>
      <c r="AD57" s="43"/>
      <c r="AE57" s="43"/>
    </row>
    <row r="58" spans="1:31">
      <c r="A58" s="43"/>
      <c r="B58" s="43"/>
      <c r="M58" s="43"/>
      <c r="N58" s="43"/>
      <c r="O58" s="43"/>
      <c r="P58" s="43"/>
      <c r="Q58" s="43"/>
      <c r="R58" s="43"/>
      <c r="S58" s="43"/>
      <c r="T58" s="43"/>
      <c r="U58" s="43"/>
      <c r="V58" s="43"/>
      <c r="W58" s="43"/>
      <c r="X58" s="43"/>
      <c r="Y58" s="43"/>
      <c r="Z58" s="43"/>
      <c r="AA58" s="43"/>
      <c r="AB58" s="43"/>
      <c r="AC58" s="43"/>
      <c r="AD58" s="43"/>
      <c r="AE58" s="43"/>
    </row>
    <row r="59" spans="1:31">
      <c r="A59" s="43"/>
      <c r="B59" s="43"/>
      <c r="M59" s="43"/>
      <c r="N59" s="43"/>
      <c r="O59" s="43"/>
      <c r="P59" s="43"/>
      <c r="Q59" s="43"/>
      <c r="R59" s="43"/>
      <c r="S59" s="43"/>
      <c r="T59" s="43"/>
      <c r="U59" s="43"/>
      <c r="V59" s="43"/>
      <c r="W59" s="43"/>
      <c r="X59" s="43"/>
      <c r="Y59" s="43"/>
      <c r="Z59" s="43"/>
      <c r="AA59" s="43"/>
      <c r="AB59" s="43"/>
      <c r="AC59" s="43"/>
      <c r="AD59" s="43"/>
      <c r="AE59" s="43"/>
    </row>
    <row r="60" spans="1:31">
      <c r="A60" s="43"/>
      <c r="B60" s="43"/>
      <c r="M60" s="43"/>
      <c r="N60" s="43"/>
      <c r="O60" s="43"/>
      <c r="P60" s="43"/>
      <c r="Q60" s="43"/>
      <c r="R60" s="43"/>
      <c r="S60" s="43"/>
      <c r="T60" s="43"/>
      <c r="U60" s="43"/>
      <c r="V60" s="43"/>
      <c r="W60" s="43"/>
      <c r="X60" s="43"/>
      <c r="Y60" s="43"/>
      <c r="Z60" s="43"/>
      <c r="AA60" s="43"/>
      <c r="AB60" s="43"/>
      <c r="AC60" s="43"/>
      <c r="AD60" s="43"/>
      <c r="AE60" s="43"/>
    </row>
    <row r="61" spans="1:31">
      <c r="A61" s="43"/>
      <c r="B61" s="43"/>
      <c r="M61" s="43"/>
      <c r="N61" s="43"/>
      <c r="O61" s="43"/>
      <c r="P61" s="43"/>
      <c r="Q61" s="43"/>
      <c r="R61" s="43"/>
      <c r="S61" s="43"/>
      <c r="T61" s="43"/>
      <c r="U61" s="43"/>
      <c r="V61" s="43"/>
      <c r="W61" s="43"/>
      <c r="X61" s="43"/>
      <c r="Y61" s="43"/>
      <c r="Z61" s="43"/>
      <c r="AA61" s="43"/>
      <c r="AB61" s="43"/>
      <c r="AC61" s="43"/>
      <c r="AD61" s="43"/>
      <c r="AE61" s="43"/>
    </row>
    <row r="62" spans="1:31">
      <c r="A62" s="43"/>
      <c r="B62" s="43"/>
      <c r="M62" s="43"/>
      <c r="N62" s="43"/>
      <c r="O62" s="43"/>
      <c r="P62" s="43"/>
      <c r="Q62" s="43"/>
      <c r="R62" s="43"/>
      <c r="S62" s="43"/>
      <c r="T62" s="43"/>
      <c r="U62" s="43"/>
      <c r="V62" s="43"/>
      <c r="W62" s="43"/>
      <c r="X62" s="43"/>
      <c r="Y62" s="43"/>
      <c r="Z62" s="43"/>
      <c r="AA62" s="43"/>
      <c r="AB62" s="43"/>
      <c r="AC62" s="43"/>
      <c r="AD62" s="43"/>
      <c r="AE62" s="43"/>
    </row>
    <row r="63" spans="1:31">
      <c r="A63" s="43"/>
      <c r="B63" s="43"/>
      <c r="M63" s="43"/>
      <c r="N63" s="43"/>
      <c r="O63" s="43"/>
      <c r="P63" s="43"/>
      <c r="Q63" s="43"/>
      <c r="R63" s="43"/>
      <c r="S63" s="43"/>
      <c r="T63" s="43"/>
      <c r="U63" s="43"/>
      <c r="V63" s="43"/>
      <c r="W63" s="43"/>
      <c r="X63" s="43"/>
      <c r="Y63" s="43"/>
      <c r="Z63" s="43"/>
      <c r="AA63" s="43"/>
      <c r="AB63" s="43"/>
      <c r="AC63" s="43"/>
      <c r="AD63" s="43"/>
      <c r="AE63" s="43"/>
    </row>
    <row r="64" spans="1:31">
      <c r="A64" s="43"/>
      <c r="B64" s="43"/>
      <c r="M64" s="43"/>
      <c r="N64" s="43"/>
      <c r="O64" s="43"/>
      <c r="P64" s="43"/>
      <c r="Q64" s="43"/>
      <c r="R64" s="43"/>
      <c r="S64" s="43"/>
      <c r="T64" s="43"/>
      <c r="U64" s="43"/>
      <c r="V64" s="43"/>
      <c r="W64" s="43"/>
      <c r="X64" s="43"/>
      <c r="Y64" s="43"/>
      <c r="Z64" s="43"/>
      <c r="AA64" s="43"/>
      <c r="AB64" s="43"/>
      <c r="AC64" s="43"/>
      <c r="AD64" s="43"/>
      <c r="AE64" s="43"/>
    </row>
    <row r="65" spans="1:31">
      <c r="A65" s="43"/>
      <c r="B65" s="43"/>
      <c r="M65" s="43"/>
      <c r="N65" s="43"/>
      <c r="O65" s="43"/>
      <c r="P65" s="43"/>
      <c r="Q65" s="43"/>
      <c r="R65" s="43"/>
      <c r="S65" s="43"/>
      <c r="T65" s="43"/>
      <c r="U65" s="43"/>
      <c r="V65" s="43"/>
      <c r="W65" s="43"/>
      <c r="X65" s="43"/>
      <c r="Y65" s="43"/>
      <c r="Z65" s="43"/>
      <c r="AA65" s="43"/>
      <c r="AB65" s="43"/>
      <c r="AC65" s="43"/>
      <c r="AD65" s="43"/>
      <c r="AE65" s="43"/>
    </row>
    <row r="66" spans="1:31">
      <c r="A66" s="43"/>
      <c r="B66" s="43"/>
      <c r="M66" s="43"/>
      <c r="N66" s="43"/>
      <c r="O66" s="43"/>
      <c r="P66" s="43"/>
      <c r="Q66" s="43"/>
      <c r="R66" s="43"/>
      <c r="S66" s="43"/>
      <c r="T66" s="43"/>
      <c r="U66" s="43"/>
      <c r="V66" s="43"/>
      <c r="W66" s="43"/>
      <c r="X66" s="43"/>
      <c r="Y66" s="43"/>
      <c r="Z66" s="43"/>
      <c r="AA66" s="43"/>
      <c r="AB66" s="43"/>
      <c r="AC66" s="43"/>
      <c r="AD66" s="43"/>
      <c r="AE66" s="43"/>
    </row>
    <row r="67" spans="1:31">
      <c r="A67" s="43"/>
      <c r="B67" s="43"/>
      <c r="M67" s="43"/>
      <c r="N67" s="43"/>
      <c r="O67" s="43"/>
      <c r="P67" s="43"/>
      <c r="Q67" s="43"/>
      <c r="R67" s="43"/>
      <c r="S67" s="43"/>
      <c r="T67" s="43"/>
      <c r="U67" s="43"/>
      <c r="V67" s="43"/>
      <c r="W67" s="43"/>
      <c r="X67" s="43"/>
      <c r="Y67" s="43"/>
      <c r="Z67" s="43"/>
      <c r="AA67" s="43"/>
      <c r="AB67" s="43"/>
      <c r="AC67" s="43"/>
      <c r="AD67" s="43"/>
      <c r="AE67" s="43"/>
    </row>
    <row r="68" spans="1:31">
      <c r="A68" s="43"/>
      <c r="B68" s="43"/>
      <c r="M68" s="43"/>
      <c r="N68" s="43"/>
      <c r="O68" s="43"/>
      <c r="P68" s="43"/>
      <c r="Q68" s="43"/>
      <c r="R68" s="43"/>
      <c r="S68" s="43"/>
      <c r="T68" s="43"/>
      <c r="U68" s="43"/>
      <c r="V68" s="43"/>
      <c r="W68" s="43"/>
      <c r="X68" s="43"/>
      <c r="Y68" s="43"/>
      <c r="Z68" s="43"/>
      <c r="AA68" s="43"/>
      <c r="AB68" s="43"/>
      <c r="AC68" s="43"/>
      <c r="AD68" s="43"/>
      <c r="AE68" s="43"/>
    </row>
    <row r="69" spans="1:31">
      <c r="A69" s="43"/>
      <c r="B69" s="43"/>
      <c r="M69" s="43"/>
      <c r="N69" s="43"/>
      <c r="O69" s="43"/>
      <c r="P69" s="43"/>
      <c r="Q69" s="43"/>
      <c r="R69" s="43"/>
      <c r="S69" s="43"/>
      <c r="T69" s="43"/>
      <c r="U69" s="43"/>
      <c r="V69" s="43"/>
      <c r="W69" s="43"/>
      <c r="X69" s="43"/>
      <c r="Y69" s="43"/>
      <c r="Z69" s="43"/>
      <c r="AA69" s="43"/>
      <c r="AB69" s="43"/>
      <c r="AC69" s="43"/>
      <c r="AD69" s="43"/>
      <c r="AE69" s="43"/>
    </row>
    <row r="70" spans="1:31">
      <c r="A70" s="43"/>
      <c r="B70" s="43"/>
      <c r="M70" s="43"/>
      <c r="N70" s="43"/>
      <c r="O70" s="43"/>
      <c r="P70" s="43"/>
      <c r="Q70" s="43"/>
      <c r="R70" s="43"/>
      <c r="S70" s="43"/>
      <c r="T70" s="43"/>
      <c r="U70" s="43"/>
      <c r="V70" s="43"/>
      <c r="W70" s="43"/>
      <c r="X70" s="43"/>
      <c r="Y70" s="43"/>
      <c r="Z70" s="43"/>
      <c r="AA70" s="43"/>
      <c r="AB70" s="43"/>
      <c r="AC70" s="43"/>
      <c r="AD70" s="43"/>
      <c r="AE70" s="43"/>
    </row>
    <row r="71" spans="1:31">
      <c r="A71" s="43"/>
      <c r="B71" s="43"/>
      <c r="M71" s="43"/>
      <c r="N71" s="43"/>
      <c r="O71" s="43"/>
      <c r="P71" s="43"/>
      <c r="Q71" s="43"/>
      <c r="R71" s="43"/>
      <c r="S71" s="43"/>
      <c r="T71" s="43"/>
      <c r="U71" s="43"/>
      <c r="V71" s="43"/>
      <c r="W71" s="43"/>
      <c r="X71" s="43"/>
      <c r="Y71" s="43"/>
      <c r="Z71" s="43"/>
      <c r="AA71" s="43"/>
      <c r="AB71" s="43"/>
      <c r="AC71" s="43"/>
      <c r="AD71" s="43"/>
      <c r="AE71" s="43"/>
    </row>
    <row r="72" spans="1:31">
      <c r="A72" s="43"/>
      <c r="B72" s="43"/>
      <c r="M72" s="43"/>
      <c r="N72" s="43"/>
      <c r="O72" s="43"/>
      <c r="P72" s="43"/>
      <c r="Q72" s="43"/>
      <c r="R72" s="43"/>
      <c r="S72" s="43"/>
      <c r="T72" s="43"/>
      <c r="U72" s="43"/>
      <c r="V72" s="43"/>
      <c r="W72" s="43"/>
      <c r="X72" s="43"/>
      <c r="Y72" s="43"/>
      <c r="Z72" s="43"/>
      <c r="AA72" s="43"/>
      <c r="AB72" s="43"/>
      <c r="AC72" s="43"/>
      <c r="AD72" s="43"/>
      <c r="AE72" s="43"/>
    </row>
    <row r="73" spans="1:31">
      <c r="A73" s="43"/>
      <c r="B73" s="43"/>
      <c r="M73" s="43"/>
      <c r="N73" s="43"/>
      <c r="O73" s="43"/>
      <c r="P73" s="43"/>
      <c r="Q73" s="43"/>
      <c r="R73" s="43"/>
      <c r="S73" s="43"/>
      <c r="T73" s="43"/>
      <c r="U73" s="43"/>
      <c r="V73" s="43"/>
      <c r="W73" s="43"/>
      <c r="X73" s="43"/>
      <c r="Y73" s="43"/>
      <c r="Z73" s="43"/>
      <c r="AA73" s="43"/>
      <c r="AB73" s="43"/>
      <c r="AC73" s="43"/>
      <c r="AD73" s="43"/>
      <c r="AE73" s="43"/>
    </row>
    <row r="74" spans="1:31">
      <c r="A74" s="43"/>
      <c r="B74" s="43"/>
      <c r="M74" s="43"/>
      <c r="N74" s="43"/>
      <c r="O74" s="43"/>
      <c r="P74" s="43"/>
      <c r="Q74" s="43"/>
      <c r="R74" s="43"/>
      <c r="S74" s="43"/>
      <c r="T74" s="43"/>
      <c r="U74" s="43"/>
      <c r="V74" s="43"/>
      <c r="W74" s="43"/>
      <c r="X74" s="43"/>
      <c r="Y74" s="43"/>
      <c r="Z74" s="43"/>
      <c r="AA74" s="43"/>
      <c r="AB74" s="43"/>
      <c r="AC74" s="43"/>
      <c r="AD74" s="43"/>
      <c r="AE74" s="43"/>
    </row>
    <row r="75" spans="1:31">
      <c r="A75" s="43"/>
      <c r="B75" s="43"/>
      <c r="M75" s="43"/>
      <c r="N75" s="43"/>
      <c r="O75" s="43"/>
      <c r="P75" s="43"/>
      <c r="Q75" s="43"/>
      <c r="R75" s="43"/>
      <c r="S75" s="43"/>
      <c r="T75" s="43"/>
      <c r="U75" s="43"/>
      <c r="V75" s="43"/>
      <c r="W75" s="43"/>
      <c r="X75" s="43"/>
      <c r="Y75" s="43"/>
      <c r="Z75" s="43"/>
      <c r="AA75" s="43"/>
      <c r="AB75" s="43"/>
      <c r="AC75" s="43"/>
      <c r="AD75" s="43"/>
      <c r="AE75" s="43"/>
    </row>
    <row r="76" spans="1:31">
      <c r="A76" s="43"/>
      <c r="B76" s="43"/>
      <c r="M76" s="43"/>
      <c r="N76" s="43"/>
      <c r="O76" s="43"/>
      <c r="P76" s="43"/>
      <c r="Q76" s="43"/>
      <c r="R76" s="43"/>
      <c r="S76" s="43"/>
      <c r="T76" s="43"/>
      <c r="U76" s="43"/>
      <c r="V76" s="43"/>
      <c r="W76" s="43"/>
      <c r="X76" s="43"/>
      <c r="Y76" s="43"/>
      <c r="Z76" s="43"/>
      <c r="AA76" s="43"/>
      <c r="AB76" s="43"/>
      <c r="AC76" s="43"/>
      <c r="AD76" s="43"/>
      <c r="AE76" s="43"/>
    </row>
    <row r="77" spans="1:31">
      <c r="A77" s="43"/>
      <c r="B77" s="43"/>
      <c r="M77" s="43"/>
      <c r="N77" s="43"/>
      <c r="O77" s="43"/>
      <c r="P77" s="43"/>
      <c r="Q77" s="43"/>
      <c r="R77" s="43"/>
      <c r="S77" s="43"/>
      <c r="T77" s="43"/>
      <c r="U77" s="43"/>
      <c r="V77" s="43"/>
      <c r="W77" s="43"/>
      <c r="X77" s="43"/>
      <c r="Y77" s="43"/>
      <c r="Z77" s="43"/>
      <c r="AA77" s="43"/>
      <c r="AB77" s="43"/>
      <c r="AC77" s="43"/>
      <c r="AD77" s="43"/>
      <c r="AE77" s="43"/>
    </row>
    <row r="78" spans="1:31">
      <c r="A78" s="43"/>
      <c r="B78" s="43"/>
      <c r="M78" s="43"/>
      <c r="N78" s="43"/>
      <c r="O78" s="43"/>
      <c r="P78" s="43"/>
      <c r="Q78" s="43"/>
      <c r="R78" s="43"/>
      <c r="S78" s="43"/>
      <c r="T78" s="43"/>
      <c r="U78" s="43"/>
      <c r="V78" s="43"/>
      <c r="W78" s="43"/>
      <c r="X78" s="43"/>
      <c r="Y78" s="43"/>
      <c r="Z78" s="43"/>
      <c r="AA78" s="43"/>
      <c r="AB78" s="43"/>
      <c r="AC78" s="43"/>
      <c r="AD78" s="43"/>
      <c r="AE78" s="43"/>
    </row>
    <row r="79" spans="1:31">
      <c r="A79" s="43"/>
      <c r="B79" s="43"/>
      <c r="M79" s="43"/>
      <c r="N79" s="43"/>
      <c r="O79" s="43"/>
      <c r="P79" s="43"/>
      <c r="Q79" s="43"/>
      <c r="R79" s="43"/>
      <c r="S79" s="43"/>
      <c r="T79" s="43"/>
      <c r="U79" s="43"/>
      <c r="V79" s="43"/>
      <c r="W79" s="43"/>
      <c r="X79" s="43"/>
      <c r="Y79" s="43"/>
      <c r="Z79" s="43"/>
      <c r="AA79" s="43"/>
      <c r="AB79" s="43"/>
      <c r="AC79" s="43"/>
      <c r="AD79" s="43"/>
      <c r="AE79" s="43"/>
    </row>
    <row r="80" spans="1:31">
      <c r="A80" s="43"/>
      <c r="B80" s="43"/>
      <c r="M80" s="43"/>
      <c r="N80" s="43"/>
      <c r="O80" s="43"/>
      <c r="P80" s="43"/>
      <c r="Q80" s="43"/>
      <c r="R80" s="43"/>
      <c r="S80" s="43"/>
      <c r="T80" s="43"/>
      <c r="U80" s="43"/>
      <c r="V80" s="43"/>
      <c r="W80" s="43"/>
      <c r="X80" s="43"/>
      <c r="Y80" s="43"/>
      <c r="Z80" s="43"/>
      <c r="AA80" s="43"/>
      <c r="AB80" s="43"/>
      <c r="AC80" s="43"/>
      <c r="AD80" s="43"/>
      <c r="AE80" s="43"/>
    </row>
    <row r="81" spans="1:31">
      <c r="A81" s="43"/>
      <c r="B81" s="43"/>
      <c r="M81" s="43"/>
      <c r="N81" s="43"/>
      <c r="O81" s="43"/>
      <c r="P81" s="43"/>
      <c r="Q81" s="43"/>
      <c r="R81" s="43"/>
      <c r="S81" s="43"/>
      <c r="T81" s="43"/>
      <c r="U81" s="43"/>
      <c r="V81" s="43"/>
      <c r="W81" s="43"/>
      <c r="X81" s="43"/>
      <c r="Y81" s="43"/>
      <c r="Z81" s="43"/>
      <c r="AA81" s="43"/>
      <c r="AB81" s="43"/>
      <c r="AC81" s="43"/>
      <c r="AD81" s="43"/>
      <c r="AE81" s="43"/>
    </row>
    <row r="82" spans="1:31">
      <c r="A82" s="43"/>
      <c r="B82" s="43"/>
      <c r="M82" s="43"/>
      <c r="N82" s="43"/>
      <c r="O82" s="43"/>
      <c r="P82" s="43"/>
      <c r="Q82" s="43"/>
      <c r="R82" s="43"/>
      <c r="S82" s="43"/>
      <c r="T82" s="43"/>
      <c r="U82" s="43"/>
      <c r="V82" s="43"/>
      <c r="W82" s="43"/>
      <c r="X82" s="43"/>
      <c r="Y82" s="43"/>
      <c r="Z82" s="43"/>
      <c r="AA82" s="43"/>
      <c r="AB82" s="43"/>
      <c r="AC82" s="43"/>
      <c r="AD82" s="43"/>
      <c r="AE82" s="43"/>
    </row>
    <row r="83" spans="1:31">
      <c r="A83" s="43"/>
      <c r="B83" s="43"/>
      <c r="M83" s="43"/>
      <c r="N83" s="43"/>
      <c r="O83" s="43"/>
      <c r="P83" s="43"/>
      <c r="Q83" s="43"/>
      <c r="R83" s="43"/>
      <c r="S83" s="43"/>
      <c r="T83" s="43"/>
      <c r="U83" s="43"/>
      <c r="V83" s="43"/>
      <c r="W83" s="43"/>
      <c r="X83" s="43"/>
      <c r="Y83" s="43"/>
      <c r="Z83" s="43"/>
      <c r="AA83" s="43"/>
      <c r="AB83" s="43"/>
      <c r="AC83" s="43"/>
      <c r="AD83" s="43"/>
      <c r="AE83" s="43"/>
    </row>
    <row r="84" spans="1:31">
      <c r="A84" s="43"/>
      <c r="B84" s="43"/>
      <c r="M84" s="43"/>
      <c r="N84" s="43"/>
      <c r="O84" s="43"/>
      <c r="P84" s="43"/>
      <c r="Q84" s="43"/>
      <c r="R84" s="43"/>
      <c r="S84" s="43"/>
      <c r="T84" s="43"/>
      <c r="U84" s="43"/>
      <c r="V84" s="43"/>
      <c r="W84" s="43"/>
      <c r="X84" s="43"/>
      <c r="Y84" s="43"/>
      <c r="Z84" s="43"/>
      <c r="AA84" s="43"/>
      <c r="AB84" s="43"/>
      <c r="AC84" s="43"/>
      <c r="AD84" s="43"/>
      <c r="AE84" s="43"/>
    </row>
    <row r="85" spans="1:31">
      <c r="A85" s="43"/>
      <c r="B85" s="43"/>
      <c r="M85" s="43"/>
      <c r="N85" s="43"/>
      <c r="O85" s="43"/>
      <c r="P85" s="43"/>
      <c r="Q85" s="43"/>
      <c r="R85" s="43"/>
      <c r="S85" s="43"/>
      <c r="T85" s="43"/>
      <c r="U85" s="43"/>
      <c r="V85" s="43"/>
      <c r="W85" s="43"/>
      <c r="X85" s="43"/>
      <c r="Y85" s="43"/>
      <c r="Z85" s="43"/>
      <c r="AA85" s="43"/>
      <c r="AB85" s="43"/>
      <c r="AC85" s="43"/>
      <c r="AD85" s="43"/>
      <c r="AE85" s="43"/>
    </row>
    <row r="86" spans="1:31">
      <c r="A86" s="43"/>
      <c r="B86" s="43"/>
      <c r="M86" s="43"/>
      <c r="N86" s="43"/>
      <c r="O86" s="43"/>
      <c r="P86" s="43"/>
      <c r="Q86" s="43"/>
      <c r="R86" s="43"/>
      <c r="S86" s="43"/>
      <c r="T86" s="43"/>
      <c r="U86" s="43"/>
      <c r="V86" s="43"/>
      <c r="W86" s="43"/>
      <c r="X86" s="43"/>
      <c r="Y86" s="43"/>
      <c r="Z86" s="43"/>
      <c r="AA86" s="43"/>
      <c r="AB86" s="43"/>
      <c r="AC86" s="43"/>
      <c r="AD86" s="43"/>
      <c r="AE86" s="43"/>
    </row>
    <row r="87" spans="1:31">
      <c r="A87" s="43"/>
      <c r="B87" s="43"/>
      <c r="M87" s="43"/>
      <c r="N87" s="43"/>
      <c r="O87" s="43"/>
      <c r="P87" s="43"/>
      <c r="Q87" s="43"/>
      <c r="R87" s="43"/>
      <c r="S87" s="43"/>
      <c r="T87" s="43"/>
      <c r="U87" s="43"/>
      <c r="V87" s="43"/>
      <c r="W87" s="43"/>
      <c r="X87" s="43"/>
      <c r="Y87" s="43"/>
      <c r="Z87" s="43"/>
      <c r="AA87" s="43"/>
      <c r="AB87" s="43"/>
      <c r="AC87" s="43"/>
      <c r="AD87" s="43"/>
      <c r="AE87" s="43"/>
    </row>
    <row r="88" spans="1:31">
      <c r="A88" s="43"/>
      <c r="B88" s="43"/>
      <c r="M88" s="43"/>
      <c r="N88" s="43"/>
      <c r="O88" s="43"/>
      <c r="P88" s="43"/>
      <c r="Q88" s="43"/>
      <c r="R88" s="43"/>
      <c r="S88" s="43"/>
      <c r="T88" s="43"/>
      <c r="U88" s="43"/>
      <c r="V88" s="43"/>
      <c r="W88" s="43"/>
      <c r="X88" s="43"/>
      <c r="Y88" s="43"/>
      <c r="Z88" s="43"/>
      <c r="AA88" s="43"/>
      <c r="AB88" s="43"/>
      <c r="AC88" s="43"/>
      <c r="AD88" s="43"/>
      <c r="AE88" s="43"/>
    </row>
    <row r="89" spans="1:31">
      <c r="A89" s="43"/>
      <c r="B89" s="43"/>
      <c r="M89" s="43"/>
      <c r="N89" s="43"/>
      <c r="O89" s="43"/>
      <c r="P89" s="43"/>
      <c r="Q89" s="43"/>
      <c r="R89" s="43"/>
      <c r="S89" s="43"/>
      <c r="T89" s="43"/>
      <c r="U89" s="43"/>
      <c r="V89" s="43"/>
      <c r="W89" s="43"/>
      <c r="X89" s="43"/>
      <c r="Y89" s="43"/>
      <c r="Z89" s="43"/>
      <c r="AA89" s="43"/>
      <c r="AB89" s="43"/>
      <c r="AC89" s="43"/>
      <c r="AD89" s="43"/>
      <c r="AE89" s="43"/>
    </row>
    <row r="90" spans="1:31">
      <c r="A90" s="43"/>
      <c r="B90" s="43"/>
      <c r="M90" s="43"/>
      <c r="N90" s="43"/>
      <c r="O90" s="43"/>
      <c r="P90" s="43"/>
      <c r="Q90" s="43"/>
      <c r="R90" s="43"/>
      <c r="S90" s="43"/>
      <c r="T90" s="43"/>
      <c r="U90" s="43"/>
      <c r="V90" s="43"/>
      <c r="W90" s="43"/>
      <c r="X90" s="43"/>
      <c r="Y90" s="43"/>
      <c r="Z90" s="43"/>
      <c r="AA90" s="43"/>
      <c r="AB90" s="43"/>
      <c r="AC90" s="43"/>
      <c r="AD90" s="43"/>
      <c r="AE90" s="43"/>
    </row>
    <row r="91" spans="1:31">
      <c r="A91" s="43"/>
      <c r="B91" s="43"/>
      <c r="M91" s="43"/>
      <c r="N91" s="43"/>
      <c r="O91" s="43"/>
      <c r="P91" s="43"/>
      <c r="Q91" s="43"/>
      <c r="R91" s="43"/>
      <c r="S91" s="43"/>
      <c r="T91" s="43"/>
      <c r="U91" s="43"/>
      <c r="V91" s="43"/>
      <c r="W91" s="43"/>
      <c r="X91" s="43"/>
      <c r="Y91" s="43"/>
      <c r="Z91" s="43"/>
      <c r="AA91" s="43"/>
      <c r="AB91" s="43"/>
      <c r="AC91" s="43"/>
      <c r="AD91" s="43"/>
      <c r="AE91" s="43"/>
    </row>
    <row r="92" spans="1:31">
      <c r="A92" s="43"/>
      <c r="B92" s="43"/>
      <c r="M92" s="43"/>
      <c r="N92" s="43"/>
      <c r="O92" s="43"/>
      <c r="P92" s="43"/>
      <c r="Q92" s="43"/>
      <c r="R92" s="43"/>
      <c r="S92" s="43"/>
      <c r="T92" s="43"/>
      <c r="U92" s="43"/>
      <c r="V92" s="43"/>
      <c r="W92" s="43"/>
      <c r="X92" s="43"/>
      <c r="Y92" s="43"/>
      <c r="Z92" s="43"/>
      <c r="AA92" s="43"/>
      <c r="AB92" s="43"/>
      <c r="AC92" s="43"/>
      <c r="AD92" s="43"/>
      <c r="AE92" s="43"/>
    </row>
    <row r="93" spans="1:31">
      <c r="A93" s="43"/>
      <c r="B93" s="43"/>
      <c r="M93" s="43"/>
      <c r="N93" s="43"/>
      <c r="O93" s="43"/>
      <c r="P93" s="43"/>
      <c r="Q93" s="43"/>
      <c r="R93" s="43"/>
      <c r="S93" s="43"/>
      <c r="T93" s="43"/>
      <c r="U93" s="43"/>
      <c r="V93" s="43"/>
      <c r="W93" s="43"/>
      <c r="X93" s="43"/>
      <c r="Y93" s="43"/>
      <c r="Z93" s="43"/>
      <c r="AA93" s="43"/>
      <c r="AB93" s="43"/>
      <c r="AC93" s="43"/>
      <c r="AD93" s="43"/>
      <c r="AE93" s="43"/>
    </row>
    <row r="94" spans="1:31">
      <c r="A94" s="43"/>
      <c r="B94" s="43"/>
      <c r="M94" s="43"/>
      <c r="N94" s="43"/>
      <c r="O94" s="43"/>
      <c r="P94" s="43"/>
      <c r="Q94" s="43"/>
      <c r="R94" s="43"/>
      <c r="S94" s="43"/>
      <c r="T94" s="43"/>
      <c r="U94" s="43"/>
      <c r="V94" s="43"/>
      <c r="W94" s="43"/>
      <c r="X94" s="43"/>
      <c r="Y94" s="43"/>
      <c r="Z94" s="43"/>
      <c r="AA94" s="43"/>
      <c r="AB94" s="43"/>
      <c r="AC94" s="43"/>
      <c r="AD94" s="43"/>
      <c r="AE94" s="43"/>
    </row>
    <row r="95" spans="1:31">
      <c r="A95" s="43"/>
      <c r="B95" s="43"/>
      <c r="M95" s="43"/>
      <c r="N95" s="43"/>
      <c r="O95" s="43"/>
      <c r="P95" s="43"/>
      <c r="Q95" s="43"/>
      <c r="R95" s="43"/>
      <c r="S95" s="43"/>
      <c r="T95" s="43"/>
      <c r="U95" s="43"/>
      <c r="V95" s="43"/>
      <c r="W95" s="43"/>
      <c r="X95" s="43"/>
      <c r="Y95" s="43"/>
      <c r="Z95" s="43"/>
      <c r="AA95" s="43"/>
      <c r="AB95" s="43"/>
      <c r="AC95" s="43"/>
      <c r="AD95" s="43"/>
      <c r="AE95" s="43"/>
    </row>
    <row r="96" spans="1:31">
      <c r="A96" s="43"/>
      <c r="B96" s="43"/>
      <c r="M96" s="43"/>
      <c r="N96" s="43"/>
      <c r="O96" s="43"/>
      <c r="P96" s="43"/>
      <c r="Q96" s="43"/>
      <c r="R96" s="43"/>
      <c r="S96" s="43"/>
      <c r="T96" s="43"/>
      <c r="U96" s="43"/>
      <c r="V96" s="43"/>
      <c r="W96" s="43"/>
      <c r="X96" s="43"/>
      <c r="Y96" s="43"/>
      <c r="Z96" s="43"/>
      <c r="AA96" s="43"/>
      <c r="AB96" s="43"/>
      <c r="AC96" s="43"/>
      <c r="AD96" s="43"/>
      <c r="AE96" s="43"/>
    </row>
    <row r="97" spans="1:31">
      <c r="A97" s="43"/>
      <c r="B97" s="43"/>
      <c r="M97" s="43"/>
      <c r="N97" s="43"/>
      <c r="O97" s="43"/>
      <c r="P97" s="43"/>
      <c r="Q97" s="43"/>
      <c r="R97" s="43"/>
      <c r="S97" s="43"/>
      <c r="T97" s="43"/>
      <c r="U97" s="43"/>
      <c r="V97" s="43"/>
      <c r="W97" s="43"/>
      <c r="X97" s="43"/>
      <c r="Y97" s="43"/>
      <c r="Z97" s="43"/>
      <c r="AA97" s="43"/>
      <c r="AB97" s="43"/>
      <c r="AC97" s="43"/>
      <c r="AD97" s="43"/>
      <c r="AE97" s="43"/>
    </row>
    <row r="98" spans="1:31">
      <c r="A98" s="43"/>
      <c r="B98" s="43"/>
      <c r="M98" s="43"/>
      <c r="N98" s="43"/>
      <c r="O98" s="43"/>
      <c r="P98" s="43"/>
      <c r="Q98" s="43"/>
      <c r="R98" s="43"/>
      <c r="S98" s="43"/>
      <c r="T98" s="43"/>
      <c r="U98" s="43"/>
      <c r="V98" s="43"/>
      <c r="W98" s="43"/>
      <c r="X98" s="43"/>
      <c r="Y98" s="43"/>
      <c r="Z98" s="43"/>
      <c r="AA98" s="43"/>
      <c r="AB98" s="43"/>
      <c r="AC98" s="43"/>
      <c r="AD98" s="43"/>
      <c r="AE98" s="43"/>
    </row>
    <row r="99" spans="1:31">
      <c r="A99" s="43"/>
      <c r="B99" s="43"/>
    </row>
    <row r="100" spans="1:31">
      <c r="A100" s="43"/>
      <c r="B100" s="43"/>
    </row>
    <row r="101" spans="1:31">
      <c r="A101" s="43"/>
      <c r="B101" s="43"/>
    </row>
    <row r="102" spans="1:31">
      <c r="A102" s="43"/>
      <c r="B102" s="43"/>
    </row>
  </sheetData>
  <mergeCells count="21">
    <mergeCell ref="A21:B21"/>
    <mergeCell ref="C21:D21"/>
    <mergeCell ref="A22:B22"/>
    <mergeCell ref="A26:D26"/>
    <mergeCell ref="A30:D30"/>
    <mergeCell ref="A28:D28"/>
    <mergeCell ref="A29:D29"/>
    <mergeCell ref="A24:D24"/>
    <mergeCell ref="A25:D25"/>
    <mergeCell ref="C22:D22"/>
    <mergeCell ref="A20:B20"/>
    <mergeCell ref="C20:D20"/>
    <mergeCell ref="B1:C1"/>
    <mergeCell ref="A3:D4"/>
    <mergeCell ref="A5:D5"/>
    <mergeCell ref="A6:C6"/>
    <mergeCell ref="A14:D14"/>
    <mergeCell ref="B7:D7"/>
    <mergeCell ref="B8:D8"/>
    <mergeCell ref="B10:C10"/>
    <mergeCell ref="B11:C11"/>
  </mergeCells>
  <phoneticPr fontId="8" type="noConversion"/>
  <pageMargins left="1.19" right="0.75" top="1" bottom="1" header="0.5" footer="0.5"/>
  <pageSetup paperSize="9" scale="77"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A81"/>
  <sheetViews>
    <sheetView view="pageBreakPreview" zoomScaleNormal="75" zoomScaleSheetLayoutView="100" workbookViewId="0">
      <selection activeCell="C3" sqref="C3"/>
    </sheetView>
  </sheetViews>
  <sheetFormatPr defaultColWidth="9" defaultRowHeight="14"/>
  <cols>
    <col min="1" max="1" width="7.453125" style="106" customWidth="1"/>
    <col min="2" max="2" width="27.1796875" style="181" customWidth="1"/>
    <col min="3" max="3" width="31.453125" style="181" customWidth="1"/>
    <col min="4" max="4" width="41.1796875" style="58" customWidth="1"/>
    <col min="5" max="5" width="6" style="166" customWidth="1"/>
    <col min="6" max="7" width="9" style="179" hidden="1" customWidth="1"/>
    <col min="8" max="10" width="0" style="179" hidden="1" customWidth="1"/>
    <col min="11" max="16384" width="9" style="179"/>
  </cols>
  <sheetData>
    <row r="1" spans="1:7" ht="56.5" thickBot="1">
      <c r="A1" s="72">
        <v>1</v>
      </c>
      <c r="B1" s="65" t="s">
        <v>15</v>
      </c>
      <c r="C1" s="182" t="s">
        <v>16</v>
      </c>
      <c r="D1" s="207" t="s">
        <v>17</v>
      </c>
      <c r="F1" s="304"/>
      <c r="G1" s="304"/>
    </row>
    <row r="2" spans="1:7" ht="28">
      <c r="A2" s="107">
        <v>1.1000000000000001</v>
      </c>
      <c r="B2" s="66" t="s">
        <v>18</v>
      </c>
      <c r="C2" s="66" t="s">
        <v>19</v>
      </c>
      <c r="D2" s="183" t="s">
        <v>20</v>
      </c>
      <c r="F2" s="304"/>
      <c r="G2" s="304"/>
    </row>
    <row r="3" spans="1:7" ht="28">
      <c r="A3" s="108" t="s">
        <v>21</v>
      </c>
      <c r="B3" s="184" t="s">
        <v>22</v>
      </c>
      <c r="C3" s="199" t="str">
        <f>Cover!$D$8</f>
        <v>SA-PEFC-FM/COC-005879</v>
      </c>
      <c r="D3" s="191" t="s">
        <v>23</v>
      </c>
      <c r="F3" s="304"/>
      <c r="G3" s="304"/>
    </row>
    <row r="4" spans="1:7" ht="36" customHeight="1">
      <c r="A4" s="108" t="s">
        <v>24</v>
      </c>
      <c r="B4" s="189" t="s">
        <v>25</v>
      </c>
      <c r="C4" s="200" t="s">
        <v>1835</v>
      </c>
      <c r="D4" s="110"/>
      <c r="F4" s="304"/>
      <c r="G4" s="304"/>
    </row>
    <row r="5" spans="1:7" ht="115.5" customHeight="1">
      <c r="A5" s="108" t="s">
        <v>26</v>
      </c>
      <c r="B5" s="37" t="s">
        <v>1836</v>
      </c>
      <c r="C5" s="201"/>
      <c r="D5" s="194"/>
      <c r="F5" s="304"/>
      <c r="G5" s="304"/>
    </row>
    <row r="6" spans="1:7" ht="14.5" thickBot="1">
      <c r="A6" s="107">
        <v>1.2</v>
      </c>
      <c r="B6" s="68" t="s">
        <v>27</v>
      </c>
      <c r="C6" s="68"/>
      <c r="D6" s="164"/>
      <c r="F6" s="304"/>
      <c r="G6" s="304"/>
    </row>
    <row r="7" spans="1:7" ht="28.5" thickBot="1">
      <c r="A7" s="161" t="s">
        <v>28</v>
      </c>
      <c r="B7" s="206" t="s">
        <v>29</v>
      </c>
      <c r="C7" s="200" t="str">
        <f>Cover!$D$3</f>
        <v>Fountains Forestry</v>
      </c>
      <c r="D7" s="109"/>
      <c r="F7" s="304"/>
      <c r="G7" s="304"/>
    </row>
    <row r="8" spans="1:7" s="188" customFormat="1" ht="28.5" thickBot="1">
      <c r="A8" s="161" t="s">
        <v>30</v>
      </c>
      <c r="B8" s="206" t="s">
        <v>31</v>
      </c>
      <c r="C8" s="200" t="s">
        <v>812</v>
      </c>
      <c r="D8" s="109"/>
      <c r="E8" s="166"/>
      <c r="F8" s="304"/>
      <c r="G8" s="304"/>
    </row>
    <row r="9" spans="1:7" s="188" customFormat="1" ht="14.5" thickBot="1">
      <c r="A9" s="161" t="s">
        <v>32</v>
      </c>
      <c r="B9" s="36" t="s">
        <v>33</v>
      </c>
      <c r="C9" s="200"/>
      <c r="D9" s="109"/>
      <c r="E9" s="166"/>
      <c r="F9" s="304"/>
      <c r="G9" s="304"/>
    </row>
    <row r="10" spans="1:7" ht="14.5" thickBot="1">
      <c r="A10" s="161" t="s">
        <v>34</v>
      </c>
      <c r="B10" s="206" t="s">
        <v>35</v>
      </c>
      <c r="C10" s="505" t="s">
        <v>814</v>
      </c>
      <c r="D10" s="109"/>
      <c r="F10" s="304"/>
      <c r="G10" s="304"/>
    </row>
    <row r="11" spans="1:7" ht="70.5" thickBot="1">
      <c r="A11" s="161" t="s">
        <v>36</v>
      </c>
      <c r="B11" s="206" t="s">
        <v>37</v>
      </c>
      <c r="C11" s="505" t="s">
        <v>815</v>
      </c>
      <c r="D11" s="195" t="s">
        <v>38</v>
      </c>
      <c r="F11" s="304"/>
      <c r="G11" s="304" t="s">
        <v>39</v>
      </c>
    </row>
    <row r="12" spans="1:7" ht="14.5" thickBot="1">
      <c r="A12" s="161" t="s">
        <v>40</v>
      </c>
      <c r="B12" s="206" t="s">
        <v>41</v>
      </c>
      <c r="C12" s="505" t="s">
        <v>813</v>
      </c>
      <c r="D12" s="109"/>
      <c r="F12" s="304"/>
      <c r="G12" s="304" t="s">
        <v>42</v>
      </c>
    </row>
    <row r="13" spans="1:7" ht="14.5" thickBot="1">
      <c r="A13" s="161" t="s">
        <v>43</v>
      </c>
      <c r="B13" s="206" t="s">
        <v>44</v>
      </c>
      <c r="C13" s="505"/>
      <c r="D13" s="109"/>
      <c r="F13" s="304"/>
      <c r="G13" s="304" t="s">
        <v>45</v>
      </c>
    </row>
    <row r="14" spans="1:7" ht="14.5" thickBot="1">
      <c r="A14" s="161" t="s">
        <v>46</v>
      </c>
      <c r="B14" s="206" t="s">
        <v>47</v>
      </c>
      <c r="C14" s="505"/>
      <c r="D14" s="109"/>
      <c r="F14" s="304"/>
      <c r="G14" s="304" t="s">
        <v>48</v>
      </c>
    </row>
    <row r="15" spans="1:7" ht="28.5" thickBot="1">
      <c r="A15" s="161" t="s">
        <v>49</v>
      </c>
      <c r="B15" s="206" t="s">
        <v>50</v>
      </c>
      <c r="C15" s="505" t="s">
        <v>816</v>
      </c>
      <c r="D15" s="109"/>
      <c r="F15" s="304"/>
      <c r="G15" s="304" t="s">
        <v>51</v>
      </c>
    </row>
    <row r="16" spans="1:7" ht="14.5" thickBot="1">
      <c r="A16" s="161" t="s">
        <v>52</v>
      </c>
      <c r="B16" s="206" t="s">
        <v>53</v>
      </c>
      <c r="C16" s="469" t="s">
        <v>1597</v>
      </c>
      <c r="D16" s="109"/>
      <c r="F16" s="304"/>
      <c r="G16" s="304" t="s">
        <v>54</v>
      </c>
    </row>
    <row r="17" spans="1:11" ht="40.5" customHeight="1">
      <c r="A17" s="161" t="s">
        <v>55</v>
      </c>
      <c r="B17" s="36" t="s">
        <v>56</v>
      </c>
      <c r="C17" s="202"/>
      <c r="D17" s="110" t="s">
        <v>57</v>
      </c>
      <c r="F17" s="304"/>
      <c r="G17" s="304"/>
      <c r="H17" s="304"/>
      <c r="I17" s="304"/>
      <c r="J17" s="304"/>
      <c r="K17" s="304"/>
    </row>
    <row r="18" spans="1:11" ht="42">
      <c r="A18" s="161" t="s">
        <v>58</v>
      </c>
      <c r="B18" s="196" t="s">
        <v>59</v>
      </c>
      <c r="C18" s="202"/>
      <c r="D18" s="110"/>
      <c r="F18" s="304"/>
      <c r="G18" s="304"/>
      <c r="H18" s="304"/>
      <c r="I18" s="304"/>
      <c r="J18" s="304"/>
      <c r="K18" s="304"/>
    </row>
    <row r="19" spans="1:11">
      <c r="A19" s="161"/>
      <c r="B19" s="36"/>
      <c r="C19" s="202"/>
      <c r="D19" s="109"/>
      <c r="F19" s="304"/>
      <c r="G19" s="304"/>
      <c r="H19" s="304"/>
      <c r="I19" s="304"/>
      <c r="J19" s="304"/>
      <c r="K19" s="304"/>
    </row>
    <row r="20" spans="1:11" ht="14.5" thickBot="1">
      <c r="A20" s="107">
        <v>1.3</v>
      </c>
      <c r="B20" s="180" t="s">
        <v>60</v>
      </c>
      <c r="C20" s="121"/>
      <c r="D20" s="164"/>
      <c r="F20" s="304"/>
      <c r="G20" s="304"/>
      <c r="H20" s="304"/>
      <c r="I20" s="304"/>
      <c r="J20" s="304"/>
      <c r="K20" s="304"/>
    </row>
    <row r="21" spans="1:11" ht="26.25" customHeight="1" thickBot="1">
      <c r="A21" s="161" t="s">
        <v>61</v>
      </c>
      <c r="B21" s="206" t="s">
        <v>62</v>
      </c>
      <c r="C21" s="202" t="s">
        <v>68</v>
      </c>
      <c r="D21" s="195" t="s">
        <v>63</v>
      </c>
      <c r="F21" s="304"/>
      <c r="G21" s="304" t="s">
        <v>64</v>
      </c>
      <c r="H21" s="304"/>
      <c r="I21" s="304"/>
      <c r="J21" s="304"/>
      <c r="K21" s="304"/>
    </row>
    <row r="22" spans="1:11" ht="101.25" customHeight="1">
      <c r="A22" s="161" t="s">
        <v>65</v>
      </c>
      <c r="B22" s="36" t="s">
        <v>66</v>
      </c>
      <c r="C22" s="202" t="s">
        <v>39</v>
      </c>
      <c r="D22" s="110" t="s">
        <v>67</v>
      </c>
      <c r="F22" s="304"/>
      <c r="G22" s="304" t="s">
        <v>68</v>
      </c>
      <c r="H22" s="304"/>
      <c r="I22" s="304"/>
      <c r="J22" s="304"/>
      <c r="K22" s="304"/>
    </row>
    <row r="23" spans="1:11" ht="42.5" thickBot="1">
      <c r="A23" s="161" t="s">
        <v>69</v>
      </c>
      <c r="B23" s="36" t="s">
        <v>70</v>
      </c>
      <c r="C23" s="202" t="s">
        <v>812</v>
      </c>
      <c r="D23" s="110" t="s">
        <v>71</v>
      </c>
      <c r="F23" s="304"/>
      <c r="G23" s="304"/>
      <c r="H23" s="304"/>
      <c r="I23" s="304"/>
      <c r="J23" s="304"/>
      <c r="K23" s="304"/>
    </row>
    <row r="24" spans="1:11" s="192" customFormat="1" ht="34.5" customHeight="1" thickBot="1">
      <c r="A24" s="161" t="s">
        <v>72</v>
      </c>
      <c r="B24" s="206" t="s">
        <v>73</v>
      </c>
      <c r="C24" s="202">
        <v>44</v>
      </c>
      <c r="D24" s="110" t="s">
        <v>74</v>
      </c>
      <c r="E24" s="166"/>
      <c r="F24" s="304"/>
      <c r="G24" s="304"/>
      <c r="H24" s="304"/>
      <c r="I24" s="304"/>
      <c r="J24" s="304"/>
      <c r="K24" s="304"/>
    </row>
    <row r="25" spans="1:11" ht="28">
      <c r="A25" s="161" t="s">
        <v>75</v>
      </c>
      <c r="B25" s="36" t="s">
        <v>76</v>
      </c>
      <c r="C25" s="202">
        <v>44</v>
      </c>
      <c r="D25" s="110" t="s">
        <v>77</v>
      </c>
      <c r="F25" s="304"/>
      <c r="G25" s="304"/>
      <c r="H25" s="304"/>
      <c r="I25" s="304"/>
      <c r="J25" s="304"/>
      <c r="K25" s="304"/>
    </row>
    <row r="26" spans="1:11">
      <c r="A26" s="161" t="s">
        <v>78</v>
      </c>
      <c r="B26" s="36" t="s">
        <v>41</v>
      </c>
      <c r="C26" s="203" t="s">
        <v>817</v>
      </c>
      <c r="D26" s="110"/>
      <c r="F26" s="304"/>
      <c r="G26" s="304"/>
      <c r="H26" s="304"/>
      <c r="I26" s="304"/>
      <c r="J26" s="304"/>
      <c r="K26" s="304"/>
    </row>
    <row r="27" spans="1:11">
      <c r="A27" s="161" t="s">
        <v>79</v>
      </c>
      <c r="B27" s="36" t="s">
        <v>80</v>
      </c>
      <c r="C27" s="202"/>
      <c r="D27" s="109"/>
      <c r="F27" s="304"/>
      <c r="G27" s="304"/>
      <c r="H27" s="304"/>
      <c r="I27" s="304"/>
      <c r="J27" s="304"/>
      <c r="K27" s="304"/>
    </row>
    <row r="28" spans="1:11" ht="56">
      <c r="A28" s="161" t="s">
        <v>81</v>
      </c>
      <c r="B28" s="36" t="s">
        <v>82</v>
      </c>
      <c r="C28" s="202" t="s">
        <v>818</v>
      </c>
      <c r="D28" s="110" t="s">
        <v>83</v>
      </c>
      <c r="F28" s="304"/>
      <c r="G28" s="304"/>
      <c r="H28" s="304"/>
      <c r="I28" s="304"/>
      <c r="J28" s="304"/>
      <c r="K28" s="304"/>
    </row>
    <row r="29" spans="1:11" ht="58.5" customHeight="1">
      <c r="A29" s="161" t="s">
        <v>84</v>
      </c>
      <c r="B29" s="36" t="s">
        <v>85</v>
      </c>
      <c r="C29" s="202" t="s">
        <v>818</v>
      </c>
      <c r="D29" s="110" t="s">
        <v>86</v>
      </c>
      <c r="F29" s="304"/>
      <c r="G29" s="304" t="s">
        <v>87</v>
      </c>
      <c r="H29" s="304"/>
      <c r="I29" s="304"/>
      <c r="J29" s="304"/>
      <c r="K29" s="304"/>
    </row>
    <row r="30" spans="1:11" ht="14.5" thickBot="1">
      <c r="A30" s="161" t="s">
        <v>88</v>
      </c>
      <c r="B30" s="36" t="s">
        <v>89</v>
      </c>
      <c r="C30" s="202" t="s">
        <v>87</v>
      </c>
      <c r="D30" s="110" t="s">
        <v>90</v>
      </c>
      <c r="F30" s="304"/>
      <c r="G30" s="304" t="s">
        <v>91</v>
      </c>
      <c r="H30" s="304"/>
      <c r="I30" s="304"/>
      <c r="J30" s="304"/>
      <c r="K30" s="304"/>
    </row>
    <row r="31" spans="1:11" ht="14.5" thickBot="1">
      <c r="A31" s="161" t="s">
        <v>92</v>
      </c>
      <c r="B31" s="206" t="s">
        <v>93</v>
      </c>
      <c r="C31" s="202" t="s">
        <v>96</v>
      </c>
      <c r="D31" s="110" t="s">
        <v>94</v>
      </c>
      <c r="F31" s="304"/>
      <c r="G31" s="304" t="s">
        <v>95</v>
      </c>
      <c r="H31" s="304"/>
      <c r="I31" s="304"/>
      <c r="J31" s="304"/>
      <c r="K31" s="9"/>
    </row>
    <row r="32" spans="1:11">
      <c r="A32" s="161"/>
      <c r="B32" s="26"/>
      <c r="C32" s="202"/>
      <c r="D32" s="111"/>
      <c r="F32" s="304"/>
      <c r="G32" s="304" t="s">
        <v>96</v>
      </c>
      <c r="H32" s="304"/>
      <c r="I32" s="304"/>
      <c r="J32" s="304"/>
      <c r="K32" s="9"/>
    </row>
    <row r="33" spans="1:7">
      <c r="A33" s="108" t="s">
        <v>97</v>
      </c>
      <c r="B33" s="328" t="s">
        <v>1837</v>
      </c>
      <c r="C33" s="158"/>
      <c r="D33" s="158"/>
      <c r="F33" s="304"/>
      <c r="G33" s="304" t="s">
        <v>98</v>
      </c>
    </row>
    <row r="34" spans="1:7">
      <c r="A34" s="161"/>
      <c r="B34" s="497"/>
      <c r="C34" s="518">
        <v>82.38</v>
      </c>
      <c r="D34" s="519"/>
      <c r="F34" s="304"/>
      <c r="G34" s="304" t="s">
        <v>100</v>
      </c>
    </row>
    <row r="35" spans="1:7">
      <c r="A35" s="161"/>
      <c r="B35" s="184"/>
      <c r="C35" s="331"/>
      <c r="D35" s="332"/>
      <c r="E35" s="71"/>
      <c r="F35" s="304"/>
      <c r="G35" s="304"/>
    </row>
    <row r="36" spans="1:7">
      <c r="A36" s="107">
        <v>1.4</v>
      </c>
      <c r="B36" s="180" t="s">
        <v>106</v>
      </c>
      <c r="C36" s="121"/>
      <c r="D36" s="165" t="s">
        <v>107</v>
      </c>
      <c r="F36" s="304"/>
      <c r="G36" s="304"/>
    </row>
    <row r="37" spans="1:7" ht="28.5" thickBot="1">
      <c r="A37" s="108" t="s">
        <v>108</v>
      </c>
      <c r="B37" s="184" t="s">
        <v>109</v>
      </c>
      <c r="C37" s="203" t="s">
        <v>819</v>
      </c>
      <c r="D37" s="191" t="s">
        <v>110</v>
      </c>
      <c r="F37" s="304"/>
      <c r="G37" s="304"/>
    </row>
    <row r="38" spans="1:7" ht="31.5" customHeight="1">
      <c r="A38" s="108"/>
      <c r="B38" s="838" t="s">
        <v>111</v>
      </c>
      <c r="C38" s="203" t="s">
        <v>819</v>
      </c>
      <c r="D38" s="195" t="s">
        <v>112</v>
      </c>
      <c r="F38" s="304"/>
      <c r="G38" s="304"/>
    </row>
    <row r="39" spans="1:7" s="209" customFormat="1" ht="28.5" thickBot="1">
      <c r="A39" s="108"/>
      <c r="B39" s="839"/>
      <c r="C39" s="203" t="s">
        <v>819</v>
      </c>
      <c r="D39" s="110" t="s">
        <v>113</v>
      </c>
      <c r="E39" s="166"/>
      <c r="F39" s="304"/>
      <c r="G39" s="304"/>
    </row>
    <row r="40" spans="1:7" ht="28">
      <c r="A40" s="108"/>
      <c r="B40" s="840" t="s">
        <v>114</v>
      </c>
      <c r="C40" s="203" t="s">
        <v>819</v>
      </c>
      <c r="D40" s="195" t="s">
        <v>115</v>
      </c>
      <c r="F40" s="304"/>
      <c r="G40" s="304"/>
    </row>
    <row r="41" spans="1:7" s="209" customFormat="1" ht="14.5" thickBot="1">
      <c r="A41" s="108"/>
      <c r="B41" s="841"/>
      <c r="C41" s="202"/>
      <c r="D41" s="110" t="s">
        <v>116</v>
      </c>
      <c r="E41" s="166"/>
      <c r="F41" s="304"/>
      <c r="G41" s="304"/>
    </row>
    <row r="42" spans="1:7">
      <c r="A42" s="108"/>
      <c r="B42" s="189" t="s">
        <v>1838</v>
      </c>
      <c r="C42" s="202" t="s">
        <v>1600</v>
      </c>
      <c r="D42" s="110"/>
      <c r="F42" s="304"/>
      <c r="G42" s="304"/>
    </row>
    <row r="43" spans="1:7">
      <c r="A43" s="108" t="s">
        <v>117</v>
      </c>
      <c r="B43" s="189" t="s">
        <v>118</v>
      </c>
      <c r="C43" s="725">
        <v>17710.89</v>
      </c>
      <c r="D43" s="112"/>
      <c r="F43" s="304"/>
      <c r="G43" s="304"/>
    </row>
    <row r="44" spans="1:7" s="232" customFormat="1" ht="28">
      <c r="A44" s="108" t="s">
        <v>119</v>
      </c>
      <c r="B44" s="189" t="s">
        <v>120</v>
      </c>
      <c r="C44" s="725">
        <v>12471.809999999998</v>
      </c>
      <c r="D44" s="195" t="s">
        <v>121</v>
      </c>
      <c r="E44" s="166"/>
      <c r="F44" s="304"/>
      <c r="G44" s="304"/>
    </row>
    <row r="45" spans="1:7" s="232" customFormat="1" ht="28">
      <c r="A45" s="108" t="s">
        <v>122</v>
      </c>
      <c r="B45" s="189" t="s">
        <v>123</v>
      </c>
      <c r="C45" s="725">
        <v>11961.1888</v>
      </c>
      <c r="D45" s="195"/>
      <c r="E45" s="166"/>
      <c r="F45" s="304"/>
      <c r="G45" s="304"/>
    </row>
    <row r="46" spans="1:7" s="232" customFormat="1" ht="84">
      <c r="A46" s="108" t="s">
        <v>124</v>
      </c>
      <c r="B46" s="189" t="s">
        <v>125</v>
      </c>
      <c r="C46" s="332">
        <f>C43</f>
        <v>17710.89</v>
      </c>
      <c r="D46" s="195"/>
      <c r="E46" s="166"/>
      <c r="F46" s="304"/>
      <c r="G46" s="304"/>
    </row>
    <row r="47" spans="1:7" s="232" customFormat="1" ht="98.5" thickBot="1">
      <c r="A47" s="106" t="s">
        <v>126</v>
      </c>
      <c r="B47" s="189" t="s">
        <v>127</v>
      </c>
      <c r="C47" s="725">
        <v>1284.8942</v>
      </c>
      <c r="D47" s="195"/>
      <c r="E47" s="166"/>
      <c r="F47" s="304"/>
      <c r="G47" s="304"/>
    </row>
    <row r="48" spans="1:7" ht="28.5" thickBot="1">
      <c r="A48" s="108" t="s">
        <v>128</v>
      </c>
      <c r="B48" s="233" t="s">
        <v>129</v>
      </c>
      <c r="C48" s="203" t="s">
        <v>105</v>
      </c>
      <c r="D48" s="110" t="s">
        <v>130</v>
      </c>
      <c r="F48" s="304"/>
      <c r="G48" s="304" t="s">
        <v>131</v>
      </c>
    </row>
    <row r="49" spans="1:7" ht="28">
      <c r="A49" s="108" t="s">
        <v>132</v>
      </c>
      <c r="B49" s="189" t="s">
        <v>133</v>
      </c>
      <c r="C49" s="203" t="s">
        <v>820</v>
      </c>
      <c r="D49" s="195" t="s">
        <v>134</v>
      </c>
      <c r="F49" s="304"/>
      <c r="G49" s="304" t="s">
        <v>105</v>
      </c>
    </row>
    <row r="50" spans="1:7" ht="105" customHeight="1">
      <c r="A50" s="108" t="s">
        <v>135</v>
      </c>
      <c r="B50" s="307" t="s">
        <v>1839</v>
      </c>
      <c r="C50" s="203" t="s">
        <v>821</v>
      </c>
      <c r="D50" s="216" t="s">
        <v>136</v>
      </c>
      <c r="F50" s="304"/>
      <c r="G50" s="304" t="s">
        <v>137</v>
      </c>
    </row>
    <row r="51" spans="1:7" ht="28">
      <c r="A51" s="108" t="s">
        <v>139</v>
      </c>
      <c r="B51" s="189" t="s">
        <v>140</v>
      </c>
      <c r="C51" s="202" t="s">
        <v>822</v>
      </c>
      <c r="D51" s="110" t="s">
        <v>141</v>
      </c>
      <c r="F51" s="304"/>
      <c r="G51" s="304"/>
    </row>
    <row r="52" spans="1:7">
      <c r="A52" s="108" t="s">
        <v>142</v>
      </c>
      <c r="B52" s="189" t="s">
        <v>143</v>
      </c>
      <c r="C52" s="202" t="s">
        <v>823</v>
      </c>
      <c r="D52" s="110" t="s">
        <v>144</v>
      </c>
      <c r="F52" s="304"/>
      <c r="G52" s="304"/>
    </row>
    <row r="53" spans="1:7" ht="28">
      <c r="A53" s="108" t="s">
        <v>145</v>
      </c>
      <c r="B53" s="189" t="s">
        <v>146</v>
      </c>
      <c r="C53" s="203" t="s">
        <v>2134</v>
      </c>
      <c r="D53" s="112"/>
      <c r="F53" s="304"/>
      <c r="G53" s="304"/>
    </row>
    <row r="54" spans="1:7" ht="28">
      <c r="A54" s="108"/>
      <c r="B54" s="189" t="s">
        <v>147</v>
      </c>
      <c r="C54" s="203" t="s">
        <v>2135</v>
      </c>
      <c r="D54" s="112"/>
    </row>
    <row r="55" spans="1:7" s="232" customFormat="1" ht="70">
      <c r="A55" s="108" t="s">
        <v>148</v>
      </c>
      <c r="B55" s="189" t="s">
        <v>149</v>
      </c>
      <c r="C55" s="200">
        <v>0</v>
      </c>
      <c r="D55" s="112"/>
      <c r="E55" s="166"/>
    </row>
    <row r="56" spans="1:7" ht="42">
      <c r="A56" s="108" t="s">
        <v>150</v>
      </c>
      <c r="B56" s="189" t="s">
        <v>151</v>
      </c>
      <c r="C56" s="200" t="s">
        <v>824</v>
      </c>
      <c r="D56" s="110" t="s">
        <v>152</v>
      </c>
    </row>
    <row r="57" spans="1:7" ht="14.5" thickBot="1">
      <c r="A57" s="108" t="s">
        <v>153</v>
      </c>
      <c r="B57" s="189" t="s">
        <v>154</v>
      </c>
      <c r="C57" s="200" t="s">
        <v>155</v>
      </c>
      <c r="D57" s="110" t="s">
        <v>155</v>
      </c>
    </row>
    <row r="58" spans="1:7" ht="28.5" thickBot="1">
      <c r="A58" s="108" t="s">
        <v>156</v>
      </c>
      <c r="B58" s="233" t="s">
        <v>157</v>
      </c>
      <c r="C58" s="203" t="s">
        <v>2136</v>
      </c>
      <c r="D58" s="193" t="s">
        <v>158</v>
      </c>
    </row>
    <row r="59" spans="1:7" s="192" customFormat="1">
      <c r="A59" s="108"/>
      <c r="B59" s="235" t="s">
        <v>159</v>
      </c>
      <c r="C59" s="203">
        <v>14</v>
      </c>
      <c r="D59" s="197"/>
      <c r="E59" s="166"/>
    </row>
    <row r="60" spans="1:7" ht="28">
      <c r="A60" s="108" t="s">
        <v>160</v>
      </c>
      <c r="B60" s="234" t="s">
        <v>161</v>
      </c>
      <c r="C60" s="203" t="s">
        <v>825</v>
      </c>
      <c r="D60" s="197" t="s">
        <v>158</v>
      </c>
    </row>
    <row r="61" spans="1:7" s="192" customFormat="1">
      <c r="A61" s="108"/>
      <c r="B61" s="235" t="s">
        <v>159</v>
      </c>
      <c r="C61" s="203">
        <v>50</v>
      </c>
      <c r="D61" s="197"/>
      <c r="E61" s="166"/>
    </row>
    <row r="62" spans="1:7">
      <c r="A62" s="108" t="s">
        <v>162</v>
      </c>
      <c r="B62" s="189" t="s">
        <v>163</v>
      </c>
      <c r="C62" s="200" t="s">
        <v>172</v>
      </c>
      <c r="D62" s="110" t="s">
        <v>138</v>
      </c>
    </row>
    <row r="63" spans="1:7">
      <c r="A63" s="108"/>
      <c r="B63" s="236"/>
      <c r="C63" s="237"/>
      <c r="D63" s="238"/>
    </row>
    <row r="64" spans="1:7">
      <c r="A64" s="162" t="s">
        <v>164</v>
      </c>
      <c r="B64" s="159" t="s">
        <v>165</v>
      </c>
      <c r="C64" s="158" t="s">
        <v>166</v>
      </c>
      <c r="D64" s="158" t="s">
        <v>167</v>
      </c>
      <c r="E64" s="167"/>
    </row>
    <row r="65" spans="1:27">
      <c r="A65" s="161"/>
      <c r="B65" s="160" t="s">
        <v>2137</v>
      </c>
      <c r="C65" s="726">
        <v>39</v>
      </c>
      <c r="D65" s="726">
        <v>6713.77</v>
      </c>
    </row>
    <row r="66" spans="1:27">
      <c r="A66" s="161"/>
      <c r="B66" s="160" t="s">
        <v>2138</v>
      </c>
      <c r="C66" s="726">
        <v>1</v>
      </c>
      <c r="D66" s="726">
        <v>502.02</v>
      </c>
    </row>
    <row r="67" spans="1:27">
      <c r="A67" s="161"/>
      <c r="B67" s="160" t="s">
        <v>168</v>
      </c>
      <c r="C67" s="726">
        <v>4</v>
      </c>
      <c r="D67" s="726">
        <v>9895.1</v>
      </c>
    </row>
    <row r="68" spans="1:27">
      <c r="A68" s="161"/>
      <c r="B68" s="160" t="s">
        <v>169</v>
      </c>
      <c r="C68" s="726">
        <v>0</v>
      </c>
      <c r="D68" s="726">
        <v>0</v>
      </c>
    </row>
    <row r="69" spans="1:27">
      <c r="A69" s="161"/>
      <c r="B69" s="160" t="s">
        <v>170</v>
      </c>
      <c r="C69" s="726">
        <f>SUM(C65:C68)</f>
        <v>44</v>
      </c>
      <c r="D69" s="726">
        <f>SUM(D65:D68)</f>
        <v>17110.89</v>
      </c>
    </row>
    <row r="70" spans="1:27">
      <c r="A70" s="163"/>
      <c r="B70" s="36"/>
      <c r="C70" s="687"/>
      <c r="D70" s="109"/>
    </row>
    <row r="71" spans="1:27">
      <c r="B71" s="203"/>
      <c r="C71" s="203"/>
      <c r="D71" s="204"/>
    </row>
    <row r="80" spans="1:27">
      <c r="AA80" s="304" t="s">
        <v>171</v>
      </c>
    </row>
    <row r="81" spans="27:27">
      <c r="AA81" s="304" t="s">
        <v>172</v>
      </c>
    </row>
  </sheetData>
  <mergeCells count="2">
    <mergeCell ref="B38:B39"/>
    <mergeCell ref="B40:B41"/>
  </mergeCells>
  <dataValidations count="6">
    <dataValidation type="list" allowBlank="1" showInputMessage="1" showErrorMessage="1" sqref="C48" xr:uid="{00000000-0002-0000-0200-000000000000}">
      <formula1>$G$48:$G$50</formula1>
    </dataValidation>
    <dataValidation type="list" allowBlank="1" showInputMessage="1" showErrorMessage="1" sqref="C30" xr:uid="{00000000-0002-0000-0200-000001000000}">
      <formula1>$G$29:$G$30</formula1>
    </dataValidation>
    <dataValidation type="list" allowBlank="1" showInputMessage="1" showErrorMessage="1" sqref="C22" xr:uid="{00000000-0002-0000-0200-000002000000}">
      <formula1>$G$11:$G$16</formula1>
    </dataValidation>
    <dataValidation type="list" allowBlank="1" showInputMessage="1" showErrorMessage="1" sqref="C31" xr:uid="{00000000-0002-0000-0200-000003000000}">
      <formula1>$G$31:$G$34</formula1>
    </dataValidation>
    <dataValidation type="list" allowBlank="1" showInputMessage="1" showErrorMessage="1" sqref="C21" xr:uid="{00000000-0002-0000-0200-000004000000}">
      <formula1>$G$21:$G$25</formula1>
    </dataValidation>
    <dataValidation type="list" allowBlank="1" showInputMessage="1" showErrorMessage="1" sqref="C62" xr:uid="{00000000-0002-0000-0200-000005000000}">
      <formula1>$AA$80:$AA$81</formula1>
    </dataValidation>
  </dataValidations>
  <hyperlinks>
    <hyperlink ref="C16" r:id="rId1" display="http://www.fountainsforestry.co.uk/" xr:uid="{00000000-0004-0000-0200-000000000000}"/>
  </hyperlinks>
  <pageMargins left="0.75" right="0.75" top="1" bottom="1" header="0.5" footer="0.5"/>
  <pageSetup paperSize="9" scale="82" orientation="portrait" horizontalDpi="4294967294" r:id="rId2"/>
  <headerFooter alignWithMargins="0"/>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32"/>
  <sheetViews>
    <sheetView view="pageBreakPreview" zoomScaleNormal="100" zoomScaleSheetLayoutView="100" workbookViewId="0"/>
  </sheetViews>
  <sheetFormatPr defaultColWidth="9.1796875" defaultRowHeight="14"/>
  <cols>
    <col min="1" max="1" width="4.453125" style="1" customWidth="1"/>
    <col min="2" max="2" width="66.54296875" style="1" customWidth="1"/>
    <col min="3" max="16384" width="9.1796875" style="1"/>
  </cols>
  <sheetData>
    <row r="1" spans="1:3">
      <c r="A1" s="213"/>
      <c r="B1" s="31" t="s">
        <v>734</v>
      </c>
      <c r="C1" s="213"/>
    </row>
    <row r="2" spans="1:3">
      <c r="A2" s="213"/>
      <c r="B2" s="57" t="s">
        <v>735</v>
      </c>
      <c r="C2" s="213"/>
    </row>
    <row r="3" spans="1:3" ht="28">
      <c r="A3" s="213"/>
      <c r="B3" s="32" t="s">
        <v>736</v>
      </c>
      <c r="C3" s="213"/>
    </row>
    <row r="4" spans="1:3" ht="135" customHeight="1">
      <c r="A4" s="213"/>
      <c r="B4" s="33" t="s">
        <v>737</v>
      </c>
      <c r="C4" s="213"/>
    </row>
    <row r="6" spans="1:3" ht="28">
      <c r="A6" s="213"/>
      <c r="B6" s="33" t="s">
        <v>738</v>
      </c>
      <c r="C6" s="213"/>
    </row>
    <row r="7" spans="1:3" ht="56">
      <c r="A7" s="213"/>
      <c r="B7" s="33" t="s">
        <v>739</v>
      </c>
      <c r="C7" s="213"/>
    </row>
    <row r="8" spans="1:3" ht="56">
      <c r="A8" s="213"/>
      <c r="B8" s="33" t="s">
        <v>740</v>
      </c>
      <c r="C8" s="213"/>
    </row>
    <row r="10" spans="1:3" ht="56">
      <c r="A10" s="213"/>
      <c r="B10" s="33" t="s">
        <v>741</v>
      </c>
      <c r="C10" s="213"/>
    </row>
    <row r="12" spans="1:3">
      <c r="A12" s="31">
        <v>29</v>
      </c>
      <c r="B12" s="31" t="s">
        <v>742</v>
      </c>
      <c r="C12" s="31"/>
    </row>
    <row r="13" spans="1:3" ht="28">
      <c r="A13" s="31">
        <v>87</v>
      </c>
      <c r="B13" s="32" t="s">
        <v>743</v>
      </c>
      <c r="C13" s="31"/>
    </row>
    <row r="14" spans="1:3">
      <c r="A14" s="213">
        <v>97</v>
      </c>
      <c r="B14" s="213" t="s">
        <v>744</v>
      </c>
      <c r="C14" s="213"/>
    </row>
    <row r="15" spans="1:3">
      <c r="A15" s="31">
        <v>98</v>
      </c>
      <c r="B15" s="31" t="s">
        <v>745</v>
      </c>
      <c r="C15" s="31"/>
    </row>
    <row r="16" spans="1:3">
      <c r="A16" s="31">
        <v>100</v>
      </c>
      <c r="B16" s="31" t="s">
        <v>746</v>
      </c>
      <c r="C16" s="31"/>
    </row>
    <row r="17" spans="1:3">
      <c r="A17" s="31">
        <v>105</v>
      </c>
      <c r="B17" s="31" t="s">
        <v>747</v>
      </c>
      <c r="C17" s="31"/>
    </row>
    <row r="18" spans="1:3">
      <c r="A18" s="31">
        <v>111</v>
      </c>
      <c r="B18" s="31" t="s">
        <v>748</v>
      </c>
      <c r="C18" s="31"/>
    </row>
    <row r="19" spans="1:3">
      <c r="A19" s="213">
        <v>131</v>
      </c>
      <c r="B19" s="213" t="s">
        <v>749</v>
      </c>
      <c r="C19" s="213"/>
    </row>
    <row r="20" spans="1:3">
      <c r="A20" s="31">
        <v>138</v>
      </c>
      <c r="B20" s="31" t="s">
        <v>750</v>
      </c>
      <c r="C20" s="31"/>
    </row>
    <row r="21" spans="1:3">
      <c r="A21" s="213">
        <v>141</v>
      </c>
      <c r="B21" s="213" t="s">
        <v>751</v>
      </c>
      <c r="C21" s="213"/>
    </row>
    <row r="22" spans="1:3">
      <c r="A22" s="213">
        <v>142</v>
      </c>
      <c r="B22" s="213" t="s">
        <v>752</v>
      </c>
      <c r="C22" s="213"/>
    </row>
    <row r="23" spans="1:3">
      <c r="A23" s="213">
        <v>143</v>
      </c>
      <c r="B23" s="213" t="s">
        <v>753</v>
      </c>
      <c r="C23" s="213"/>
    </row>
    <row r="24" spans="1:3">
      <c r="A24" s="213">
        <v>155</v>
      </c>
      <c r="B24" s="213" t="s">
        <v>754</v>
      </c>
      <c r="C24" s="213"/>
    </row>
    <row r="25" spans="1:3">
      <c r="A25" s="213">
        <v>169</v>
      </c>
      <c r="B25" s="213" t="s">
        <v>755</v>
      </c>
      <c r="C25" s="213"/>
    </row>
    <row r="26" spans="1:3">
      <c r="A26" s="31">
        <v>182</v>
      </c>
      <c r="B26" s="31" t="s">
        <v>756</v>
      </c>
      <c r="C26" s="31"/>
    </row>
    <row r="27" spans="1:3">
      <c r="A27" s="31"/>
      <c r="B27" s="31"/>
      <c r="C27" s="31"/>
    </row>
    <row r="28" spans="1:3">
      <c r="A28" s="213"/>
      <c r="B28" s="213" t="s">
        <v>757</v>
      </c>
      <c r="C28" s="213"/>
    </row>
    <row r="29" spans="1:3">
      <c r="A29" s="213"/>
      <c r="B29" s="213" t="s">
        <v>758</v>
      </c>
      <c r="C29" s="213"/>
    </row>
    <row r="31" spans="1:3" ht="56">
      <c r="A31" s="213"/>
      <c r="B31" s="32" t="s">
        <v>759</v>
      </c>
      <c r="C31" s="213"/>
    </row>
    <row r="32" spans="1:3">
      <c r="A32" s="213"/>
      <c r="B32" s="34" t="s">
        <v>760</v>
      </c>
      <c r="C32" s="213"/>
    </row>
  </sheetData>
  <phoneticPr fontId="8" type="noConversion"/>
  <pageMargins left="0.75" right="0.75" top="1" bottom="1" header="0.5" footer="0.5"/>
  <pageSetup paperSize="9" scale="84"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L600"/>
  <sheetViews>
    <sheetView view="pageBreakPreview" zoomScaleNormal="130" zoomScaleSheetLayoutView="100" workbookViewId="0"/>
  </sheetViews>
  <sheetFormatPr defaultColWidth="11.453125" defaultRowHeight="15.5"/>
  <cols>
    <col min="1" max="1" width="4.1796875" style="576" customWidth="1"/>
    <col min="2" max="4" width="11.453125" style="575" customWidth="1"/>
    <col min="5" max="5" width="9.1796875" style="575" customWidth="1"/>
    <col min="6" max="6" width="3.1796875" style="575" customWidth="1"/>
    <col min="7" max="7" width="7.1796875" style="575" customWidth="1"/>
    <col min="8" max="8" width="10.54296875" style="575" customWidth="1"/>
    <col min="9" max="9" width="11.453125" style="575" customWidth="1"/>
    <col min="10" max="10" width="10.453125" style="575" customWidth="1"/>
    <col min="11" max="11" width="9.81640625" style="575" customWidth="1"/>
    <col min="12" max="16384" width="11.453125" style="575"/>
  </cols>
  <sheetData>
    <row r="1" spans="1:12">
      <c r="A1" s="574" t="s">
        <v>1893</v>
      </c>
    </row>
    <row r="2" spans="1:12" ht="16.5" customHeight="1" thickBot="1">
      <c r="B2" s="882" t="s">
        <v>1894</v>
      </c>
      <c r="C2" s="883"/>
      <c r="D2" s="883"/>
      <c r="E2" s="883"/>
      <c r="F2" s="577"/>
      <c r="G2" s="884" t="s">
        <v>1895</v>
      </c>
      <c r="H2" s="884"/>
      <c r="I2" s="884"/>
      <c r="J2" s="884"/>
      <c r="K2" s="884"/>
      <c r="L2" s="885"/>
    </row>
    <row r="3" spans="1:12" ht="92.25" customHeight="1" thickTop="1" thickBot="1">
      <c r="B3" s="578"/>
      <c r="C3" s="578"/>
      <c r="D3" s="578"/>
      <c r="E3" s="578"/>
      <c r="F3" s="577"/>
      <c r="G3" s="579"/>
      <c r="H3" s="579"/>
      <c r="I3" s="579"/>
      <c r="J3" s="579"/>
      <c r="K3" s="579"/>
      <c r="L3" s="580"/>
    </row>
    <row r="4" spans="1:12" ht="40.5" customHeight="1" thickTop="1" thickBot="1">
      <c r="A4" s="581"/>
      <c r="B4" s="582" t="s">
        <v>1896</v>
      </c>
      <c r="C4" s="886" t="s">
        <v>151</v>
      </c>
      <c r="D4" s="887"/>
      <c r="E4" s="888"/>
      <c r="F4" s="577"/>
      <c r="G4" s="583">
        <v>1</v>
      </c>
      <c r="H4" s="583" t="s">
        <v>1897</v>
      </c>
      <c r="I4" s="889" t="s">
        <v>1898</v>
      </c>
      <c r="J4" s="890"/>
      <c r="K4" s="890"/>
      <c r="L4" s="891"/>
    </row>
    <row r="5" spans="1:12" ht="36.75" customHeight="1" thickTop="1" thickBot="1">
      <c r="A5" s="584"/>
      <c r="B5" s="585">
        <v>1000</v>
      </c>
      <c r="C5" s="585" t="s">
        <v>1899</v>
      </c>
      <c r="D5" s="585"/>
      <c r="E5" s="586"/>
      <c r="F5" s="577"/>
      <c r="G5" s="583">
        <v>2</v>
      </c>
      <c r="H5" s="583" t="s">
        <v>1900</v>
      </c>
      <c r="I5" s="892" t="s">
        <v>1901</v>
      </c>
      <c r="J5" s="893"/>
      <c r="K5" s="893"/>
      <c r="L5" s="587" t="s">
        <v>1902</v>
      </c>
    </row>
    <row r="6" spans="1:12" ht="46" thickTop="1" thickBot="1">
      <c r="A6" s="584"/>
      <c r="B6" s="583">
        <v>1010</v>
      </c>
      <c r="C6" s="583"/>
      <c r="D6" s="583" t="s">
        <v>1903</v>
      </c>
      <c r="E6" s="588"/>
      <c r="F6" s="577"/>
      <c r="G6" s="583">
        <v>3</v>
      </c>
      <c r="H6" s="589" t="s">
        <v>1904</v>
      </c>
      <c r="I6" s="892"/>
      <c r="J6" s="893"/>
      <c r="K6" s="893"/>
      <c r="L6" s="590" t="s">
        <v>1905</v>
      </c>
    </row>
    <row r="7" spans="1:12" ht="16" thickBot="1">
      <c r="A7" s="584"/>
      <c r="B7" s="583">
        <v>1020</v>
      </c>
      <c r="C7" s="583"/>
      <c r="D7" s="583" t="s">
        <v>1906</v>
      </c>
      <c r="E7" s="588"/>
      <c r="F7" s="577"/>
      <c r="G7" s="591">
        <v>4</v>
      </c>
      <c r="H7" s="894" t="s">
        <v>1907</v>
      </c>
      <c r="I7" s="895"/>
      <c r="J7" s="895"/>
      <c r="K7" s="895"/>
      <c r="L7" s="896"/>
    </row>
    <row r="8" spans="1:12" ht="18.5" thickBot="1">
      <c r="A8" s="584"/>
      <c r="B8" s="583">
        <v>1030</v>
      </c>
      <c r="C8" s="583"/>
      <c r="D8" s="583" t="s">
        <v>1908</v>
      </c>
      <c r="E8" s="588"/>
    </row>
    <row r="9" spans="1:12" s="592" customFormat="1" ht="16" thickBot="1">
      <c r="A9" s="584"/>
      <c r="B9" s="583">
        <v>1040</v>
      </c>
      <c r="C9" s="583"/>
      <c r="D9" s="583" t="s">
        <v>1909</v>
      </c>
      <c r="E9" s="588"/>
    </row>
    <row r="10" spans="1:12" s="592" customFormat="1" ht="20.25" customHeight="1" thickBot="1">
      <c r="A10" s="584"/>
      <c r="B10" s="591">
        <v>1050</v>
      </c>
      <c r="C10" s="591"/>
      <c r="D10" s="591" t="s">
        <v>1910</v>
      </c>
      <c r="E10" s="593"/>
    </row>
    <row r="11" spans="1:12" ht="19" thickTop="1" thickBot="1">
      <c r="A11" s="584"/>
      <c r="B11" s="585">
        <v>2000</v>
      </c>
      <c r="C11" s="585" t="s">
        <v>1911</v>
      </c>
      <c r="D11" s="585"/>
      <c r="E11" s="586"/>
    </row>
    <row r="12" spans="1:12" ht="37" thickTop="1" thickBot="1">
      <c r="A12" s="584"/>
      <c r="B12" s="583">
        <v>2010</v>
      </c>
      <c r="C12" s="583"/>
      <c r="D12" s="583" t="s">
        <v>1912</v>
      </c>
      <c r="E12" s="588"/>
    </row>
    <row r="13" spans="1:12" ht="16" thickBot="1">
      <c r="A13" s="584"/>
      <c r="B13" s="591">
        <v>2020</v>
      </c>
      <c r="C13" s="591"/>
      <c r="D13" s="591" t="s">
        <v>1913</v>
      </c>
      <c r="E13" s="593"/>
    </row>
    <row r="14" spans="1:12" ht="19" thickTop="1" thickBot="1">
      <c r="A14" s="584"/>
      <c r="B14" s="585">
        <v>3000</v>
      </c>
      <c r="C14" s="585" t="s">
        <v>1914</v>
      </c>
      <c r="D14" s="585"/>
      <c r="E14" s="586"/>
    </row>
    <row r="15" spans="1:12" ht="31.5" customHeight="1" thickTop="1" thickBot="1">
      <c r="A15" s="584"/>
      <c r="B15" s="594">
        <v>3010</v>
      </c>
      <c r="C15" s="594"/>
      <c r="D15" s="594" t="s">
        <v>1915</v>
      </c>
      <c r="E15" s="595"/>
    </row>
    <row r="16" spans="1:12" ht="16" thickBot="1">
      <c r="A16" s="584"/>
      <c r="B16" s="596">
        <v>3020</v>
      </c>
      <c r="C16" s="596"/>
      <c r="D16" s="596" t="s">
        <v>1916</v>
      </c>
      <c r="E16" s="596"/>
    </row>
    <row r="17" spans="1:5" ht="19" thickTop="1" thickBot="1">
      <c r="A17" s="584"/>
      <c r="B17" s="585">
        <v>4000</v>
      </c>
      <c r="C17" s="585" t="s">
        <v>764</v>
      </c>
      <c r="D17" s="585"/>
      <c r="E17" s="586"/>
    </row>
    <row r="18" spans="1:5" ht="19" thickTop="1" thickBot="1">
      <c r="A18" s="584"/>
      <c r="B18" s="583">
        <v>4010</v>
      </c>
      <c r="C18" s="583"/>
      <c r="D18" s="583" t="s">
        <v>1917</v>
      </c>
      <c r="E18" s="588"/>
    </row>
    <row r="19" spans="1:5" ht="18.5" thickBot="1">
      <c r="A19" s="584"/>
      <c r="B19" s="583">
        <v>4020</v>
      </c>
      <c r="C19" s="583"/>
      <c r="D19" s="583" t="s">
        <v>1918</v>
      </c>
      <c r="E19" s="588"/>
    </row>
    <row r="20" spans="1:5" ht="18.5" thickBot="1">
      <c r="A20" s="584"/>
      <c r="B20" s="583">
        <v>4030</v>
      </c>
      <c r="C20" s="583"/>
      <c r="D20" s="583" t="s">
        <v>1919</v>
      </c>
      <c r="E20" s="588"/>
    </row>
    <row r="21" spans="1:5" ht="18.5" thickBot="1">
      <c r="A21" s="584"/>
      <c r="B21" s="583">
        <v>4040</v>
      </c>
      <c r="C21" s="583"/>
      <c r="D21" s="583" t="s">
        <v>1920</v>
      </c>
      <c r="E21" s="588"/>
    </row>
    <row r="22" spans="1:5" ht="27.75" customHeight="1" thickBot="1">
      <c r="A22" s="584"/>
      <c r="B22" s="583">
        <v>4050</v>
      </c>
      <c r="C22" s="583"/>
      <c r="D22" s="583" t="s">
        <v>1921</v>
      </c>
      <c r="E22" s="588"/>
    </row>
    <row r="23" spans="1:5" ht="16" thickBot="1">
      <c r="A23" s="584"/>
      <c r="B23" s="583">
        <v>4060</v>
      </c>
      <c r="C23" s="583"/>
      <c r="D23" s="583" t="s">
        <v>1922</v>
      </c>
      <c r="E23" s="588"/>
    </row>
    <row r="24" spans="1:5" ht="27.5" thickBot="1">
      <c r="A24" s="584"/>
      <c r="B24" s="583">
        <v>4070</v>
      </c>
      <c r="C24" s="583"/>
      <c r="D24" s="583" t="s">
        <v>1923</v>
      </c>
      <c r="E24" s="588"/>
    </row>
    <row r="25" spans="1:5" ht="16" thickBot="1">
      <c r="A25" s="584"/>
      <c r="B25" s="591">
        <v>4080</v>
      </c>
      <c r="C25" s="591"/>
      <c r="D25" s="591" t="s">
        <v>1924</v>
      </c>
      <c r="E25" s="593"/>
    </row>
    <row r="26" spans="1:5" ht="19" thickTop="1" thickBot="1">
      <c r="A26" s="584"/>
      <c r="B26" s="585">
        <v>5000</v>
      </c>
      <c r="C26" s="585" t="s">
        <v>1925</v>
      </c>
      <c r="D26" s="585"/>
      <c r="E26" s="586"/>
    </row>
    <row r="27" spans="1:5" ht="16.5" thickTop="1" thickBot="1">
      <c r="A27" s="584"/>
      <c r="B27" s="583">
        <v>5010</v>
      </c>
      <c r="C27" s="583"/>
      <c r="D27" s="583" t="s">
        <v>1926</v>
      </c>
      <c r="E27" s="588"/>
    </row>
    <row r="28" spans="1:5" ht="16" thickBot="1">
      <c r="A28" s="584"/>
      <c r="B28" s="583">
        <v>5020</v>
      </c>
      <c r="C28" s="583"/>
      <c r="D28" s="583" t="s">
        <v>761</v>
      </c>
      <c r="E28" s="588"/>
    </row>
    <row r="29" spans="1:5" ht="16" thickBot="1">
      <c r="A29" s="584"/>
      <c r="B29" s="583">
        <v>5030</v>
      </c>
      <c r="C29" s="583"/>
      <c r="D29" s="583" t="s">
        <v>1927</v>
      </c>
      <c r="E29" s="588"/>
    </row>
    <row r="30" spans="1:5" ht="16" thickBot="1">
      <c r="A30" s="584"/>
      <c r="B30" s="583">
        <v>5031</v>
      </c>
      <c r="C30" s="583"/>
      <c r="D30" s="583"/>
      <c r="E30" s="588" t="s">
        <v>1928</v>
      </c>
    </row>
    <row r="31" spans="1:5" ht="18.5" thickBot="1">
      <c r="A31" s="584"/>
      <c r="B31" s="583">
        <v>5032</v>
      </c>
      <c r="C31" s="583"/>
      <c r="D31" s="583"/>
      <c r="E31" s="588" t="s">
        <v>1929</v>
      </c>
    </row>
    <row r="32" spans="1:5" ht="16" thickBot="1">
      <c r="A32" s="584"/>
      <c r="B32" s="583">
        <v>5040</v>
      </c>
      <c r="C32" s="583"/>
      <c r="D32" s="583" t="s">
        <v>762</v>
      </c>
      <c r="E32" s="588"/>
    </row>
    <row r="33" spans="1:5" ht="16" thickBot="1">
      <c r="A33" s="584"/>
      <c r="B33" s="583">
        <v>5041</v>
      </c>
      <c r="C33" s="583"/>
      <c r="D33" s="583"/>
      <c r="E33" s="588" t="s">
        <v>1930</v>
      </c>
    </row>
    <row r="34" spans="1:5" ht="16" thickBot="1">
      <c r="A34" s="584"/>
      <c r="B34" s="583">
        <v>5042</v>
      </c>
      <c r="C34" s="583"/>
      <c r="D34" s="583"/>
      <c r="E34" s="588" t="s">
        <v>1931</v>
      </c>
    </row>
    <row r="35" spans="1:5" ht="16" thickBot="1">
      <c r="A35" s="584"/>
      <c r="B35" s="583">
        <v>5043</v>
      </c>
      <c r="C35" s="583"/>
      <c r="D35" s="583"/>
      <c r="E35" s="588" t="s">
        <v>763</v>
      </c>
    </row>
    <row r="36" spans="1:5" ht="60.75" customHeight="1" thickBot="1">
      <c r="A36" s="584"/>
      <c r="B36" s="583">
        <v>5043</v>
      </c>
      <c r="C36" s="583"/>
      <c r="D36" s="583"/>
      <c r="E36" s="588" t="s">
        <v>1932</v>
      </c>
    </row>
    <row r="37" spans="1:5" ht="20.25" customHeight="1" thickBot="1">
      <c r="A37" s="584"/>
      <c r="B37" s="591">
        <v>5044</v>
      </c>
      <c r="C37" s="591"/>
      <c r="D37" s="591"/>
      <c r="E37" s="593" t="s">
        <v>1933</v>
      </c>
    </row>
    <row r="38" spans="1:5" ht="15.75" customHeight="1" thickTop="1" thickBot="1">
      <c r="A38" s="584"/>
      <c r="B38" s="585">
        <v>6000</v>
      </c>
      <c r="C38" s="585" t="s">
        <v>768</v>
      </c>
      <c r="D38" s="585"/>
      <c r="E38" s="586"/>
    </row>
    <row r="39" spans="1:5" ht="16.5" customHeight="1" thickTop="1" thickBot="1">
      <c r="A39" s="584"/>
      <c r="B39" s="583">
        <v>6010</v>
      </c>
      <c r="C39" s="583"/>
      <c r="D39" s="583" t="s">
        <v>1934</v>
      </c>
      <c r="E39" s="588"/>
    </row>
    <row r="40" spans="1:5" ht="16" thickBot="1">
      <c r="A40" s="584"/>
      <c r="B40" s="583">
        <v>6020</v>
      </c>
      <c r="C40" s="583"/>
      <c r="D40" s="583" t="s">
        <v>1935</v>
      </c>
      <c r="E40" s="588"/>
    </row>
    <row r="41" spans="1:5" ht="16" thickBot="1">
      <c r="A41" s="584"/>
      <c r="B41" s="583">
        <v>6030</v>
      </c>
      <c r="C41" s="583"/>
      <c r="D41" s="583" t="s">
        <v>1936</v>
      </c>
      <c r="E41" s="588"/>
    </row>
    <row r="42" spans="1:5" ht="16" thickBot="1">
      <c r="A42" s="584"/>
      <c r="B42" s="583">
        <v>6040</v>
      </c>
      <c r="C42" s="583"/>
      <c r="D42" s="583" t="s">
        <v>1937</v>
      </c>
      <c r="E42" s="588"/>
    </row>
    <row r="43" spans="1:5" ht="18.5" thickBot="1">
      <c r="A43" s="584"/>
      <c r="B43" s="583">
        <v>6041</v>
      </c>
      <c r="C43" s="583"/>
      <c r="D43" s="583"/>
      <c r="E43" s="588" t="s">
        <v>1938</v>
      </c>
    </row>
    <row r="44" spans="1:5" ht="18.5" thickBot="1">
      <c r="A44" s="584"/>
      <c r="B44" s="583">
        <v>6042</v>
      </c>
      <c r="C44" s="583"/>
      <c r="D44" s="583"/>
      <c r="E44" s="588" t="s">
        <v>1939</v>
      </c>
    </row>
    <row r="45" spans="1:5" ht="27.5" thickBot="1">
      <c r="A45" s="584"/>
      <c r="B45" s="583">
        <v>6043</v>
      </c>
      <c r="C45" s="583"/>
      <c r="D45" s="583"/>
      <c r="E45" s="588" t="s">
        <v>1940</v>
      </c>
    </row>
    <row r="46" spans="1:5" ht="51" customHeight="1" thickBot="1">
      <c r="A46" s="584"/>
      <c r="B46" s="583">
        <v>6044</v>
      </c>
      <c r="C46" s="583"/>
      <c r="D46" s="583"/>
      <c r="E46" s="588" t="s">
        <v>1941</v>
      </c>
    </row>
    <row r="47" spans="1:5" ht="16" thickBot="1">
      <c r="A47" s="584"/>
      <c r="B47" s="591">
        <v>6050</v>
      </c>
      <c r="C47" s="591"/>
      <c r="D47" s="591" t="s">
        <v>1942</v>
      </c>
      <c r="E47" s="593"/>
    </row>
    <row r="48" spans="1:5" ht="19" thickTop="1" thickBot="1">
      <c r="A48" s="584"/>
      <c r="B48" s="585">
        <v>7000</v>
      </c>
      <c r="C48" s="585" t="s">
        <v>1943</v>
      </c>
      <c r="D48" s="585"/>
      <c r="E48" s="586"/>
    </row>
    <row r="49" spans="1:5" ht="19.5" customHeight="1" thickTop="1" thickBot="1">
      <c r="A49" s="584"/>
      <c r="B49" s="583">
        <v>7010</v>
      </c>
      <c r="C49" s="583"/>
      <c r="D49" s="583" t="s">
        <v>1944</v>
      </c>
      <c r="E49" s="588"/>
    </row>
    <row r="50" spans="1:5" ht="26.25" customHeight="1" thickBot="1">
      <c r="A50" s="584"/>
      <c r="B50" s="583">
        <v>7011</v>
      </c>
      <c r="C50" s="583"/>
      <c r="D50" s="583"/>
      <c r="E50" s="588" t="s">
        <v>769</v>
      </c>
    </row>
    <row r="51" spans="1:5" ht="21.75" customHeight="1" thickBot="1">
      <c r="A51" s="584"/>
      <c r="B51" s="583">
        <v>7012</v>
      </c>
      <c r="C51" s="583"/>
      <c r="D51" s="583"/>
      <c r="E51" s="588" t="s">
        <v>1945</v>
      </c>
    </row>
    <row r="52" spans="1:5" ht="18.5" thickBot="1">
      <c r="A52" s="584"/>
      <c r="B52" s="583">
        <v>7013</v>
      </c>
      <c r="C52" s="583"/>
      <c r="D52" s="583"/>
      <c r="E52" s="588" t="s">
        <v>1946</v>
      </c>
    </row>
    <row r="53" spans="1:5" ht="21" customHeight="1" thickBot="1">
      <c r="A53" s="584"/>
      <c r="B53" s="583">
        <v>7014</v>
      </c>
      <c r="C53" s="583"/>
      <c r="D53" s="583"/>
      <c r="E53" s="588" t="s">
        <v>1947</v>
      </c>
    </row>
    <row r="54" spans="1:5" ht="18.5" thickBot="1">
      <c r="A54" s="584"/>
      <c r="B54" s="583">
        <v>7020</v>
      </c>
      <c r="C54" s="583"/>
      <c r="D54" s="583" t="s">
        <v>1948</v>
      </c>
      <c r="E54" s="588"/>
    </row>
    <row r="55" spans="1:5" ht="18.5" thickBot="1">
      <c r="A55" s="584"/>
      <c r="B55" s="583">
        <v>7030</v>
      </c>
      <c r="C55" s="583"/>
      <c r="D55" s="583" t="s">
        <v>1949</v>
      </c>
      <c r="E55" s="588"/>
    </row>
    <row r="56" spans="1:5" ht="46.5" customHeight="1" thickBot="1">
      <c r="A56" s="584"/>
      <c r="B56" s="583">
        <v>7031</v>
      </c>
      <c r="C56" s="583"/>
      <c r="D56" s="583"/>
      <c r="E56" s="588" t="s">
        <v>1950</v>
      </c>
    </row>
    <row r="57" spans="1:5" ht="18.5" thickBot="1">
      <c r="A57" s="584"/>
      <c r="B57" s="583">
        <v>7032</v>
      </c>
      <c r="C57" s="583"/>
      <c r="D57" s="583"/>
      <c r="E57" s="588" t="s">
        <v>1951</v>
      </c>
    </row>
    <row r="58" spans="1:5" ht="18.5" thickBot="1">
      <c r="A58" s="584"/>
      <c r="B58" s="583">
        <v>7033</v>
      </c>
      <c r="C58" s="583"/>
      <c r="D58" s="583"/>
      <c r="E58" s="588" t="s">
        <v>1952</v>
      </c>
    </row>
    <row r="59" spans="1:5" ht="27.5" thickBot="1">
      <c r="A59" s="584"/>
      <c r="B59" s="583">
        <v>7034</v>
      </c>
      <c r="C59" s="583"/>
      <c r="D59" s="583"/>
      <c r="E59" s="588" t="s">
        <v>1953</v>
      </c>
    </row>
    <row r="60" spans="1:5" ht="18.5" thickBot="1">
      <c r="A60" s="584"/>
      <c r="B60" s="583">
        <v>7040</v>
      </c>
      <c r="C60" s="583"/>
      <c r="D60" s="583" t="s">
        <v>1954</v>
      </c>
      <c r="E60" s="588"/>
    </row>
    <row r="61" spans="1:5" ht="18.5" thickBot="1">
      <c r="A61" s="584"/>
      <c r="B61" s="583">
        <v>7050</v>
      </c>
      <c r="C61" s="583"/>
      <c r="D61" s="583" t="s">
        <v>1955</v>
      </c>
      <c r="E61" s="588"/>
    </row>
    <row r="62" spans="1:5" ht="16" thickBot="1">
      <c r="A62" s="584"/>
      <c r="B62" s="591">
        <v>7060</v>
      </c>
      <c r="C62" s="591"/>
      <c r="D62" s="591" t="s">
        <v>1956</v>
      </c>
      <c r="E62" s="593"/>
    </row>
    <row r="63" spans="1:5" ht="19" thickTop="1" thickBot="1">
      <c r="A63" s="584"/>
      <c r="B63" s="585">
        <v>8000</v>
      </c>
      <c r="C63" s="585" t="s">
        <v>1957</v>
      </c>
      <c r="D63" s="585"/>
      <c r="E63" s="586"/>
    </row>
    <row r="64" spans="1:5" ht="19" thickTop="1" thickBot="1">
      <c r="A64" s="584"/>
      <c r="B64" s="583">
        <v>8010</v>
      </c>
      <c r="C64" s="583"/>
      <c r="D64" s="583" t="s">
        <v>1958</v>
      </c>
      <c r="E64" s="588"/>
    </row>
    <row r="65" spans="1:5" ht="18.5" thickBot="1">
      <c r="A65" s="584"/>
      <c r="B65" s="583">
        <v>8011</v>
      </c>
      <c r="C65" s="583"/>
      <c r="D65" s="583"/>
      <c r="E65" s="588" t="s">
        <v>1959</v>
      </c>
    </row>
    <row r="66" spans="1:5" ht="15.65" customHeight="1" thickBot="1">
      <c r="A66" s="584"/>
      <c r="B66" s="583">
        <v>8012</v>
      </c>
      <c r="C66" s="583"/>
      <c r="D66" s="583"/>
      <c r="E66" s="588" t="s">
        <v>1960</v>
      </c>
    </row>
    <row r="67" spans="1:5" ht="16" thickBot="1">
      <c r="A67" s="584"/>
      <c r="B67" s="583">
        <v>8013</v>
      </c>
      <c r="C67" s="583"/>
      <c r="D67" s="583"/>
      <c r="E67" s="588" t="s">
        <v>1961</v>
      </c>
    </row>
    <row r="68" spans="1:5" ht="16" thickBot="1">
      <c r="A68" s="584"/>
      <c r="B68" s="583">
        <v>8020</v>
      </c>
      <c r="C68" s="583"/>
      <c r="D68" s="583" t="s">
        <v>1962</v>
      </c>
      <c r="E68" s="588"/>
    </row>
    <row r="69" spans="1:5" ht="16" thickBot="1">
      <c r="A69" s="584"/>
      <c r="B69" s="583">
        <v>8030</v>
      </c>
      <c r="C69" s="583"/>
      <c r="D69" s="583" t="s">
        <v>1963</v>
      </c>
      <c r="E69" s="588"/>
    </row>
    <row r="70" spans="1:5" ht="31.4" customHeight="1" thickBot="1">
      <c r="A70" s="584"/>
      <c r="B70" s="583">
        <v>8031</v>
      </c>
      <c r="C70" s="583"/>
      <c r="D70" s="583"/>
      <c r="E70" s="588" t="s">
        <v>1964</v>
      </c>
    </row>
    <row r="71" spans="1:5" ht="15.75" customHeight="1" thickBot="1">
      <c r="A71" s="584"/>
      <c r="B71" s="583">
        <v>8032</v>
      </c>
      <c r="C71" s="583"/>
      <c r="D71" s="583"/>
      <c r="E71" s="588" t="s">
        <v>1965</v>
      </c>
    </row>
    <row r="72" spans="1:5" ht="18.5" thickBot="1">
      <c r="A72" s="584"/>
      <c r="B72" s="583">
        <v>8033</v>
      </c>
      <c r="C72" s="583"/>
      <c r="D72" s="583"/>
      <c r="E72" s="588" t="s">
        <v>1966</v>
      </c>
    </row>
    <row r="73" spans="1:5" ht="16" thickBot="1">
      <c r="A73" s="584"/>
      <c r="B73" s="583">
        <v>8034</v>
      </c>
      <c r="C73" s="583"/>
      <c r="D73" s="583"/>
      <c r="E73" s="588" t="s">
        <v>1967</v>
      </c>
    </row>
    <row r="74" spans="1:5" ht="15.75" customHeight="1" thickBot="1">
      <c r="A74" s="584"/>
      <c r="B74" s="583">
        <v>8035</v>
      </c>
      <c r="C74" s="583"/>
      <c r="D74" s="583"/>
      <c r="E74" s="588" t="s">
        <v>1968</v>
      </c>
    </row>
    <row r="75" spans="1:5" ht="16" thickBot="1">
      <c r="A75" s="584"/>
      <c r="B75" s="583">
        <v>8040</v>
      </c>
      <c r="C75" s="583"/>
      <c r="D75" s="583" t="s">
        <v>1969</v>
      </c>
      <c r="E75" s="588"/>
    </row>
    <row r="76" spans="1:5" ht="18.5" thickBot="1">
      <c r="A76" s="584"/>
      <c r="B76" s="583">
        <v>8050</v>
      </c>
      <c r="C76" s="583"/>
      <c r="D76" s="583" t="s">
        <v>1970</v>
      </c>
      <c r="E76" s="588"/>
    </row>
    <row r="77" spans="1:5" ht="16" thickBot="1">
      <c r="A77" s="584"/>
      <c r="B77" s="583">
        <v>8051</v>
      </c>
      <c r="C77" s="583"/>
      <c r="D77" s="583"/>
      <c r="E77" s="588" t="s">
        <v>1971</v>
      </c>
    </row>
    <row r="78" spans="1:5" ht="16" thickBot="1">
      <c r="A78" s="584"/>
      <c r="B78" s="583">
        <v>8052</v>
      </c>
      <c r="C78" s="583"/>
      <c r="D78" s="583"/>
      <c r="E78" s="588" t="s">
        <v>1972</v>
      </c>
    </row>
    <row r="79" spans="1:5" ht="16" thickBot="1">
      <c r="A79" s="584"/>
      <c r="B79" s="583">
        <v>8053</v>
      </c>
      <c r="C79" s="583"/>
      <c r="D79" s="583"/>
      <c r="E79" s="588" t="s">
        <v>1973</v>
      </c>
    </row>
    <row r="80" spans="1:5" ht="48" customHeight="1" thickBot="1">
      <c r="A80" s="584"/>
      <c r="B80" s="583">
        <v>8054</v>
      </c>
      <c r="C80" s="583"/>
      <c r="D80" s="583"/>
      <c r="E80" s="588" t="s">
        <v>766</v>
      </c>
    </row>
    <row r="81" spans="1:7" ht="16" thickBot="1">
      <c r="A81" s="584"/>
      <c r="B81" s="583">
        <v>8055</v>
      </c>
      <c r="C81" s="583"/>
      <c r="D81" s="583"/>
      <c r="E81" s="588" t="s">
        <v>1924</v>
      </c>
    </row>
    <row r="82" spans="1:7" ht="16" thickBot="1">
      <c r="A82" s="584"/>
      <c r="B82" s="591">
        <v>8060</v>
      </c>
      <c r="C82" s="591"/>
      <c r="D82" s="591" t="s">
        <v>1924</v>
      </c>
      <c r="E82" s="593"/>
    </row>
    <row r="83" spans="1:7" ht="19" thickTop="1" thickBot="1">
      <c r="A83" s="584"/>
      <c r="B83" s="585">
        <v>9000</v>
      </c>
      <c r="C83" s="585" t="s">
        <v>1974</v>
      </c>
      <c r="D83" s="585"/>
      <c r="E83" s="586"/>
    </row>
    <row r="84" spans="1:7" ht="20.25" customHeight="1" thickTop="1" thickBot="1">
      <c r="A84" s="584"/>
      <c r="B84" s="583">
        <v>9010</v>
      </c>
      <c r="C84" s="583"/>
      <c r="D84" s="583" t="s">
        <v>1975</v>
      </c>
      <c r="E84" s="588"/>
    </row>
    <row r="85" spans="1:7" ht="27.5" thickBot="1">
      <c r="A85" s="584"/>
      <c r="B85" s="583">
        <v>9020</v>
      </c>
      <c r="C85" s="583"/>
      <c r="D85" s="583" t="s">
        <v>1976</v>
      </c>
      <c r="E85" s="588"/>
    </row>
    <row r="86" spans="1:7" ht="31.4" customHeight="1" thickBot="1">
      <c r="A86" s="584"/>
      <c r="B86" s="583">
        <v>9021</v>
      </c>
      <c r="C86" s="583"/>
      <c r="D86" s="583"/>
      <c r="E86" s="588" t="s">
        <v>765</v>
      </c>
    </row>
    <row r="87" spans="1:7" ht="78.25" customHeight="1" thickBot="1">
      <c r="A87" s="584"/>
      <c r="B87" s="583">
        <v>9022</v>
      </c>
      <c r="C87" s="583"/>
      <c r="D87" s="583"/>
      <c r="E87" s="588" t="s">
        <v>767</v>
      </c>
    </row>
    <row r="88" spans="1:7" ht="16" thickBot="1">
      <c r="A88" s="584"/>
      <c r="B88" s="583">
        <v>9023</v>
      </c>
      <c r="C88" s="583"/>
      <c r="D88" s="583"/>
      <c r="E88" s="588" t="s">
        <v>1977</v>
      </c>
    </row>
    <row r="89" spans="1:7" ht="16" thickBot="1">
      <c r="A89" s="584"/>
      <c r="B89" s="591">
        <v>9030</v>
      </c>
      <c r="C89" s="591"/>
      <c r="D89" s="591" t="s">
        <v>1924</v>
      </c>
      <c r="E89" s="593"/>
    </row>
    <row r="90" spans="1:7" ht="16.5" thickTop="1" thickBot="1">
      <c r="A90" s="584"/>
      <c r="B90" s="585">
        <v>11000</v>
      </c>
      <c r="C90" s="880" t="s">
        <v>1978</v>
      </c>
      <c r="D90" s="881"/>
      <c r="E90" s="586"/>
    </row>
    <row r="91" spans="1:7" ht="19" thickTop="1" thickBot="1">
      <c r="A91" s="584"/>
      <c r="B91" s="583">
        <v>11010</v>
      </c>
      <c r="C91" s="583"/>
      <c r="D91" s="583" t="s">
        <v>1979</v>
      </c>
      <c r="E91" s="588"/>
    </row>
    <row r="92" spans="1:7" ht="18.5" thickBot="1">
      <c r="A92" s="584"/>
      <c r="B92" s="583">
        <v>11020</v>
      </c>
      <c r="C92" s="583"/>
      <c r="D92" s="583" t="s">
        <v>1980</v>
      </c>
      <c r="E92" s="588"/>
    </row>
    <row r="93" spans="1:7" ht="16" thickBot="1">
      <c r="A93" s="584"/>
      <c r="B93" s="585">
        <v>12000</v>
      </c>
      <c r="C93" s="585" t="s">
        <v>1981</v>
      </c>
      <c r="D93" s="585"/>
      <c r="E93" s="586"/>
    </row>
    <row r="94" spans="1:7" ht="25.5" customHeight="1" thickTop="1" thickBot="1">
      <c r="A94" s="584"/>
      <c r="B94" s="585">
        <v>13000</v>
      </c>
      <c r="C94" s="585" t="s">
        <v>1982</v>
      </c>
      <c r="D94" s="585"/>
      <c r="E94" s="586"/>
    </row>
    <row r="95" spans="1:7" ht="16" thickTop="1">
      <c r="A95" s="597"/>
      <c r="B95" s="598">
        <v>14000</v>
      </c>
      <c r="C95" s="598" t="s">
        <v>1924</v>
      </c>
      <c r="D95" s="598"/>
      <c r="E95" s="599"/>
    </row>
    <row r="96" spans="1:7">
      <c r="A96" s="597"/>
      <c r="B96" s="600"/>
      <c r="C96" s="600"/>
      <c r="D96" s="600"/>
      <c r="E96" s="600"/>
      <c r="F96" s="600"/>
      <c r="G96" s="600"/>
    </row>
    <row r="97" spans="1:7">
      <c r="A97" s="597"/>
      <c r="B97" s="600"/>
      <c r="C97" s="601"/>
      <c r="D97" s="601"/>
      <c r="E97" s="601"/>
      <c r="F97" s="601"/>
      <c r="G97" s="601"/>
    </row>
    <row r="98" spans="1:7" ht="45" customHeight="1">
      <c r="A98" s="597"/>
      <c r="B98" s="600"/>
      <c r="C98" s="602"/>
      <c r="D98" s="603"/>
      <c r="E98" s="603"/>
      <c r="F98" s="603"/>
      <c r="G98" s="603"/>
    </row>
    <row r="99" spans="1:7" ht="42" customHeight="1">
      <c r="A99" s="597"/>
      <c r="B99" s="600"/>
      <c r="C99" s="602"/>
      <c r="D99" s="603"/>
      <c r="E99" s="603"/>
      <c r="F99" s="603"/>
      <c r="G99" s="603"/>
    </row>
    <row r="100" spans="1:7" ht="50.25" customHeight="1">
      <c r="A100" s="597"/>
      <c r="B100" s="600"/>
      <c r="C100" s="602"/>
      <c r="D100" s="603"/>
      <c r="E100" s="603"/>
      <c r="F100" s="603"/>
      <c r="G100" s="603"/>
    </row>
    <row r="101" spans="1:7">
      <c r="A101" s="584"/>
      <c r="B101" s="600"/>
      <c r="C101" s="602"/>
      <c r="D101" s="602"/>
      <c r="E101" s="602"/>
      <c r="F101" s="602"/>
      <c r="G101" s="602"/>
    </row>
    <row r="102" spans="1:7">
      <c r="A102" s="584"/>
      <c r="B102" s="600"/>
      <c r="C102" s="600"/>
      <c r="D102" s="600"/>
      <c r="E102" s="600"/>
      <c r="F102" s="600"/>
      <c r="G102" s="600"/>
    </row>
    <row r="103" spans="1:7" ht="45.75" customHeight="1">
      <c r="A103" s="584"/>
      <c r="B103" s="600"/>
    </row>
    <row r="104" spans="1:7">
      <c r="A104" s="584"/>
    </row>
    <row r="105" spans="1:7">
      <c r="A105" s="584"/>
    </row>
    <row r="106" spans="1:7">
      <c r="A106" s="584"/>
    </row>
    <row r="107" spans="1:7">
      <c r="A107" s="584"/>
    </row>
    <row r="108" spans="1:7" ht="15.75" customHeight="1">
      <c r="A108" s="584"/>
    </row>
    <row r="109" spans="1:7">
      <c r="A109" s="584"/>
    </row>
    <row r="110" spans="1:7">
      <c r="A110" s="584"/>
    </row>
    <row r="111" spans="1:7">
      <c r="A111" s="584"/>
    </row>
    <row r="112" spans="1:7" ht="15" customHeight="1">
      <c r="A112" s="584"/>
    </row>
    <row r="113" spans="1:1" ht="15" customHeight="1">
      <c r="A113" s="584"/>
    </row>
    <row r="114" spans="1:1">
      <c r="A114" s="584"/>
    </row>
    <row r="115" spans="1:1" ht="15" customHeight="1">
      <c r="A115" s="584"/>
    </row>
    <row r="116" spans="1:1" ht="15" customHeight="1">
      <c r="A116" s="584"/>
    </row>
    <row r="117" spans="1:1" ht="15.75" customHeight="1">
      <c r="A117" s="584"/>
    </row>
    <row r="118" spans="1:1">
      <c r="A118" s="584"/>
    </row>
    <row r="119" spans="1:1">
      <c r="A119" s="584"/>
    </row>
    <row r="120" spans="1:1" ht="15" customHeight="1">
      <c r="A120" s="584"/>
    </row>
    <row r="121" spans="1:1">
      <c r="A121" s="584"/>
    </row>
    <row r="122" spans="1:1">
      <c r="A122" s="584"/>
    </row>
    <row r="123" spans="1:1">
      <c r="A123" s="584"/>
    </row>
    <row r="124" spans="1:1">
      <c r="A124" s="584"/>
    </row>
    <row r="125" spans="1:1">
      <c r="A125" s="584"/>
    </row>
    <row r="126" spans="1:1">
      <c r="A126" s="584"/>
    </row>
    <row r="127" spans="1:1">
      <c r="A127" s="584"/>
    </row>
    <row r="128" spans="1:1">
      <c r="A128" s="584"/>
    </row>
    <row r="129" spans="1:1">
      <c r="A129" s="584"/>
    </row>
    <row r="130" spans="1:1" ht="15" customHeight="1">
      <c r="A130" s="584"/>
    </row>
    <row r="131" spans="1:1" ht="15.75" customHeight="1">
      <c r="A131" s="584"/>
    </row>
    <row r="132" spans="1:1">
      <c r="A132" s="584"/>
    </row>
    <row r="133" spans="1:1">
      <c r="A133" s="584"/>
    </row>
    <row r="134" spans="1:1">
      <c r="A134" s="584"/>
    </row>
    <row r="135" spans="1:1">
      <c r="A135" s="584"/>
    </row>
    <row r="136" spans="1:1">
      <c r="A136" s="584"/>
    </row>
    <row r="137" spans="1:1">
      <c r="A137" s="584"/>
    </row>
    <row r="138" spans="1:1">
      <c r="A138" s="584"/>
    </row>
    <row r="139" spans="1:1">
      <c r="A139" s="584"/>
    </row>
    <row r="140" spans="1:1" ht="15" customHeight="1">
      <c r="A140" s="584"/>
    </row>
    <row r="141" spans="1:1">
      <c r="A141" s="584"/>
    </row>
    <row r="142" spans="1:1">
      <c r="A142" s="584"/>
    </row>
    <row r="143" spans="1:1">
      <c r="A143" s="584"/>
    </row>
    <row r="144" spans="1:1" ht="15" customHeight="1">
      <c r="A144" s="584"/>
    </row>
    <row r="145" spans="1:1">
      <c r="A145" s="584"/>
    </row>
    <row r="146" spans="1:1">
      <c r="A146" s="584"/>
    </row>
    <row r="147" spans="1:1">
      <c r="A147" s="584"/>
    </row>
    <row r="148" spans="1:1">
      <c r="A148" s="584"/>
    </row>
    <row r="149" spans="1:1">
      <c r="A149" s="584"/>
    </row>
    <row r="150" spans="1:1">
      <c r="A150" s="584"/>
    </row>
    <row r="151" spans="1:1" ht="15" customHeight="1">
      <c r="A151" s="584"/>
    </row>
    <row r="152" spans="1:1">
      <c r="A152" s="584"/>
    </row>
    <row r="153" spans="1:1">
      <c r="A153" s="584"/>
    </row>
    <row r="154" spans="1:1">
      <c r="A154" s="584"/>
    </row>
    <row r="155" spans="1:1" ht="15" customHeight="1">
      <c r="A155" s="584"/>
    </row>
    <row r="156" spans="1:1">
      <c r="A156" s="584"/>
    </row>
    <row r="157" spans="1:1">
      <c r="A157" s="584"/>
    </row>
    <row r="158" spans="1:1">
      <c r="A158" s="584"/>
    </row>
    <row r="159" spans="1:1">
      <c r="A159" s="584"/>
    </row>
    <row r="160" spans="1:1" ht="15" customHeight="1">
      <c r="A160" s="584"/>
    </row>
    <row r="161" spans="1:1">
      <c r="A161" s="584"/>
    </row>
    <row r="162" spans="1:1">
      <c r="A162" s="584"/>
    </row>
    <row r="163" spans="1:1">
      <c r="A163" s="584"/>
    </row>
    <row r="164" spans="1:1">
      <c r="A164" s="584"/>
    </row>
    <row r="165" spans="1:1">
      <c r="A165" s="584"/>
    </row>
    <row r="166" spans="1:1">
      <c r="A166" s="584"/>
    </row>
    <row r="167" spans="1:1">
      <c r="A167" s="584"/>
    </row>
    <row r="168" spans="1:1">
      <c r="A168" s="584"/>
    </row>
    <row r="169" spans="1:1">
      <c r="A169" s="584"/>
    </row>
    <row r="170" spans="1:1" ht="15" customHeight="1">
      <c r="A170" s="584"/>
    </row>
    <row r="171" spans="1:1">
      <c r="A171" s="584"/>
    </row>
    <row r="172" spans="1:1">
      <c r="A172" s="584"/>
    </row>
    <row r="173" spans="1:1">
      <c r="A173" s="584"/>
    </row>
    <row r="174" spans="1:1">
      <c r="A174" s="584"/>
    </row>
    <row r="175" spans="1:1">
      <c r="A175" s="584"/>
    </row>
    <row r="176" spans="1:1">
      <c r="A176" s="584"/>
    </row>
    <row r="177" spans="1:1">
      <c r="A177" s="584"/>
    </row>
    <row r="178" spans="1:1">
      <c r="A178" s="584"/>
    </row>
    <row r="179" spans="1:1">
      <c r="A179" s="584"/>
    </row>
    <row r="180" spans="1:1">
      <c r="A180" s="584"/>
    </row>
    <row r="181" spans="1:1">
      <c r="A181" s="584"/>
    </row>
    <row r="182" spans="1:1" ht="15" customHeight="1">
      <c r="A182" s="584"/>
    </row>
    <row r="183" spans="1:1">
      <c r="A183" s="584"/>
    </row>
    <row r="184" spans="1:1">
      <c r="A184" s="584"/>
    </row>
    <row r="185" spans="1:1">
      <c r="A185" s="584"/>
    </row>
    <row r="186" spans="1:1">
      <c r="A186" s="584"/>
    </row>
    <row r="187" spans="1:1">
      <c r="A187" s="584"/>
    </row>
    <row r="188" spans="1:1">
      <c r="A188" s="584"/>
    </row>
    <row r="189" spans="1:1">
      <c r="A189" s="584"/>
    </row>
    <row r="190" spans="1:1">
      <c r="A190" s="584"/>
    </row>
    <row r="191" spans="1:1">
      <c r="A191" s="584"/>
    </row>
    <row r="192" spans="1:1">
      <c r="A192" s="584"/>
    </row>
    <row r="193" spans="1:1">
      <c r="A193" s="584"/>
    </row>
    <row r="196" spans="1:1">
      <c r="A196" s="584"/>
    </row>
    <row r="197" spans="1:1">
      <c r="A197" s="584"/>
    </row>
    <row r="198" spans="1:1">
      <c r="A198" s="584"/>
    </row>
    <row r="199" spans="1:1">
      <c r="A199" s="584"/>
    </row>
    <row r="200" spans="1:1">
      <c r="A200" s="584"/>
    </row>
    <row r="201" spans="1:1">
      <c r="A201" s="584"/>
    </row>
    <row r="202" spans="1:1">
      <c r="A202" s="584"/>
    </row>
    <row r="203" spans="1:1">
      <c r="A203" s="584"/>
    </row>
    <row r="204" spans="1:1">
      <c r="A204" s="584"/>
    </row>
    <row r="205" spans="1:1">
      <c r="A205" s="584"/>
    </row>
    <row r="206" spans="1:1">
      <c r="A206" s="584"/>
    </row>
    <row r="207" spans="1:1">
      <c r="A207" s="584"/>
    </row>
    <row r="208" spans="1:1">
      <c r="A208" s="584"/>
    </row>
    <row r="209" spans="1:1">
      <c r="A209" s="584"/>
    </row>
    <row r="210" spans="1:1">
      <c r="A210" s="584"/>
    </row>
    <row r="211" spans="1:1">
      <c r="A211" s="584"/>
    </row>
    <row r="212" spans="1:1">
      <c r="A212" s="584"/>
    </row>
    <row r="213" spans="1:1">
      <c r="A213" s="584"/>
    </row>
    <row r="214" spans="1:1" ht="15" customHeight="1">
      <c r="A214" s="584"/>
    </row>
    <row r="215" spans="1:1">
      <c r="A215" s="584"/>
    </row>
    <row r="216" spans="1:1">
      <c r="A216" s="584"/>
    </row>
    <row r="217" spans="1:1">
      <c r="A217" s="584"/>
    </row>
    <row r="218" spans="1:1">
      <c r="A218" s="584"/>
    </row>
    <row r="219" spans="1:1">
      <c r="A219" s="584"/>
    </row>
    <row r="220" spans="1:1">
      <c r="A220" s="584"/>
    </row>
    <row r="221" spans="1:1">
      <c r="A221" s="584"/>
    </row>
    <row r="222" spans="1:1">
      <c r="A222" s="584"/>
    </row>
    <row r="223" spans="1:1">
      <c r="A223" s="584"/>
    </row>
    <row r="224" spans="1:1">
      <c r="A224" s="584"/>
    </row>
    <row r="225" spans="1:1">
      <c r="A225" s="584"/>
    </row>
    <row r="226" spans="1:1" ht="15" customHeight="1">
      <c r="A226" s="584"/>
    </row>
    <row r="227" spans="1:1">
      <c r="A227" s="584"/>
    </row>
    <row r="228" spans="1:1">
      <c r="A228" s="584"/>
    </row>
    <row r="229" spans="1:1">
      <c r="A229" s="584"/>
    </row>
    <row r="230" spans="1:1">
      <c r="A230" s="584"/>
    </row>
    <row r="231" spans="1:1">
      <c r="A231" s="584"/>
    </row>
    <row r="232" spans="1:1">
      <c r="A232" s="584"/>
    </row>
    <row r="233" spans="1:1">
      <c r="A233" s="584"/>
    </row>
    <row r="234" spans="1:1">
      <c r="A234" s="584"/>
    </row>
    <row r="235" spans="1:1">
      <c r="A235" s="584"/>
    </row>
    <row r="236" spans="1:1">
      <c r="A236" s="584"/>
    </row>
    <row r="237" spans="1:1">
      <c r="A237" s="584"/>
    </row>
    <row r="238" spans="1:1" ht="15" customHeight="1">
      <c r="A238" s="584"/>
    </row>
    <row r="239" spans="1:1">
      <c r="A239" s="584"/>
    </row>
    <row r="240" spans="1:1">
      <c r="A240" s="584"/>
    </row>
    <row r="241" spans="1:1">
      <c r="A241" s="584"/>
    </row>
    <row r="242" spans="1:1" ht="15" customHeight="1">
      <c r="A242" s="584"/>
    </row>
    <row r="243" spans="1:1">
      <c r="A243" s="584"/>
    </row>
    <row r="244" spans="1:1">
      <c r="A244" s="584"/>
    </row>
    <row r="245" spans="1:1">
      <c r="A245" s="584"/>
    </row>
    <row r="246" spans="1:1">
      <c r="A246" s="584"/>
    </row>
    <row r="247" spans="1:1">
      <c r="A247" s="584"/>
    </row>
    <row r="248" spans="1:1">
      <c r="A248" s="584"/>
    </row>
    <row r="249" spans="1:1">
      <c r="A249" s="584"/>
    </row>
    <row r="250" spans="1:1">
      <c r="A250" s="584"/>
    </row>
    <row r="251" spans="1:1">
      <c r="A251" s="584"/>
    </row>
    <row r="252" spans="1:1">
      <c r="A252" s="584"/>
    </row>
    <row r="253" spans="1:1">
      <c r="A253" s="584"/>
    </row>
    <row r="254" spans="1:1">
      <c r="A254" s="584"/>
    </row>
    <row r="255" spans="1:1">
      <c r="A255" s="584"/>
    </row>
    <row r="256" spans="1:1">
      <c r="A256" s="584"/>
    </row>
    <row r="257" spans="1:1">
      <c r="A257" s="584"/>
    </row>
    <row r="258" spans="1:1">
      <c r="A258" s="584"/>
    </row>
    <row r="259" spans="1:1">
      <c r="A259" s="584"/>
    </row>
    <row r="260" spans="1:1">
      <c r="A260" s="584"/>
    </row>
    <row r="261" spans="1:1">
      <c r="A261" s="584"/>
    </row>
    <row r="262" spans="1:1">
      <c r="A262" s="584"/>
    </row>
    <row r="263" spans="1:1">
      <c r="A263" s="584"/>
    </row>
    <row r="264" spans="1:1">
      <c r="A264" s="584"/>
    </row>
    <row r="265" spans="1:1">
      <c r="A265" s="584"/>
    </row>
    <row r="266" spans="1:1">
      <c r="A266" s="584"/>
    </row>
    <row r="267" spans="1:1">
      <c r="A267" s="584"/>
    </row>
    <row r="268" spans="1:1">
      <c r="A268" s="584"/>
    </row>
    <row r="269" spans="1:1">
      <c r="A269" s="584"/>
    </row>
    <row r="270" spans="1:1" ht="15" customHeight="1">
      <c r="A270" s="584"/>
    </row>
    <row r="271" spans="1:1">
      <c r="A271" s="584"/>
    </row>
    <row r="272" spans="1:1">
      <c r="A272" s="584"/>
    </row>
    <row r="273" spans="1:1">
      <c r="A273" s="584"/>
    </row>
    <row r="274" spans="1:1">
      <c r="A274" s="584"/>
    </row>
    <row r="275" spans="1:1">
      <c r="A275" s="584"/>
    </row>
    <row r="276" spans="1:1">
      <c r="A276" s="584"/>
    </row>
    <row r="277" spans="1:1">
      <c r="A277" s="584"/>
    </row>
    <row r="278" spans="1:1" ht="15" customHeight="1">
      <c r="A278" s="584"/>
    </row>
    <row r="279" spans="1:1">
      <c r="A279" s="584"/>
    </row>
    <row r="280" spans="1:1">
      <c r="A280" s="584"/>
    </row>
    <row r="281" spans="1:1">
      <c r="A281" s="584"/>
    </row>
    <row r="282" spans="1:1">
      <c r="A282" s="584"/>
    </row>
    <row r="283" spans="1:1">
      <c r="A283" s="584"/>
    </row>
    <row r="284" spans="1:1">
      <c r="A284" s="584"/>
    </row>
    <row r="285" spans="1:1">
      <c r="A285" s="584"/>
    </row>
    <row r="286" spans="1:1">
      <c r="A286" s="584"/>
    </row>
    <row r="287" spans="1:1">
      <c r="A287" s="584"/>
    </row>
    <row r="288" spans="1:1">
      <c r="A288" s="584"/>
    </row>
    <row r="289" spans="1:1">
      <c r="A289" s="584"/>
    </row>
    <row r="290" spans="1:1">
      <c r="A290" s="584"/>
    </row>
    <row r="291" spans="1:1">
      <c r="A291" s="584"/>
    </row>
    <row r="297" spans="1:1">
      <c r="A297" s="604"/>
    </row>
    <row r="298" spans="1:1">
      <c r="A298" s="584"/>
    </row>
    <row r="299" spans="1:1">
      <c r="A299" s="584"/>
    </row>
    <row r="300" spans="1:1">
      <c r="A300" s="584"/>
    </row>
    <row r="301" spans="1:1">
      <c r="A301" s="584"/>
    </row>
    <row r="302" spans="1:1">
      <c r="A302" s="584"/>
    </row>
    <row r="303" spans="1:1">
      <c r="A303" s="584"/>
    </row>
    <row r="304" spans="1:1">
      <c r="A304" s="584"/>
    </row>
    <row r="305" spans="1:1">
      <c r="A305" s="584"/>
    </row>
    <row r="306" spans="1:1">
      <c r="A306" s="584"/>
    </row>
    <row r="307" spans="1:1">
      <c r="A307" s="584"/>
    </row>
    <row r="308" spans="1:1">
      <c r="A308" s="584"/>
    </row>
    <row r="309" spans="1:1">
      <c r="A309" s="584"/>
    </row>
    <row r="310" spans="1:1">
      <c r="A310" s="584"/>
    </row>
    <row r="311" spans="1:1">
      <c r="A311" s="584"/>
    </row>
    <row r="312" spans="1:1">
      <c r="A312" s="584"/>
    </row>
    <row r="313" spans="1:1">
      <c r="A313" s="584"/>
    </row>
    <row r="314" spans="1:1">
      <c r="A314" s="584"/>
    </row>
    <row r="315" spans="1:1">
      <c r="A315" s="584"/>
    </row>
    <row r="316" spans="1:1">
      <c r="A316" s="584"/>
    </row>
    <row r="317" spans="1:1">
      <c r="A317" s="584"/>
    </row>
    <row r="318" spans="1:1">
      <c r="A318" s="584"/>
    </row>
    <row r="319" spans="1:1">
      <c r="A319" s="584"/>
    </row>
    <row r="320" spans="1:1">
      <c r="A320" s="584"/>
    </row>
    <row r="321" spans="1:1">
      <c r="A321" s="584"/>
    </row>
    <row r="322" spans="1:1">
      <c r="A322" s="584"/>
    </row>
    <row r="323" spans="1:1">
      <c r="A323" s="584"/>
    </row>
    <row r="324" spans="1:1">
      <c r="A324" s="584"/>
    </row>
    <row r="325" spans="1:1">
      <c r="A325" s="584"/>
    </row>
    <row r="326" spans="1:1">
      <c r="A326" s="584"/>
    </row>
    <row r="327" spans="1:1">
      <c r="A327" s="584"/>
    </row>
    <row r="328" spans="1:1">
      <c r="A328" s="584"/>
    </row>
    <row r="329" spans="1:1">
      <c r="A329" s="584"/>
    </row>
    <row r="330" spans="1:1">
      <c r="A330" s="584"/>
    </row>
    <row r="331" spans="1:1">
      <c r="A331" s="584"/>
    </row>
    <row r="332" spans="1:1">
      <c r="A332" s="584"/>
    </row>
    <row r="333" spans="1:1">
      <c r="A333" s="584"/>
    </row>
    <row r="334" spans="1:1">
      <c r="A334" s="584"/>
    </row>
    <row r="335" spans="1:1">
      <c r="A335" s="584"/>
    </row>
    <row r="336" spans="1:1" ht="15" customHeight="1">
      <c r="A336" s="584"/>
    </row>
    <row r="337" spans="1:1">
      <c r="A337" s="584"/>
    </row>
    <row r="338" spans="1:1">
      <c r="A338" s="584"/>
    </row>
    <row r="339" spans="1:1">
      <c r="A339" s="584"/>
    </row>
    <row r="340" spans="1:1" ht="15" customHeight="1">
      <c r="A340" s="584"/>
    </row>
    <row r="341" spans="1:1">
      <c r="A341" s="584"/>
    </row>
    <row r="342" spans="1:1">
      <c r="A342" s="584"/>
    </row>
    <row r="343" spans="1:1">
      <c r="A343" s="584"/>
    </row>
    <row r="344" spans="1:1">
      <c r="A344" s="584"/>
    </row>
    <row r="345" spans="1:1">
      <c r="A345" s="584"/>
    </row>
    <row r="346" spans="1:1">
      <c r="A346" s="584"/>
    </row>
    <row r="347" spans="1:1">
      <c r="A347" s="584"/>
    </row>
    <row r="348" spans="1:1">
      <c r="A348" s="584"/>
    </row>
    <row r="349" spans="1:1">
      <c r="A349" s="584"/>
    </row>
    <row r="350" spans="1:1">
      <c r="A350" s="584"/>
    </row>
    <row r="351" spans="1:1">
      <c r="A351" s="584"/>
    </row>
    <row r="352" spans="1:1" ht="15" customHeight="1">
      <c r="A352" s="584"/>
    </row>
    <row r="353" spans="1:1">
      <c r="A353" s="584"/>
    </row>
    <row r="354" spans="1:1">
      <c r="A354" s="584"/>
    </row>
    <row r="355" spans="1:1">
      <c r="A355" s="584"/>
    </row>
    <row r="356" spans="1:1">
      <c r="A356" s="584"/>
    </row>
    <row r="357" spans="1:1">
      <c r="A357" s="584"/>
    </row>
    <row r="358" spans="1:1">
      <c r="A358" s="584"/>
    </row>
    <row r="359" spans="1:1">
      <c r="A359" s="584"/>
    </row>
    <row r="360" spans="1:1">
      <c r="A360" s="584"/>
    </row>
    <row r="361" spans="1:1">
      <c r="A361" s="584"/>
    </row>
    <row r="362" spans="1:1" ht="15" customHeight="1">
      <c r="A362" s="584"/>
    </row>
    <row r="363" spans="1:1">
      <c r="A363" s="584"/>
    </row>
    <row r="364" spans="1:1">
      <c r="A364" s="584"/>
    </row>
    <row r="365" spans="1:1">
      <c r="A365" s="584"/>
    </row>
    <row r="366" spans="1:1">
      <c r="A366" s="584"/>
    </row>
    <row r="367" spans="1:1">
      <c r="A367" s="584"/>
    </row>
    <row r="368" spans="1:1">
      <c r="A368" s="584"/>
    </row>
    <row r="369" spans="1:1">
      <c r="A369" s="584"/>
    </row>
    <row r="370" spans="1:1">
      <c r="A370" s="584"/>
    </row>
    <row r="371" spans="1:1">
      <c r="A371" s="584"/>
    </row>
    <row r="372" spans="1:1">
      <c r="A372" s="584"/>
    </row>
    <row r="373" spans="1:1">
      <c r="A373" s="584"/>
    </row>
    <row r="374" spans="1:1">
      <c r="A374" s="584"/>
    </row>
    <row r="375" spans="1:1">
      <c r="A375" s="584"/>
    </row>
    <row r="376" spans="1:1">
      <c r="A376" s="584"/>
    </row>
    <row r="377" spans="1:1">
      <c r="A377" s="584"/>
    </row>
    <row r="378" spans="1:1">
      <c r="A378" s="584"/>
    </row>
    <row r="379" spans="1:1">
      <c r="A379" s="584"/>
    </row>
    <row r="380" spans="1:1">
      <c r="A380" s="584"/>
    </row>
    <row r="381" spans="1:1">
      <c r="A381" s="584"/>
    </row>
    <row r="382" spans="1:1">
      <c r="A382" s="584"/>
    </row>
    <row r="383" spans="1:1">
      <c r="A383" s="584"/>
    </row>
    <row r="384" spans="1:1" ht="15" customHeight="1">
      <c r="A384" s="584"/>
    </row>
    <row r="385" spans="1:1">
      <c r="A385" s="584"/>
    </row>
    <row r="386" spans="1:1">
      <c r="A386" s="584"/>
    </row>
    <row r="387" spans="1:1">
      <c r="A387" s="584"/>
    </row>
    <row r="388" spans="1:1">
      <c r="A388" s="584"/>
    </row>
    <row r="389" spans="1:1">
      <c r="A389" s="584"/>
    </row>
    <row r="390" spans="1:1">
      <c r="A390" s="584"/>
    </row>
    <row r="391" spans="1:1">
      <c r="A391" s="584"/>
    </row>
    <row r="392" spans="1:1">
      <c r="A392" s="584"/>
    </row>
    <row r="393" spans="1:1">
      <c r="A393" s="584"/>
    </row>
    <row r="394" spans="1:1" ht="15" customHeight="1">
      <c r="A394" s="584"/>
    </row>
    <row r="395" spans="1:1">
      <c r="A395" s="584"/>
    </row>
    <row r="396" spans="1:1">
      <c r="A396" s="584"/>
    </row>
    <row r="397" spans="1:1">
      <c r="A397" s="584"/>
    </row>
    <row r="398" spans="1:1">
      <c r="A398" s="584"/>
    </row>
    <row r="399" spans="1:1">
      <c r="A399" s="584"/>
    </row>
    <row r="400" spans="1:1">
      <c r="A400" s="584"/>
    </row>
    <row r="401" spans="1:1">
      <c r="A401" s="584"/>
    </row>
    <row r="402" spans="1:1">
      <c r="A402" s="584"/>
    </row>
    <row r="403" spans="1:1">
      <c r="A403" s="584"/>
    </row>
    <row r="404" spans="1:1">
      <c r="A404" s="584"/>
    </row>
    <row r="405" spans="1:1">
      <c r="A405" s="584"/>
    </row>
    <row r="406" spans="1:1">
      <c r="A406" s="584"/>
    </row>
    <row r="407" spans="1:1">
      <c r="A407" s="584"/>
    </row>
    <row r="408" spans="1:1">
      <c r="A408" s="584"/>
    </row>
    <row r="409" spans="1:1">
      <c r="A409" s="584"/>
    </row>
    <row r="410" spans="1:1">
      <c r="A410" s="584"/>
    </row>
    <row r="411" spans="1:1">
      <c r="A411" s="584"/>
    </row>
    <row r="412" spans="1:1">
      <c r="A412" s="584"/>
    </row>
    <row r="413" spans="1:1">
      <c r="A413" s="584"/>
    </row>
    <row r="414" spans="1:1">
      <c r="A414" s="584"/>
    </row>
    <row r="415" spans="1:1">
      <c r="A415" s="584"/>
    </row>
    <row r="416" spans="1:1">
      <c r="A416" s="584"/>
    </row>
    <row r="417" spans="1:1">
      <c r="A417" s="584"/>
    </row>
    <row r="418" spans="1:1">
      <c r="A418" s="584"/>
    </row>
    <row r="419" spans="1:1">
      <c r="A419" s="584"/>
    </row>
    <row r="420" spans="1:1">
      <c r="A420" s="584"/>
    </row>
    <row r="421" spans="1:1">
      <c r="A421" s="584"/>
    </row>
    <row r="422" spans="1:1">
      <c r="A422" s="584"/>
    </row>
    <row r="423" spans="1:1">
      <c r="A423" s="584"/>
    </row>
    <row r="424" spans="1:1">
      <c r="A424" s="584"/>
    </row>
    <row r="425" spans="1:1">
      <c r="A425" s="584"/>
    </row>
    <row r="426" spans="1:1">
      <c r="A426" s="584"/>
    </row>
    <row r="427" spans="1:1">
      <c r="A427" s="584"/>
    </row>
    <row r="428" spans="1:1">
      <c r="A428" s="584"/>
    </row>
    <row r="429" spans="1:1">
      <c r="A429" s="584"/>
    </row>
    <row r="430" spans="1:1">
      <c r="A430" s="584"/>
    </row>
    <row r="431" spans="1:1">
      <c r="A431" s="584"/>
    </row>
    <row r="432" spans="1:1">
      <c r="A432" s="584"/>
    </row>
    <row r="433" spans="1:1">
      <c r="A433" s="584"/>
    </row>
    <row r="434" spans="1:1">
      <c r="A434" s="584"/>
    </row>
    <row r="435" spans="1:1">
      <c r="A435" s="584"/>
    </row>
    <row r="436" spans="1:1">
      <c r="A436" s="584"/>
    </row>
    <row r="437" spans="1:1">
      <c r="A437" s="584"/>
    </row>
    <row r="438" spans="1:1">
      <c r="A438" s="584"/>
    </row>
    <row r="439" spans="1:1">
      <c r="A439" s="584"/>
    </row>
    <row r="440" spans="1:1">
      <c r="A440" s="584"/>
    </row>
    <row r="441" spans="1:1">
      <c r="A441" s="584"/>
    </row>
    <row r="442" spans="1:1">
      <c r="A442" s="584"/>
    </row>
    <row r="443" spans="1:1">
      <c r="A443" s="584"/>
    </row>
    <row r="444" spans="1:1">
      <c r="A444" s="584"/>
    </row>
    <row r="445" spans="1:1">
      <c r="A445" s="584"/>
    </row>
    <row r="446" spans="1:1">
      <c r="A446" s="584"/>
    </row>
    <row r="447" spans="1:1">
      <c r="A447" s="584"/>
    </row>
    <row r="448" spans="1:1">
      <c r="A448" s="584"/>
    </row>
    <row r="449" spans="1:1">
      <c r="A449" s="584"/>
    </row>
    <row r="450" spans="1:1">
      <c r="A450" s="584"/>
    </row>
    <row r="451" spans="1:1">
      <c r="A451" s="584"/>
    </row>
    <row r="452" spans="1:1">
      <c r="A452" s="584"/>
    </row>
    <row r="453" spans="1:1">
      <c r="A453" s="584"/>
    </row>
    <row r="454" spans="1:1">
      <c r="A454" s="584"/>
    </row>
    <row r="455" spans="1:1">
      <c r="A455" s="584"/>
    </row>
    <row r="456" spans="1:1">
      <c r="A456" s="584"/>
    </row>
    <row r="457" spans="1:1">
      <c r="A457" s="584"/>
    </row>
    <row r="458" spans="1:1">
      <c r="A458" s="584"/>
    </row>
    <row r="459" spans="1:1">
      <c r="A459" s="584"/>
    </row>
    <row r="460" spans="1:1">
      <c r="A460" s="584"/>
    </row>
    <row r="461" spans="1:1">
      <c r="A461" s="584"/>
    </row>
    <row r="462" spans="1:1">
      <c r="A462" s="584"/>
    </row>
    <row r="463" spans="1:1">
      <c r="A463" s="584"/>
    </row>
    <row r="464" spans="1:1">
      <c r="A464" s="584"/>
    </row>
    <row r="465" spans="1:1">
      <c r="A465" s="584"/>
    </row>
    <row r="466" spans="1:1">
      <c r="A466" s="584"/>
    </row>
    <row r="467" spans="1:1">
      <c r="A467" s="584"/>
    </row>
    <row r="468" spans="1:1">
      <c r="A468" s="584"/>
    </row>
    <row r="469" spans="1:1">
      <c r="A469" s="584"/>
    </row>
    <row r="470" spans="1:1">
      <c r="A470" s="584"/>
    </row>
    <row r="471" spans="1:1">
      <c r="A471" s="584"/>
    </row>
    <row r="472" spans="1:1">
      <c r="A472" s="584"/>
    </row>
    <row r="473" spans="1:1">
      <c r="A473" s="584"/>
    </row>
    <row r="474" spans="1:1">
      <c r="A474" s="584"/>
    </row>
    <row r="475" spans="1:1">
      <c r="A475" s="584"/>
    </row>
    <row r="476" spans="1:1">
      <c r="A476" s="584"/>
    </row>
    <row r="477" spans="1:1">
      <c r="A477" s="584"/>
    </row>
    <row r="478" spans="1:1">
      <c r="A478" s="584"/>
    </row>
    <row r="479" spans="1:1">
      <c r="A479" s="584"/>
    </row>
    <row r="480" spans="1:1">
      <c r="A480" s="584"/>
    </row>
    <row r="481" spans="1:1">
      <c r="A481" s="584"/>
    </row>
    <row r="482" spans="1:1">
      <c r="A482" s="584"/>
    </row>
    <row r="483" spans="1:1">
      <c r="A483" s="584"/>
    </row>
    <row r="489" spans="1:1">
      <c r="A489" s="604"/>
    </row>
    <row r="490" spans="1:1">
      <c r="A490" s="584"/>
    </row>
    <row r="491" spans="1:1">
      <c r="A491" s="584"/>
    </row>
    <row r="492" spans="1:1">
      <c r="A492" s="584"/>
    </row>
    <row r="493" spans="1:1">
      <c r="A493" s="584"/>
    </row>
    <row r="494" spans="1:1">
      <c r="A494" s="584"/>
    </row>
    <row r="495" spans="1:1">
      <c r="A495" s="584"/>
    </row>
    <row r="496" spans="1:1">
      <c r="A496" s="584"/>
    </row>
    <row r="497" spans="1:1">
      <c r="A497" s="584"/>
    </row>
    <row r="498" spans="1:1">
      <c r="A498" s="584"/>
    </row>
    <row r="499" spans="1:1">
      <c r="A499" s="584"/>
    </row>
    <row r="500" spans="1:1" ht="15" customHeight="1">
      <c r="A500" s="584"/>
    </row>
    <row r="501" spans="1:1">
      <c r="A501" s="584"/>
    </row>
    <row r="502" spans="1:1">
      <c r="A502" s="584"/>
    </row>
    <row r="503" spans="1:1">
      <c r="A503" s="584"/>
    </row>
    <row r="504" spans="1:1">
      <c r="A504" s="584"/>
    </row>
    <row r="505" spans="1:1">
      <c r="A505" s="584"/>
    </row>
    <row r="506" spans="1:1">
      <c r="A506" s="584"/>
    </row>
    <row r="507" spans="1:1">
      <c r="A507" s="584"/>
    </row>
    <row r="508" spans="1:1">
      <c r="A508" s="584"/>
    </row>
    <row r="509" spans="1:1">
      <c r="A509" s="584"/>
    </row>
    <row r="510" spans="1:1">
      <c r="A510" s="584"/>
    </row>
    <row r="511" spans="1:1">
      <c r="A511" s="584"/>
    </row>
    <row r="512" spans="1:1">
      <c r="A512" s="584"/>
    </row>
    <row r="513" spans="1:1">
      <c r="A513" s="584"/>
    </row>
    <row r="514" spans="1:1">
      <c r="A514" s="584"/>
    </row>
    <row r="515" spans="1:1">
      <c r="A515" s="584"/>
    </row>
    <row r="516" spans="1:1">
      <c r="A516" s="584"/>
    </row>
    <row r="517" spans="1:1">
      <c r="A517" s="584"/>
    </row>
    <row r="518" spans="1:1">
      <c r="A518" s="584"/>
    </row>
    <row r="519" spans="1:1">
      <c r="A519" s="584"/>
    </row>
    <row r="520" spans="1:1">
      <c r="A520" s="584"/>
    </row>
    <row r="521" spans="1:1">
      <c r="A521" s="584"/>
    </row>
    <row r="522" spans="1:1">
      <c r="A522" s="584"/>
    </row>
    <row r="523" spans="1:1">
      <c r="A523" s="584"/>
    </row>
    <row r="524" spans="1:1">
      <c r="A524" s="584"/>
    </row>
    <row r="525" spans="1:1">
      <c r="A525" s="584"/>
    </row>
    <row r="526" spans="1:1">
      <c r="A526" s="584"/>
    </row>
    <row r="527" spans="1:1">
      <c r="A527" s="584"/>
    </row>
    <row r="528" spans="1:1">
      <c r="A528" s="584"/>
    </row>
    <row r="529" spans="1:1">
      <c r="A529" s="584"/>
    </row>
    <row r="530" spans="1:1" ht="15" customHeight="1">
      <c r="A530" s="584"/>
    </row>
    <row r="531" spans="1:1">
      <c r="A531" s="584"/>
    </row>
    <row r="532" spans="1:1">
      <c r="A532" s="584"/>
    </row>
    <row r="533" spans="1:1">
      <c r="A533" s="584"/>
    </row>
    <row r="534" spans="1:1">
      <c r="A534" s="584"/>
    </row>
    <row r="535" spans="1:1">
      <c r="A535" s="584"/>
    </row>
    <row r="536" spans="1:1">
      <c r="A536" s="584"/>
    </row>
    <row r="537" spans="1:1">
      <c r="A537" s="584"/>
    </row>
    <row r="539" spans="1:1">
      <c r="A539" s="584"/>
    </row>
    <row r="540" spans="1:1">
      <c r="A540" s="584"/>
    </row>
    <row r="541" spans="1:1">
      <c r="A541" s="584"/>
    </row>
    <row r="542" spans="1:1">
      <c r="A542" s="584"/>
    </row>
    <row r="543" spans="1:1">
      <c r="A543" s="584"/>
    </row>
    <row r="544" spans="1:1">
      <c r="A544" s="584"/>
    </row>
    <row r="545" spans="1:1">
      <c r="A545" s="584"/>
    </row>
    <row r="546" spans="1:1">
      <c r="A546" s="584"/>
    </row>
    <row r="547" spans="1:1">
      <c r="A547" s="584"/>
    </row>
    <row r="548" spans="1:1">
      <c r="A548" s="584"/>
    </row>
    <row r="549" spans="1:1">
      <c r="A549" s="584"/>
    </row>
    <row r="550" spans="1:1">
      <c r="A550" s="584"/>
    </row>
    <row r="551" spans="1:1">
      <c r="A551" s="584"/>
    </row>
    <row r="552" spans="1:1">
      <c r="A552" s="584"/>
    </row>
    <row r="553" spans="1:1">
      <c r="A553" s="584"/>
    </row>
    <row r="554" spans="1:1">
      <c r="A554" s="584"/>
    </row>
    <row r="555" spans="1:1">
      <c r="A555" s="584"/>
    </row>
    <row r="556" spans="1:1">
      <c r="A556" s="584"/>
    </row>
    <row r="557" spans="1:1">
      <c r="A557" s="584"/>
    </row>
    <row r="558" spans="1:1">
      <c r="A558" s="584"/>
    </row>
    <row r="559" spans="1:1">
      <c r="A559" s="584"/>
    </row>
    <row r="560" spans="1:1">
      <c r="A560" s="584"/>
    </row>
    <row r="561" spans="1:1" ht="15" customHeight="1">
      <c r="A561" s="584"/>
    </row>
    <row r="562" spans="1:1">
      <c r="A562" s="584"/>
    </row>
    <row r="563" spans="1:1" ht="15" customHeight="1">
      <c r="A563" s="584"/>
    </row>
    <row r="564" spans="1:1">
      <c r="A564" s="584"/>
    </row>
    <row r="565" spans="1:1">
      <c r="A565" s="584"/>
    </row>
    <row r="566" spans="1:1">
      <c r="A566" s="584"/>
    </row>
    <row r="567" spans="1:1">
      <c r="A567" s="584"/>
    </row>
    <row r="568" spans="1:1">
      <c r="A568" s="584"/>
    </row>
    <row r="569" spans="1:1">
      <c r="A569" s="584"/>
    </row>
    <row r="570" spans="1:1">
      <c r="A570" s="584"/>
    </row>
    <row r="571" spans="1:1">
      <c r="A571" s="584"/>
    </row>
    <row r="572" spans="1:1">
      <c r="A572" s="584"/>
    </row>
    <row r="573" spans="1:1" ht="15" customHeight="1">
      <c r="A573" s="584"/>
    </row>
    <row r="574" spans="1:1">
      <c r="A574" s="584"/>
    </row>
    <row r="575" spans="1:1">
      <c r="A575" s="584"/>
    </row>
    <row r="576" spans="1:1">
      <c r="A576" s="584"/>
    </row>
    <row r="577" spans="1:1">
      <c r="A577" s="584"/>
    </row>
    <row r="578" spans="1:1">
      <c r="A578" s="584"/>
    </row>
    <row r="579" spans="1:1">
      <c r="A579" s="584"/>
    </row>
    <row r="580" spans="1:1">
      <c r="A580" s="584"/>
    </row>
    <row r="581" spans="1:1">
      <c r="A581" s="584"/>
    </row>
    <row r="582" spans="1:1">
      <c r="A582" s="584"/>
    </row>
    <row r="583" spans="1:1">
      <c r="A583" s="584"/>
    </row>
    <row r="584" spans="1:1">
      <c r="A584" s="584"/>
    </row>
    <row r="585" spans="1:1">
      <c r="A585" s="584"/>
    </row>
    <row r="586" spans="1:1">
      <c r="A586" s="584"/>
    </row>
    <row r="587" spans="1:1">
      <c r="A587" s="584"/>
    </row>
    <row r="588" spans="1:1">
      <c r="A588" s="584"/>
    </row>
    <row r="589" spans="1:1">
      <c r="A589" s="584"/>
    </row>
    <row r="590" spans="1:1">
      <c r="A590" s="584"/>
    </row>
    <row r="591" spans="1:1">
      <c r="A591" s="584"/>
    </row>
    <row r="592" spans="1:1">
      <c r="A592" s="584"/>
    </row>
    <row r="593" spans="1:1">
      <c r="A593" s="584"/>
    </row>
    <row r="594" spans="1:1">
      <c r="A594" s="584"/>
    </row>
    <row r="595" spans="1:1">
      <c r="A595" s="584"/>
    </row>
    <row r="596" spans="1:1">
      <c r="A596" s="584"/>
    </row>
    <row r="597" spans="1:1">
      <c r="A597" s="584"/>
    </row>
    <row r="598" spans="1:1">
      <c r="A598" s="584"/>
    </row>
    <row r="599" spans="1:1">
      <c r="A599" s="584"/>
    </row>
    <row r="600" spans="1:1">
      <c r="A600" s="584"/>
    </row>
  </sheetData>
  <mergeCells count="7">
    <mergeCell ref="C90:D90"/>
    <mergeCell ref="B2:E2"/>
    <mergeCell ref="G2:L2"/>
    <mergeCell ref="C4:E4"/>
    <mergeCell ref="I4:L4"/>
    <mergeCell ref="I5:K6"/>
    <mergeCell ref="H7:L7"/>
  </mergeCells>
  <hyperlinks>
    <hyperlink ref="A22" r:id="rId1" display="http://unstats.un.org/unsd/cr/registry/regcs.asp?Cl=16&amp;Lg=1&amp;Co=311" xr:uid="{00000000-0004-0000-1600-000000000000}"/>
    <hyperlink ref="B112" r:id="rId2" display="http://unstats.un.org/unsd/cr/registry/regcs.asp?Cl=16&amp;Lg=1&amp;Co=3811" xr:uid="{00000000-0004-0000-1600-000001000000}"/>
    <hyperlink ref="B113" r:id="rId3" display="http://unstats.un.org/unsd/cr/registry/regcs.asp?Cl=16&amp;Lg=1&amp;Co=3812" xr:uid="{00000000-0004-0000-1600-000002000000}"/>
    <hyperlink ref="B114" r:id="rId4" display="http://unstats.un.org/unsd/cr/registry/regcs.asp?Cl=16&amp;Lg=1&amp;Co=3813" xr:uid="{00000000-0004-0000-1600-000003000000}"/>
    <hyperlink ref="B116" r:id="rId5" display="http://unstats.un.org/unsd/cr/registry/regcs.asp?Cl=16&amp;Lg=1&amp;Co=3814" xr:uid="{00000000-0004-0000-1600-000004000000}"/>
    <hyperlink ref="B117" r:id="rId6" display="http://unstats.un.org/unsd/cr/registry/regcs.asp?Cl=16&amp;Lg=1&amp;Co=3816" xr:uid="{00000000-0004-0000-1600-000005000000}"/>
    <hyperlink ref="C112" r:id="rId7" display="http://unstats.un.org/unsd/cr/registry/regcs.asp?Cl=16&amp;Lg=1&amp;Co=38112" xr:uid="{00000000-0004-0000-1600-000006000000}"/>
    <hyperlink ref="A36" r:id="rId8" display="http://unstats.un.org/unsd/cr/registry/regcs.asp?Cl=16&amp;Lg=1&amp;Co=312" xr:uid="{00000000-0004-0000-1600-000007000000}"/>
    <hyperlink ref="A49" r:id="rId9" display="http://unstats.un.org/unsd/cr/registry/regcs.asp?Cl=16&amp;Lg=1&amp;Co=316" xr:uid="{00000000-0004-0000-1600-000008000000}"/>
    <hyperlink ref="A56" r:id="rId10" display="http://unstats.un.org/unsd/cr/registry/regcs.asp?Cl=16&amp;Lg=1&amp;Co=317" xr:uid="{00000000-0004-0000-1600-000009000000}"/>
    <hyperlink ref="C23" r:id="rId11" display="http://unstats.un.org/unsd/cr/registry/regcs.asp?Cl=16&amp;Lg=1&amp;Co=31100" xr:uid="{00000000-0004-0000-1600-00000A000000}"/>
  </hyperlinks>
  <pageMargins left="0.7" right="0.7" top="0.75" bottom="0.75" header="0.3" footer="0.3"/>
  <pageSetup paperSize="9" scale="86" orientation="portrait" r:id="rId1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C26"/>
  <sheetViews>
    <sheetView workbookViewId="0"/>
  </sheetViews>
  <sheetFormatPr defaultRowHeight="14"/>
  <cols>
    <col min="2" max="2" width="2.81640625" style="245" customWidth="1"/>
    <col min="3" max="3" width="117.81640625" customWidth="1"/>
  </cols>
  <sheetData>
    <row r="1" spans="1:3" s="241" customFormat="1" ht="21" customHeight="1">
      <c r="A1" s="239" t="s">
        <v>784</v>
      </c>
      <c r="B1" s="265"/>
      <c r="C1" s="240"/>
    </row>
    <row r="2" spans="1:3" s="241" customFormat="1">
      <c r="A2" s="242">
        <v>1</v>
      </c>
      <c r="B2" s="243"/>
      <c r="C2" s="266" t="s">
        <v>785</v>
      </c>
    </row>
    <row r="3" spans="1:3" s="241" customFormat="1">
      <c r="A3" s="242">
        <v>2</v>
      </c>
      <c r="B3" s="243"/>
      <c r="C3" s="266" t="s">
        <v>786</v>
      </c>
    </row>
    <row r="4" spans="1:3" s="241" customFormat="1">
      <c r="A4" s="242">
        <v>3</v>
      </c>
      <c r="B4" s="243"/>
      <c r="C4" s="267" t="s">
        <v>787</v>
      </c>
    </row>
    <row r="5" spans="1:3" s="241" customFormat="1">
      <c r="A5" s="242">
        <v>4</v>
      </c>
      <c r="B5" s="243"/>
      <c r="C5" s="266" t="s">
        <v>788</v>
      </c>
    </row>
    <row r="6" spans="1:3" s="241" customFormat="1">
      <c r="A6" s="242">
        <v>5</v>
      </c>
      <c r="B6" s="243"/>
      <c r="C6" s="266" t="s">
        <v>789</v>
      </c>
    </row>
    <row r="7" spans="1:3" s="241" customFormat="1">
      <c r="A7" s="242">
        <v>6</v>
      </c>
      <c r="B7" s="243"/>
      <c r="C7" s="266" t="s">
        <v>790</v>
      </c>
    </row>
    <row r="8" spans="1:3" s="241" customFormat="1">
      <c r="A8" s="242">
        <v>7</v>
      </c>
      <c r="B8" s="243"/>
      <c r="C8" s="266" t="s">
        <v>791</v>
      </c>
    </row>
    <row r="9" spans="1:3" s="241" customFormat="1">
      <c r="A9" s="242">
        <v>8</v>
      </c>
      <c r="B9" s="243"/>
      <c r="C9" s="266" t="s">
        <v>792</v>
      </c>
    </row>
    <row r="10" spans="1:3" s="241" customFormat="1">
      <c r="A10" s="242">
        <v>9</v>
      </c>
      <c r="B10" s="243"/>
      <c r="C10" s="266" t="s">
        <v>793</v>
      </c>
    </row>
    <row r="11" spans="1:3" s="241" customFormat="1">
      <c r="A11" s="242">
        <v>10</v>
      </c>
      <c r="B11" s="243"/>
      <c r="C11" s="266" t="s">
        <v>794</v>
      </c>
    </row>
    <row r="12" spans="1:3" s="241" customFormat="1">
      <c r="A12" s="242">
        <v>11</v>
      </c>
      <c r="B12" s="243"/>
      <c r="C12" s="266" t="s">
        <v>795</v>
      </c>
    </row>
    <row r="13" spans="1:3" s="241" customFormat="1">
      <c r="A13" s="242">
        <v>12</v>
      </c>
      <c r="B13" s="243"/>
      <c r="C13" s="266" t="s">
        <v>796</v>
      </c>
    </row>
    <row r="14" spans="1:3" s="241" customFormat="1">
      <c r="A14" s="242">
        <v>13</v>
      </c>
      <c r="B14" s="243"/>
      <c r="C14" s="266" t="s">
        <v>797</v>
      </c>
    </row>
    <row r="15" spans="1:3" s="241" customFormat="1">
      <c r="A15" s="242">
        <v>14</v>
      </c>
      <c r="B15" s="243"/>
      <c r="C15" s="266" t="s">
        <v>798</v>
      </c>
    </row>
    <row r="16" spans="1:3" s="241" customFormat="1">
      <c r="A16" s="242">
        <v>15</v>
      </c>
      <c r="B16" s="243"/>
      <c r="C16" s="266" t="s">
        <v>799</v>
      </c>
    </row>
    <row r="17" spans="1:3" s="241" customFormat="1">
      <c r="A17" s="242">
        <v>16</v>
      </c>
      <c r="B17" s="243"/>
      <c r="C17" s="266" t="s">
        <v>800</v>
      </c>
    </row>
    <row r="18" spans="1:3" s="241" customFormat="1" ht="20.25" customHeight="1">
      <c r="A18" s="239" t="s">
        <v>801</v>
      </c>
      <c r="B18" s="244"/>
      <c r="C18" s="240"/>
    </row>
    <row r="19" spans="1:3" s="241" customFormat="1">
      <c r="A19" s="242">
        <v>1</v>
      </c>
      <c r="B19" s="243"/>
      <c r="C19" s="266" t="s">
        <v>802</v>
      </c>
    </row>
    <row r="20" spans="1:3" s="241" customFormat="1">
      <c r="A20" s="242">
        <v>2</v>
      </c>
      <c r="B20" s="243"/>
      <c r="C20" s="266" t="s">
        <v>803</v>
      </c>
    </row>
    <row r="21" spans="1:3" s="241" customFormat="1">
      <c r="A21" s="242">
        <v>3</v>
      </c>
      <c r="B21" s="243"/>
      <c r="C21" s="266" t="s">
        <v>804</v>
      </c>
    </row>
    <row r="22" spans="1:3" s="241" customFormat="1">
      <c r="A22" s="242">
        <v>4</v>
      </c>
      <c r="B22" s="243"/>
      <c r="C22" s="266" t="s">
        <v>805</v>
      </c>
    </row>
    <row r="23" spans="1:3" s="241" customFormat="1">
      <c r="A23" s="242">
        <v>5</v>
      </c>
      <c r="B23" s="243"/>
      <c r="C23" s="266" t="s">
        <v>797</v>
      </c>
    </row>
    <row r="24" spans="1:3" ht="25.5">
      <c r="A24" s="246">
        <v>6</v>
      </c>
      <c r="C24" s="268" t="s">
        <v>806</v>
      </c>
    </row>
    <row r="25" spans="1:3">
      <c r="A25" s="246">
        <v>7</v>
      </c>
      <c r="C25" s="266" t="s">
        <v>800</v>
      </c>
    </row>
    <row r="26" spans="1:3">
      <c r="A26" s="246">
        <v>8</v>
      </c>
      <c r="C26" s="269" t="s">
        <v>807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D344"/>
  <sheetViews>
    <sheetView view="pageBreakPreview" zoomScale="75" zoomScaleNormal="100" zoomScaleSheetLayoutView="75" workbookViewId="0">
      <pane ySplit="5" topLeftCell="A6" activePane="bottomLeft" state="frozen"/>
      <selection pane="bottomLeft" activeCell="J11" sqref="J11"/>
    </sheetView>
  </sheetViews>
  <sheetFormatPr defaultColWidth="9" defaultRowHeight="14"/>
  <cols>
    <col min="1" max="1" width="20.1796875" style="252" customWidth="1"/>
    <col min="2" max="2" width="9.81640625" style="252" customWidth="1"/>
    <col min="3" max="3" width="7.1796875" style="252" customWidth="1"/>
    <col min="4" max="4" width="49.81640625" style="252" customWidth="1"/>
    <col min="5" max="5" width="12.54296875" style="252" customWidth="1"/>
    <col min="6" max="6" width="49.81640625" style="252" customWidth="1"/>
    <col min="7" max="7" width="40.81640625" style="327" customWidth="1"/>
    <col min="8" max="8" width="49.81640625" style="327" customWidth="1"/>
    <col min="9" max="9" width="24.81640625" style="252" customWidth="1"/>
    <col min="10" max="10" width="49.81640625" style="252" customWidth="1"/>
    <col min="11" max="11" width="7.1796875" style="252" customWidth="1"/>
    <col min="12" max="12" width="13" style="252" customWidth="1"/>
    <col min="13" max="13" width="3" style="252" customWidth="1"/>
    <col min="14" max="14" width="9" style="213"/>
    <col min="15" max="17" width="5" style="213" customWidth="1"/>
    <col min="18" max="28" width="9" style="213"/>
    <col min="29" max="29" width="9" style="213" customWidth="1"/>
    <col min="30" max="16384" width="9" style="213"/>
  </cols>
  <sheetData>
    <row r="1" spans="1:15" s="16" customFormat="1" ht="21" hidden="1" customHeight="1">
      <c r="A1" s="314"/>
      <c r="B1" s="314" t="s">
        <v>173</v>
      </c>
      <c r="C1" s="314"/>
      <c r="D1" s="314"/>
      <c r="E1" s="71"/>
      <c r="F1" s="71"/>
      <c r="G1" s="71"/>
      <c r="H1" s="71"/>
      <c r="I1" s="71"/>
      <c r="J1" s="71"/>
      <c r="K1" s="71"/>
      <c r="L1" s="71"/>
      <c r="M1" s="71"/>
      <c r="O1" s="16" t="s">
        <v>174</v>
      </c>
    </row>
    <row r="2" spans="1:15" s="16" customFormat="1" ht="13.5" hidden="1" customHeight="1">
      <c r="A2" s="71"/>
      <c r="B2" s="71"/>
      <c r="C2" s="71"/>
      <c r="D2" s="71"/>
      <c r="E2" s="71"/>
      <c r="F2" s="71"/>
      <c r="G2" s="71"/>
      <c r="H2" s="71"/>
      <c r="I2" s="71"/>
      <c r="J2" s="71"/>
      <c r="K2" s="71"/>
      <c r="L2" s="71"/>
      <c r="M2" s="71"/>
      <c r="O2" s="16" t="s">
        <v>175</v>
      </c>
    </row>
    <row r="3" spans="1:15" s="16" customFormat="1" ht="14.25" hidden="1" customHeight="1">
      <c r="A3" s="71"/>
      <c r="B3" s="71"/>
      <c r="C3" s="71"/>
      <c r="D3" s="71"/>
      <c r="E3" s="71"/>
      <c r="F3" s="71"/>
      <c r="G3" s="71"/>
      <c r="H3" s="71"/>
      <c r="I3" s="71"/>
      <c r="J3" s="71"/>
      <c r="K3" s="71"/>
      <c r="L3" s="71"/>
      <c r="M3" s="71"/>
      <c r="O3" s="16" t="s">
        <v>176</v>
      </c>
    </row>
    <row r="4" spans="1:15" s="60" customFormat="1" ht="24" customHeight="1">
      <c r="A4" s="173">
        <v>2</v>
      </c>
      <c r="B4" s="315"/>
      <c r="C4" s="174" t="s">
        <v>177</v>
      </c>
      <c r="D4" s="175"/>
      <c r="E4" s="315" t="e">
        <f>#REF!</f>
        <v>#REF!</v>
      </c>
      <c r="F4" s="315"/>
      <c r="G4" s="315"/>
      <c r="H4" s="315"/>
      <c r="I4" s="315"/>
      <c r="J4" s="175" t="e">
        <f>#REF!</f>
        <v>#REF!</v>
      </c>
      <c r="K4" s="175"/>
      <c r="L4" s="177"/>
      <c r="M4" s="59"/>
    </row>
    <row r="5" spans="1:15" ht="46.5" customHeight="1">
      <c r="A5" s="316" t="s">
        <v>178</v>
      </c>
      <c r="B5" s="316" t="s">
        <v>179</v>
      </c>
      <c r="C5" s="316" t="s">
        <v>180</v>
      </c>
      <c r="D5" s="316" t="s">
        <v>181</v>
      </c>
      <c r="E5" s="316" t="s">
        <v>182</v>
      </c>
      <c r="F5" s="316" t="s">
        <v>183</v>
      </c>
      <c r="G5" s="520" t="s">
        <v>1840</v>
      </c>
      <c r="H5" s="520" t="s">
        <v>1841</v>
      </c>
      <c r="I5" s="316" t="s">
        <v>184</v>
      </c>
      <c r="J5" s="316" t="s">
        <v>185</v>
      </c>
      <c r="K5" s="316" t="s">
        <v>186</v>
      </c>
      <c r="L5" s="177" t="s">
        <v>187</v>
      </c>
      <c r="M5" s="13"/>
    </row>
    <row r="6" spans="1:15" ht="15" customHeight="1">
      <c r="A6" s="329" t="s">
        <v>826</v>
      </c>
      <c r="B6" s="329"/>
      <c r="C6" s="329"/>
      <c r="D6" s="329"/>
      <c r="E6" s="329"/>
      <c r="F6" s="329"/>
      <c r="G6" s="329"/>
      <c r="H6" s="329"/>
      <c r="I6" s="329"/>
      <c r="J6" s="329"/>
      <c r="K6" s="329"/>
      <c r="L6" s="333"/>
      <c r="M6" s="19"/>
    </row>
    <row r="7" spans="1:15" s="334" customFormat="1" ht="160.5" customHeight="1">
      <c r="A7" s="674" t="s">
        <v>199</v>
      </c>
      <c r="B7" s="675">
        <v>2020.1</v>
      </c>
      <c r="C7" s="674" t="s">
        <v>175</v>
      </c>
      <c r="D7" s="676" t="s">
        <v>1831</v>
      </c>
      <c r="E7" s="677" t="s">
        <v>1598</v>
      </c>
      <c r="F7" s="676" t="s">
        <v>827</v>
      </c>
      <c r="G7" s="674" t="s">
        <v>1842</v>
      </c>
      <c r="H7" s="674" t="s">
        <v>1843</v>
      </c>
      <c r="I7" s="676" t="s">
        <v>207</v>
      </c>
      <c r="J7" s="674" t="s">
        <v>1823</v>
      </c>
      <c r="K7" s="674" t="s">
        <v>198</v>
      </c>
      <c r="L7" s="678">
        <v>44406</v>
      </c>
      <c r="M7" s="203"/>
    </row>
    <row r="8" spans="1:15" s="334" customFormat="1" ht="94.5" customHeight="1">
      <c r="A8" s="674" t="s">
        <v>209</v>
      </c>
      <c r="B8" s="675">
        <v>2020.2</v>
      </c>
      <c r="C8" s="674" t="s">
        <v>175</v>
      </c>
      <c r="D8" s="676" t="s">
        <v>828</v>
      </c>
      <c r="E8" s="677" t="s">
        <v>1599</v>
      </c>
      <c r="F8" s="676" t="s">
        <v>830</v>
      </c>
      <c r="G8" s="674" t="s">
        <v>1844</v>
      </c>
      <c r="H8" s="674" t="s">
        <v>1845</v>
      </c>
      <c r="I8" s="676" t="s">
        <v>207</v>
      </c>
      <c r="J8" s="674" t="s">
        <v>1824</v>
      </c>
      <c r="K8" s="674" t="s">
        <v>198</v>
      </c>
      <c r="L8" s="678">
        <v>44406</v>
      </c>
      <c r="M8" s="203"/>
    </row>
    <row r="9" spans="1:15" ht="15" customHeight="1">
      <c r="A9" s="305" t="s">
        <v>831</v>
      </c>
      <c r="B9" s="180"/>
      <c r="C9" s="180"/>
      <c r="D9" s="180"/>
      <c r="E9" s="180"/>
      <c r="F9" s="180"/>
      <c r="G9" s="180"/>
      <c r="H9" s="180"/>
      <c r="I9" s="180"/>
      <c r="J9" s="180"/>
      <c r="K9" s="180"/>
      <c r="L9" s="61"/>
      <c r="M9" s="13"/>
    </row>
    <row r="10" spans="1:15" ht="185.25" hidden="1" customHeight="1">
      <c r="A10" s="14" t="s">
        <v>188</v>
      </c>
      <c r="B10" s="14" t="s">
        <v>189</v>
      </c>
      <c r="C10" s="14" t="s">
        <v>190</v>
      </c>
      <c r="D10" s="14" t="s">
        <v>191</v>
      </c>
      <c r="E10" s="14" t="s">
        <v>192</v>
      </c>
      <c r="F10" s="14" t="s">
        <v>193</v>
      </c>
      <c r="G10" s="14"/>
      <c r="H10" s="14"/>
      <c r="I10" s="14" t="s">
        <v>194</v>
      </c>
      <c r="J10" s="218" t="s">
        <v>195</v>
      </c>
      <c r="K10" s="14" t="s">
        <v>196</v>
      </c>
      <c r="L10" s="12"/>
      <c r="M10" s="15"/>
    </row>
    <row r="11" spans="1:15" ht="115.5" customHeight="1">
      <c r="A11" s="12" t="s">
        <v>199</v>
      </c>
      <c r="B11" s="517">
        <v>2021.02</v>
      </c>
      <c r="C11" s="12" t="s">
        <v>175</v>
      </c>
      <c r="D11" s="12" t="s">
        <v>1825</v>
      </c>
      <c r="E11" s="12" t="s">
        <v>1826</v>
      </c>
      <c r="F11" s="12" t="s">
        <v>1827</v>
      </c>
      <c r="G11" s="12" t="s">
        <v>1846</v>
      </c>
      <c r="H11" s="12" t="s">
        <v>1848</v>
      </c>
      <c r="I11" s="12" t="s">
        <v>201</v>
      </c>
      <c r="J11" s="789" t="s">
        <v>2182</v>
      </c>
      <c r="K11" s="789" t="s">
        <v>198</v>
      </c>
      <c r="L11" s="790">
        <v>44785</v>
      </c>
      <c r="M11" s="306"/>
    </row>
    <row r="12" spans="1:15" ht="123" customHeight="1">
      <c r="A12" s="12" t="s">
        <v>188</v>
      </c>
      <c r="B12" s="517">
        <v>2021.03</v>
      </c>
      <c r="C12" s="12" t="s">
        <v>175</v>
      </c>
      <c r="D12" s="12" t="s">
        <v>1828</v>
      </c>
      <c r="E12" s="12" t="s">
        <v>1830</v>
      </c>
      <c r="F12" s="12" t="s">
        <v>1829</v>
      </c>
      <c r="G12" s="12" t="s">
        <v>1847</v>
      </c>
      <c r="H12" s="12" t="s">
        <v>1849</v>
      </c>
      <c r="I12" s="12" t="s">
        <v>201</v>
      </c>
      <c r="J12" s="789" t="s">
        <v>2183</v>
      </c>
      <c r="K12" s="789" t="s">
        <v>198</v>
      </c>
      <c r="L12" s="790">
        <v>44785</v>
      </c>
      <c r="M12" s="306"/>
    </row>
    <row r="13" spans="1:15">
      <c r="A13" s="328" t="s">
        <v>2168</v>
      </c>
      <c r="B13" s="782"/>
      <c r="C13" s="783"/>
      <c r="D13" s="782"/>
      <c r="E13" s="784"/>
      <c r="F13" s="784"/>
      <c r="G13" s="784"/>
      <c r="H13" s="784"/>
      <c r="I13" s="784"/>
      <c r="J13" s="784"/>
      <c r="K13" s="784"/>
      <c r="L13" s="784"/>
    </row>
    <row r="14" spans="1:15" ht="220.75" customHeight="1">
      <c r="A14" s="785" t="s">
        <v>2169</v>
      </c>
      <c r="B14" s="785">
        <v>2022.1</v>
      </c>
      <c r="C14" s="785" t="s">
        <v>174</v>
      </c>
      <c r="D14" s="786" t="s">
        <v>2170</v>
      </c>
      <c r="E14" s="785" t="s">
        <v>2171</v>
      </c>
      <c r="F14" s="785" t="s">
        <v>2140</v>
      </c>
      <c r="G14" s="10" t="s">
        <v>2140</v>
      </c>
      <c r="H14" s="10" t="s">
        <v>2140</v>
      </c>
      <c r="I14" s="10" t="s">
        <v>2140</v>
      </c>
      <c r="J14" s="10"/>
      <c r="K14" s="10" t="s">
        <v>196</v>
      </c>
      <c r="L14" s="10"/>
    </row>
    <row r="15" spans="1:15" ht="133.75" customHeight="1">
      <c r="A15" s="787" t="s">
        <v>199</v>
      </c>
      <c r="B15" s="788">
        <v>2022.2</v>
      </c>
      <c r="C15" s="788" t="s">
        <v>175</v>
      </c>
      <c r="D15" s="787" t="s">
        <v>2181</v>
      </c>
      <c r="E15" s="787" t="s">
        <v>2172</v>
      </c>
      <c r="F15" s="787" t="s">
        <v>2173</v>
      </c>
      <c r="G15" s="10" t="s">
        <v>2184</v>
      </c>
      <c r="H15" s="10" t="s">
        <v>2185</v>
      </c>
      <c r="I15" s="12" t="s">
        <v>201</v>
      </c>
      <c r="J15" s="10"/>
      <c r="K15" s="10" t="s">
        <v>196</v>
      </c>
      <c r="L15" s="10"/>
    </row>
    <row r="16" spans="1:15" ht="125">
      <c r="A16" s="785" t="s">
        <v>2169</v>
      </c>
      <c r="B16" s="785">
        <v>2022.3</v>
      </c>
      <c r="C16" s="785" t="s">
        <v>174</v>
      </c>
      <c r="D16" s="786" t="s">
        <v>2174</v>
      </c>
      <c r="E16" s="785" t="s">
        <v>2175</v>
      </c>
      <c r="F16" s="785" t="s">
        <v>2140</v>
      </c>
      <c r="G16" s="10"/>
      <c r="H16" s="10"/>
      <c r="I16" s="10"/>
      <c r="J16" s="10"/>
      <c r="K16" s="10" t="s">
        <v>196</v>
      </c>
      <c r="L16" s="10"/>
    </row>
    <row r="17" spans="1:12" ht="87.5">
      <c r="A17" s="785" t="s">
        <v>2169</v>
      </c>
      <c r="B17" s="785">
        <v>2022.4</v>
      </c>
      <c r="C17" s="785" t="s">
        <v>174</v>
      </c>
      <c r="D17" s="786" t="s">
        <v>2176</v>
      </c>
      <c r="E17" s="785" t="s">
        <v>2177</v>
      </c>
      <c r="F17" s="785" t="s">
        <v>2140</v>
      </c>
      <c r="G17" s="10"/>
      <c r="H17" s="10"/>
      <c r="I17" s="10"/>
      <c r="J17" s="10"/>
      <c r="K17" s="10" t="s">
        <v>196</v>
      </c>
      <c r="L17" s="10"/>
    </row>
    <row r="18" spans="1:12" ht="70">
      <c r="A18" s="787" t="s">
        <v>199</v>
      </c>
      <c r="B18" s="788">
        <v>2022.5</v>
      </c>
      <c r="C18" s="788" t="s">
        <v>175</v>
      </c>
      <c r="D18" s="787" t="s">
        <v>2178</v>
      </c>
      <c r="E18" s="788" t="s">
        <v>2179</v>
      </c>
      <c r="F18" s="787" t="s">
        <v>2180</v>
      </c>
      <c r="G18" s="10" t="s">
        <v>2186</v>
      </c>
      <c r="H18" s="10" t="s">
        <v>2187</v>
      </c>
      <c r="I18" s="12" t="s">
        <v>201</v>
      </c>
      <c r="J18" s="10"/>
      <c r="K18" s="10" t="s">
        <v>196</v>
      </c>
      <c r="L18" s="10"/>
    </row>
    <row r="19" spans="1:12">
      <c r="A19" s="104"/>
      <c r="B19" s="26"/>
      <c r="C19" s="104"/>
      <c r="D19" s="26"/>
      <c r="E19" s="306"/>
      <c r="F19" s="306"/>
      <c r="I19" s="306"/>
      <c r="J19" s="306"/>
      <c r="K19" s="306"/>
      <c r="L19" s="306"/>
    </row>
    <row r="20" spans="1:12">
      <c r="A20" s="104"/>
      <c r="B20" s="26"/>
      <c r="C20" s="104"/>
      <c r="D20" s="26"/>
      <c r="E20" s="306"/>
      <c r="F20" s="306"/>
      <c r="I20" s="306"/>
      <c r="J20" s="306"/>
      <c r="K20" s="306"/>
      <c r="L20" s="306"/>
    </row>
    <row r="21" spans="1:12">
      <c r="A21" s="104"/>
      <c r="B21" s="26"/>
      <c r="C21" s="104"/>
      <c r="D21" s="26"/>
      <c r="E21" s="306"/>
      <c r="F21" s="306"/>
      <c r="I21" s="306"/>
      <c r="J21" s="306"/>
      <c r="K21" s="306"/>
      <c r="L21" s="306"/>
    </row>
    <row r="22" spans="1:12">
      <c r="A22" s="104"/>
      <c r="B22" s="26" t="s">
        <v>208</v>
      </c>
      <c r="C22" s="104"/>
      <c r="D22" s="26"/>
    </row>
    <row r="23" spans="1:12">
      <c r="A23" s="104"/>
      <c r="B23" s="26"/>
      <c r="C23" s="104"/>
      <c r="D23" s="26"/>
    </row>
    <row r="24" spans="1:12">
      <c r="A24" s="104"/>
      <c r="B24" s="26"/>
      <c r="C24" s="104"/>
      <c r="D24" s="26"/>
    </row>
    <row r="25" spans="1:12">
      <c r="A25" s="104"/>
      <c r="B25" s="26"/>
      <c r="C25" s="104"/>
      <c r="D25" s="26"/>
    </row>
    <row r="26" spans="1:12">
      <c r="A26" s="104"/>
      <c r="B26" s="26"/>
      <c r="C26" s="104"/>
      <c r="D26" s="26"/>
    </row>
    <row r="27" spans="1:12">
      <c r="A27" s="104"/>
      <c r="B27" s="26"/>
      <c r="C27" s="104"/>
      <c r="D27" s="26"/>
    </row>
    <row r="28" spans="1:12">
      <c r="A28" s="104"/>
      <c r="B28" s="26"/>
      <c r="C28" s="104"/>
      <c r="D28" s="26"/>
    </row>
    <row r="29" spans="1:12">
      <c r="A29" s="104"/>
      <c r="B29" s="26"/>
      <c r="C29" s="104"/>
      <c r="D29" s="26"/>
    </row>
    <row r="30" spans="1:12">
      <c r="A30" s="104"/>
      <c r="B30" s="26"/>
      <c r="C30" s="104"/>
      <c r="D30" s="26"/>
    </row>
    <row r="31" spans="1:12">
      <c r="A31" s="104"/>
      <c r="B31" s="26"/>
      <c r="C31" s="104"/>
      <c r="D31" s="26"/>
    </row>
    <row r="32" spans="1:12">
      <c r="A32" s="104"/>
      <c r="B32" s="26"/>
      <c r="C32" s="104"/>
      <c r="D32" s="26"/>
    </row>
    <row r="33" spans="1:4">
      <c r="A33" s="104"/>
      <c r="B33" s="26"/>
      <c r="C33" s="104"/>
      <c r="D33" s="26"/>
    </row>
    <row r="34" spans="1:4">
      <c r="A34" s="104"/>
      <c r="B34" s="26"/>
      <c r="C34" s="104"/>
      <c r="D34" s="26"/>
    </row>
    <row r="35" spans="1:4">
      <c r="A35" s="104"/>
      <c r="B35" s="26"/>
      <c r="C35" s="104"/>
      <c r="D35" s="26"/>
    </row>
    <row r="36" spans="1:4">
      <c r="A36" s="104"/>
      <c r="B36" s="26"/>
      <c r="C36" s="104"/>
      <c r="D36" s="26"/>
    </row>
    <row r="37" spans="1:4">
      <c r="A37" s="104"/>
      <c r="B37" s="26"/>
      <c r="C37" s="104"/>
      <c r="D37" s="26"/>
    </row>
    <row r="38" spans="1:4">
      <c r="A38" s="104"/>
      <c r="B38" s="26"/>
      <c r="C38" s="104"/>
      <c r="D38" s="26"/>
    </row>
    <row r="39" spans="1:4">
      <c r="A39" s="104"/>
      <c r="B39" s="26"/>
      <c r="C39" s="104"/>
      <c r="D39" s="26"/>
    </row>
    <row r="40" spans="1:4">
      <c r="A40" s="104"/>
      <c r="B40" s="26"/>
      <c r="C40" s="104"/>
      <c r="D40" s="26"/>
    </row>
    <row r="41" spans="1:4">
      <c r="A41" s="104"/>
      <c r="B41" s="26"/>
      <c r="C41" s="104"/>
      <c r="D41" s="26"/>
    </row>
    <row r="42" spans="1:4">
      <c r="A42" s="104"/>
      <c r="B42" s="26"/>
      <c r="C42" s="104"/>
      <c r="D42" s="26"/>
    </row>
    <row r="43" spans="1:4">
      <c r="A43" s="104"/>
      <c r="B43" s="26"/>
      <c r="C43" s="104"/>
      <c r="D43" s="26"/>
    </row>
    <row r="44" spans="1:4">
      <c r="A44" s="104"/>
      <c r="B44" s="26"/>
      <c r="C44" s="104"/>
      <c r="D44" s="26"/>
    </row>
    <row r="45" spans="1:4">
      <c r="A45" s="104"/>
      <c r="B45" s="26"/>
      <c r="C45" s="104"/>
      <c r="D45" s="26"/>
    </row>
    <row r="46" spans="1:4">
      <c r="A46" s="104"/>
      <c r="B46" s="26"/>
      <c r="C46" s="104"/>
      <c r="D46" s="26"/>
    </row>
    <row r="47" spans="1:4">
      <c r="A47" s="104"/>
      <c r="B47" s="26"/>
      <c r="C47" s="104"/>
      <c r="D47" s="26"/>
    </row>
    <row r="48" spans="1:4">
      <c r="A48" s="104"/>
      <c r="B48" s="26"/>
      <c r="C48" s="104"/>
      <c r="D48" s="26"/>
    </row>
    <row r="49" spans="1:13">
      <c r="A49" s="104"/>
      <c r="B49" s="306"/>
      <c r="C49" s="104"/>
      <c r="D49" s="306"/>
    </row>
    <row r="50" spans="1:13">
      <c r="A50" s="104"/>
      <c r="B50" s="306"/>
      <c r="C50" s="104"/>
      <c r="D50" s="306"/>
    </row>
    <row r="51" spans="1:13">
      <c r="A51" s="104"/>
      <c r="B51" s="306"/>
      <c r="C51" s="104"/>
      <c r="D51" s="306"/>
    </row>
    <row r="52" spans="1:13">
      <c r="A52" s="104"/>
      <c r="B52" s="306"/>
      <c r="C52" s="104"/>
      <c r="D52" s="306"/>
    </row>
    <row r="53" spans="1:13">
      <c r="A53" s="104"/>
      <c r="B53" s="306"/>
      <c r="C53" s="104"/>
      <c r="D53" s="306"/>
    </row>
    <row r="54" spans="1:13">
      <c r="A54" s="104"/>
      <c r="B54" s="306"/>
      <c r="C54" s="104"/>
      <c r="D54" s="306"/>
      <c r="E54" s="306"/>
      <c r="F54" s="306"/>
      <c r="I54" s="306"/>
      <c r="J54" s="306"/>
      <c r="K54" s="306"/>
      <c r="L54" s="306"/>
      <c r="M54" s="306"/>
    </row>
    <row r="55" spans="1:13">
      <c r="A55" s="104"/>
      <c r="B55" s="306"/>
      <c r="C55" s="104"/>
      <c r="D55" s="306"/>
      <c r="E55" s="306"/>
      <c r="F55" s="306"/>
      <c r="I55" s="306"/>
      <c r="J55" s="306"/>
      <c r="K55" s="306"/>
      <c r="L55" s="306"/>
      <c r="M55" s="306"/>
    </row>
    <row r="56" spans="1:13" s="120" customFormat="1">
      <c r="A56" s="104"/>
      <c r="B56" s="36"/>
      <c r="C56" s="104"/>
      <c r="D56" s="36"/>
      <c r="E56" s="36"/>
      <c r="F56" s="36"/>
      <c r="G56" s="36"/>
      <c r="H56" s="36"/>
      <c r="I56" s="36"/>
      <c r="J56" s="36"/>
      <c r="K56" s="36"/>
      <c r="L56" s="36"/>
      <c r="M56" s="36"/>
    </row>
    <row r="57" spans="1:13" s="120" customFormat="1">
      <c r="A57" s="104"/>
      <c r="B57" s="36"/>
      <c r="C57" s="104"/>
      <c r="D57" s="36"/>
      <c r="E57" s="36"/>
      <c r="F57" s="36"/>
      <c r="G57" s="36"/>
      <c r="H57" s="36"/>
      <c r="I57" s="36"/>
      <c r="J57" s="36"/>
      <c r="K57" s="36"/>
      <c r="L57" s="36"/>
      <c r="M57" s="36"/>
    </row>
    <row r="58" spans="1:13" s="120" customFormat="1">
      <c r="A58" s="104"/>
      <c r="B58" s="36"/>
      <c r="C58" s="104"/>
      <c r="D58" s="36"/>
      <c r="E58" s="36"/>
      <c r="F58" s="36"/>
      <c r="G58" s="36"/>
      <c r="H58" s="36"/>
      <c r="I58" s="36"/>
      <c r="J58" s="36"/>
      <c r="K58" s="36"/>
      <c r="L58" s="36"/>
      <c r="M58" s="36"/>
    </row>
    <row r="59" spans="1:13" s="120" customFormat="1">
      <c r="A59" s="104"/>
      <c r="B59" s="36"/>
      <c r="C59" s="104"/>
      <c r="D59" s="36"/>
      <c r="E59" s="36"/>
      <c r="F59" s="36"/>
      <c r="G59" s="36"/>
      <c r="H59" s="36"/>
      <c r="I59" s="36"/>
      <c r="J59" s="36"/>
      <c r="K59" s="36"/>
      <c r="L59" s="36"/>
      <c r="M59" s="36"/>
    </row>
    <row r="60" spans="1:13" s="120" customFormat="1">
      <c r="A60" s="104"/>
      <c r="B60" s="36"/>
      <c r="C60" s="104"/>
      <c r="D60" s="36"/>
      <c r="E60" s="36"/>
      <c r="F60" s="36"/>
      <c r="G60" s="36"/>
      <c r="H60" s="36"/>
      <c r="I60" s="36"/>
      <c r="J60" s="36"/>
      <c r="K60" s="36"/>
      <c r="L60" s="36"/>
      <c r="M60" s="36"/>
    </row>
    <row r="61" spans="1:13" s="120" customFormat="1">
      <c r="A61" s="104"/>
      <c r="B61" s="36"/>
      <c r="C61" s="104"/>
      <c r="D61" s="36"/>
      <c r="E61" s="36"/>
      <c r="F61" s="36"/>
      <c r="G61" s="36"/>
      <c r="H61" s="36"/>
      <c r="I61" s="36"/>
      <c r="J61" s="36"/>
      <c r="K61" s="36"/>
      <c r="L61" s="36"/>
      <c r="M61" s="36"/>
    </row>
    <row r="62" spans="1:13" s="120" customFormat="1">
      <c r="A62" s="104"/>
      <c r="B62" s="36"/>
      <c r="C62" s="104"/>
      <c r="D62" s="36"/>
      <c r="E62" s="36"/>
      <c r="F62" s="36"/>
      <c r="G62" s="36"/>
      <c r="H62" s="36"/>
      <c r="I62" s="36"/>
      <c r="J62" s="36"/>
      <c r="K62" s="36"/>
      <c r="L62" s="36"/>
      <c r="M62" s="36"/>
    </row>
    <row r="63" spans="1:13" s="120" customFormat="1">
      <c r="A63" s="104"/>
      <c r="B63" s="36"/>
      <c r="C63" s="104"/>
      <c r="D63" s="36"/>
      <c r="E63" s="36"/>
      <c r="F63" s="36"/>
      <c r="G63" s="36"/>
      <c r="H63" s="36"/>
      <c r="I63" s="36"/>
      <c r="J63" s="36"/>
      <c r="K63" s="36"/>
      <c r="L63" s="36"/>
      <c r="M63" s="36"/>
    </row>
    <row r="64" spans="1:13" s="120" customFormat="1">
      <c r="A64" s="104"/>
      <c r="B64" s="36"/>
      <c r="C64" s="104"/>
      <c r="D64" s="36"/>
      <c r="E64" s="36"/>
      <c r="F64" s="36"/>
      <c r="G64" s="36"/>
      <c r="H64" s="36"/>
      <c r="I64" s="36"/>
      <c r="J64" s="36"/>
      <c r="K64" s="36"/>
      <c r="L64" s="36"/>
      <c r="M64" s="36"/>
    </row>
    <row r="65" spans="1:13" s="120" customFormat="1">
      <c r="A65" s="104"/>
      <c r="B65" s="36"/>
      <c r="C65" s="104"/>
      <c r="D65" s="36"/>
      <c r="E65" s="36"/>
      <c r="F65" s="36"/>
      <c r="G65" s="36"/>
      <c r="H65" s="36"/>
      <c r="I65" s="36"/>
      <c r="J65" s="36"/>
      <c r="K65" s="36"/>
      <c r="L65" s="36"/>
      <c r="M65" s="36"/>
    </row>
    <row r="66" spans="1:13" s="120" customFormat="1">
      <c r="A66" s="104"/>
      <c r="B66" s="36"/>
      <c r="C66" s="104"/>
      <c r="D66" s="36"/>
      <c r="E66" s="36"/>
      <c r="F66" s="36"/>
      <c r="G66" s="36"/>
      <c r="H66" s="36"/>
      <c r="I66" s="36"/>
      <c r="J66" s="36"/>
      <c r="K66" s="36"/>
      <c r="L66" s="36"/>
      <c r="M66" s="36"/>
    </row>
    <row r="67" spans="1:13" s="120" customFormat="1">
      <c r="A67" s="104"/>
      <c r="B67" s="36"/>
      <c r="C67" s="104"/>
      <c r="D67" s="36"/>
      <c r="E67" s="36"/>
      <c r="F67" s="36"/>
      <c r="G67" s="36"/>
      <c r="H67" s="36"/>
      <c r="I67" s="36"/>
      <c r="J67" s="36"/>
      <c r="K67" s="36"/>
      <c r="L67" s="36"/>
      <c r="M67" s="36"/>
    </row>
    <row r="68" spans="1:13" s="120" customFormat="1">
      <c r="A68" s="104"/>
      <c r="B68" s="36"/>
      <c r="C68" s="104"/>
      <c r="D68" s="36"/>
      <c r="E68" s="36"/>
      <c r="F68" s="36"/>
      <c r="G68" s="36"/>
      <c r="H68" s="36"/>
      <c r="I68" s="36"/>
      <c r="J68" s="36"/>
      <c r="K68" s="36"/>
      <c r="L68" s="36"/>
      <c r="M68" s="36"/>
    </row>
    <row r="69" spans="1:13" s="120" customFormat="1">
      <c r="A69" s="104"/>
      <c r="B69" s="36"/>
      <c r="C69" s="104"/>
      <c r="D69" s="36"/>
      <c r="E69" s="36"/>
      <c r="F69" s="36"/>
      <c r="G69" s="36"/>
      <c r="H69" s="36"/>
      <c r="I69" s="36"/>
      <c r="J69" s="36"/>
      <c r="K69" s="36"/>
      <c r="L69" s="36"/>
      <c r="M69" s="36"/>
    </row>
    <row r="70" spans="1:13" s="120" customFormat="1">
      <c r="A70" s="104"/>
      <c r="B70" s="36"/>
      <c r="C70" s="104"/>
      <c r="D70" s="36"/>
      <c r="E70" s="36"/>
      <c r="F70" s="36"/>
      <c r="G70" s="36"/>
      <c r="H70" s="36"/>
      <c r="I70" s="36"/>
      <c r="J70" s="36"/>
      <c r="K70" s="36"/>
      <c r="L70" s="36"/>
      <c r="M70" s="36"/>
    </row>
    <row r="71" spans="1:13" s="120" customFormat="1">
      <c r="A71" s="104"/>
      <c r="B71" s="36"/>
      <c r="C71" s="104"/>
      <c r="D71" s="36"/>
      <c r="E71" s="36"/>
      <c r="F71" s="36"/>
      <c r="G71" s="36"/>
      <c r="H71" s="36"/>
      <c r="I71" s="36"/>
      <c r="J71" s="36"/>
      <c r="K71" s="36"/>
      <c r="L71" s="36"/>
      <c r="M71" s="36"/>
    </row>
    <row r="72" spans="1:13" s="120" customFormat="1">
      <c r="A72" s="104"/>
      <c r="B72" s="36"/>
      <c r="C72" s="104"/>
      <c r="D72" s="36"/>
      <c r="E72" s="36"/>
      <c r="F72" s="36"/>
      <c r="G72" s="36"/>
      <c r="H72" s="36"/>
      <c r="I72" s="36"/>
      <c r="J72" s="36"/>
      <c r="K72" s="36"/>
      <c r="L72" s="36"/>
      <c r="M72" s="36"/>
    </row>
    <row r="73" spans="1:13" s="120" customFormat="1">
      <c r="A73" s="104"/>
      <c r="B73" s="36"/>
      <c r="C73" s="104"/>
      <c r="D73" s="36"/>
      <c r="E73" s="36"/>
      <c r="F73" s="36"/>
      <c r="G73" s="36"/>
      <c r="H73" s="36"/>
      <c r="I73" s="36"/>
      <c r="J73" s="36"/>
      <c r="K73" s="36"/>
      <c r="L73" s="36"/>
      <c r="M73" s="36"/>
    </row>
    <row r="74" spans="1:13" s="120" customFormat="1">
      <c r="A74" s="104"/>
      <c r="B74" s="36"/>
      <c r="C74" s="104"/>
      <c r="D74" s="36"/>
      <c r="E74" s="36"/>
      <c r="F74" s="36"/>
      <c r="G74" s="36"/>
      <c r="H74" s="36"/>
      <c r="I74" s="36"/>
      <c r="J74" s="36"/>
      <c r="K74" s="36"/>
      <c r="L74" s="36"/>
      <c r="M74" s="36"/>
    </row>
    <row r="75" spans="1:13" s="120" customFormat="1">
      <c r="A75" s="104"/>
      <c r="B75" s="36"/>
      <c r="C75" s="104"/>
      <c r="D75" s="36"/>
      <c r="E75" s="36"/>
      <c r="F75" s="36"/>
      <c r="G75" s="36"/>
      <c r="H75" s="36"/>
      <c r="I75" s="36"/>
      <c r="J75" s="36"/>
      <c r="K75" s="36"/>
      <c r="L75" s="36"/>
      <c r="M75" s="36"/>
    </row>
    <row r="76" spans="1:13" s="120" customFormat="1">
      <c r="A76" s="104"/>
      <c r="B76" s="36"/>
      <c r="C76" s="104"/>
      <c r="D76" s="36"/>
      <c r="E76" s="36"/>
      <c r="F76" s="36"/>
      <c r="G76" s="36"/>
      <c r="H76" s="36"/>
      <c r="I76" s="36"/>
      <c r="J76" s="36"/>
      <c r="K76" s="36"/>
      <c r="L76" s="36"/>
      <c r="M76" s="36"/>
    </row>
    <row r="77" spans="1:13" s="120" customFormat="1">
      <c r="A77" s="104"/>
      <c r="B77" s="36"/>
      <c r="C77" s="104"/>
      <c r="D77" s="36"/>
      <c r="E77" s="36"/>
      <c r="F77" s="36"/>
      <c r="G77" s="36"/>
      <c r="H77" s="36"/>
      <c r="I77" s="36"/>
      <c r="J77" s="36"/>
      <c r="K77" s="36"/>
      <c r="L77" s="36"/>
      <c r="M77" s="36"/>
    </row>
    <row r="78" spans="1:13" s="120" customFormat="1">
      <c r="A78" s="104"/>
      <c r="B78" s="36"/>
      <c r="C78" s="104"/>
      <c r="D78" s="36"/>
      <c r="E78" s="36"/>
      <c r="F78" s="36"/>
      <c r="G78" s="36"/>
      <c r="H78" s="36"/>
      <c r="I78" s="36"/>
      <c r="J78" s="36"/>
      <c r="K78" s="36"/>
      <c r="L78" s="36"/>
      <c r="M78" s="36"/>
    </row>
    <row r="79" spans="1:13" s="120" customFormat="1">
      <c r="A79" s="104"/>
      <c r="B79" s="36"/>
      <c r="C79" s="104"/>
      <c r="D79" s="36"/>
      <c r="E79" s="36"/>
      <c r="F79" s="36"/>
      <c r="G79" s="36"/>
      <c r="H79" s="36"/>
      <c r="I79" s="36"/>
      <c r="J79" s="36"/>
      <c r="K79" s="36"/>
      <c r="L79" s="36"/>
      <c r="M79" s="36"/>
    </row>
    <row r="80" spans="1:13" s="120" customFormat="1">
      <c r="A80" s="104"/>
      <c r="B80" s="36"/>
      <c r="C80" s="104"/>
      <c r="D80" s="36"/>
      <c r="E80" s="36"/>
      <c r="F80" s="36"/>
      <c r="G80" s="36"/>
      <c r="H80" s="36"/>
      <c r="I80" s="36"/>
      <c r="J80" s="36"/>
      <c r="K80" s="36"/>
      <c r="L80" s="36"/>
      <c r="M80" s="36"/>
    </row>
    <row r="81" spans="1:13" s="120" customFormat="1">
      <c r="A81" s="104"/>
      <c r="B81" s="36"/>
      <c r="C81" s="104"/>
      <c r="D81" s="36"/>
      <c r="E81" s="36"/>
      <c r="F81" s="36"/>
      <c r="G81" s="36"/>
      <c r="H81" s="36"/>
      <c r="I81" s="36"/>
      <c r="J81" s="36"/>
      <c r="K81" s="36"/>
      <c r="L81" s="36"/>
      <c r="M81" s="36"/>
    </row>
    <row r="82" spans="1:13" s="120" customFormat="1">
      <c r="A82" s="104"/>
      <c r="B82" s="36"/>
      <c r="C82" s="104"/>
      <c r="D82" s="36"/>
      <c r="E82" s="36"/>
      <c r="F82" s="36"/>
      <c r="G82" s="36"/>
      <c r="H82" s="36"/>
      <c r="I82" s="36"/>
      <c r="J82" s="36"/>
      <c r="K82" s="36"/>
      <c r="L82" s="36"/>
      <c r="M82" s="36"/>
    </row>
    <row r="83" spans="1:13" s="120" customFormat="1">
      <c r="A83" s="104"/>
      <c r="B83" s="36"/>
      <c r="C83" s="104"/>
      <c r="D83" s="36"/>
      <c r="E83" s="36"/>
      <c r="F83" s="36"/>
      <c r="G83" s="36"/>
      <c r="H83" s="36"/>
      <c r="I83" s="36"/>
      <c r="J83" s="36"/>
      <c r="K83" s="36"/>
      <c r="L83" s="36"/>
      <c r="M83" s="36"/>
    </row>
    <row r="84" spans="1:13" s="120" customFormat="1">
      <c r="A84" s="104"/>
      <c r="B84" s="36"/>
      <c r="C84" s="104"/>
      <c r="D84" s="36"/>
      <c r="E84" s="36"/>
      <c r="F84" s="36"/>
      <c r="G84" s="36"/>
      <c r="H84" s="36"/>
      <c r="I84" s="36"/>
      <c r="J84" s="36"/>
      <c r="K84" s="36"/>
      <c r="L84" s="36"/>
      <c r="M84" s="36"/>
    </row>
    <row r="85" spans="1:13" s="120" customFormat="1">
      <c r="A85" s="104"/>
      <c r="B85" s="36"/>
      <c r="C85" s="104"/>
      <c r="D85" s="36"/>
      <c r="E85" s="36"/>
      <c r="F85" s="36"/>
      <c r="G85" s="36"/>
      <c r="H85" s="36"/>
      <c r="I85" s="36"/>
      <c r="J85" s="36"/>
      <c r="K85" s="36"/>
      <c r="L85" s="36"/>
      <c r="M85" s="36"/>
    </row>
    <row r="86" spans="1:13" s="120" customFormat="1">
      <c r="A86" s="104"/>
      <c r="B86" s="36"/>
      <c r="C86" s="104"/>
      <c r="D86" s="36"/>
      <c r="E86" s="36"/>
      <c r="F86" s="36"/>
      <c r="G86" s="36"/>
      <c r="H86" s="36"/>
      <c r="I86" s="36"/>
      <c r="J86" s="36"/>
      <c r="K86" s="36"/>
      <c r="L86" s="36"/>
      <c r="M86" s="36"/>
    </row>
    <row r="87" spans="1:13" s="120" customFormat="1">
      <c r="A87" s="104"/>
      <c r="B87" s="36"/>
      <c r="C87" s="104"/>
      <c r="D87" s="36"/>
      <c r="E87" s="36"/>
      <c r="F87" s="36"/>
      <c r="G87" s="36"/>
      <c r="H87" s="36"/>
      <c r="I87" s="36"/>
      <c r="J87" s="36"/>
      <c r="K87" s="36"/>
      <c r="L87" s="36"/>
      <c r="M87" s="36"/>
    </row>
    <row r="88" spans="1:13" s="120" customFormat="1">
      <c r="A88" s="104"/>
      <c r="B88" s="36"/>
      <c r="C88" s="104"/>
      <c r="D88" s="36"/>
      <c r="E88" s="36"/>
      <c r="F88" s="36"/>
      <c r="G88" s="36"/>
      <c r="H88" s="36"/>
      <c r="I88" s="36"/>
      <c r="J88" s="36"/>
      <c r="K88" s="36"/>
      <c r="L88" s="36"/>
      <c r="M88" s="36"/>
    </row>
    <row r="89" spans="1:13" s="120" customFormat="1">
      <c r="A89" s="104"/>
      <c r="B89" s="36"/>
      <c r="C89" s="104"/>
      <c r="D89" s="36"/>
      <c r="E89" s="36"/>
      <c r="F89" s="36"/>
      <c r="G89" s="36"/>
      <c r="H89" s="36"/>
      <c r="I89" s="36"/>
      <c r="J89" s="36"/>
      <c r="K89" s="36"/>
      <c r="L89" s="36"/>
      <c r="M89" s="36"/>
    </row>
    <row r="90" spans="1:13" s="120" customFormat="1">
      <c r="A90" s="104"/>
      <c r="B90" s="36"/>
      <c r="C90" s="104"/>
      <c r="D90" s="36"/>
      <c r="E90" s="36"/>
      <c r="F90" s="36"/>
      <c r="G90" s="36"/>
      <c r="H90" s="36"/>
      <c r="I90" s="36"/>
      <c r="J90" s="36"/>
      <c r="K90" s="36"/>
      <c r="L90" s="36"/>
      <c r="M90" s="36"/>
    </row>
    <row r="91" spans="1:13" s="120" customFormat="1">
      <c r="A91" s="104"/>
      <c r="B91" s="36"/>
      <c r="C91" s="104"/>
      <c r="D91" s="36"/>
      <c r="E91" s="36"/>
      <c r="F91" s="36"/>
      <c r="G91" s="36"/>
      <c r="H91" s="36"/>
      <c r="I91" s="36"/>
      <c r="J91" s="36"/>
      <c r="K91" s="36"/>
      <c r="L91" s="36"/>
      <c r="M91" s="36"/>
    </row>
    <row r="92" spans="1:13" s="120" customFormat="1">
      <c r="A92" s="104"/>
      <c r="B92" s="36"/>
      <c r="C92" s="104"/>
      <c r="D92" s="36"/>
      <c r="E92" s="36"/>
      <c r="F92" s="36"/>
      <c r="G92" s="36"/>
      <c r="H92" s="36"/>
      <c r="I92" s="36"/>
      <c r="J92" s="36"/>
      <c r="K92" s="36"/>
      <c r="L92" s="36"/>
      <c r="M92" s="36"/>
    </row>
    <row r="93" spans="1:13" s="120" customFormat="1">
      <c r="A93" s="104"/>
      <c r="B93" s="36"/>
      <c r="C93" s="104"/>
      <c r="D93" s="36"/>
      <c r="E93" s="36"/>
      <c r="F93" s="36"/>
      <c r="G93" s="36"/>
      <c r="H93" s="36"/>
      <c r="I93" s="36"/>
      <c r="J93" s="36"/>
      <c r="K93" s="36"/>
      <c r="L93" s="36"/>
      <c r="M93" s="36"/>
    </row>
    <row r="94" spans="1:13" s="120" customFormat="1">
      <c r="A94" s="104"/>
      <c r="B94" s="36"/>
      <c r="C94" s="104"/>
      <c r="D94" s="36"/>
      <c r="E94" s="36"/>
      <c r="F94" s="36"/>
      <c r="G94" s="36"/>
      <c r="H94" s="36"/>
      <c r="I94" s="36"/>
      <c r="J94" s="36"/>
      <c r="K94" s="36"/>
      <c r="L94" s="36"/>
      <c r="M94" s="36"/>
    </row>
    <row r="95" spans="1:13" s="120" customFormat="1">
      <c r="A95" s="104"/>
      <c r="B95" s="36"/>
      <c r="C95" s="104"/>
      <c r="D95" s="36"/>
      <c r="E95" s="36"/>
      <c r="F95" s="36"/>
      <c r="G95" s="36"/>
      <c r="H95" s="36"/>
      <c r="I95" s="36"/>
      <c r="J95" s="36"/>
      <c r="K95" s="36"/>
      <c r="L95" s="36"/>
      <c r="M95" s="36"/>
    </row>
    <row r="96" spans="1:13" s="120" customFormat="1">
      <c r="A96" s="104"/>
      <c r="B96" s="36"/>
      <c r="C96" s="104"/>
      <c r="D96" s="36"/>
      <c r="E96" s="36"/>
      <c r="F96" s="36"/>
      <c r="G96" s="36"/>
      <c r="H96" s="36"/>
      <c r="I96" s="36"/>
      <c r="J96" s="36"/>
      <c r="K96" s="36"/>
      <c r="L96" s="36"/>
      <c r="M96" s="36"/>
    </row>
    <row r="97" spans="1:13" s="120" customFormat="1">
      <c r="A97" s="104"/>
      <c r="B97" s="36"/>
      <c r="C97" s="104"/>
      <c r="D97" s="36"/>
      <c r="E97" s="36"/>
      <c r="F97" s="36"/>
      <c r="G97" s="36"/>
      <c r="H97" s="36"/>
      <c r="I97" s="36"/>
      <c r="J97" s="36"/>
      <c r="K97" s="36"/>
      <c r="L97" s="36"/>
      <c r="M97" s="36"/>
    </row>
    <row r="98" spans="1:13" s="120" customFormat="1">
      <c r="A98" s="104"/>
      <c r="B98" s="36"/>
      <c r="C98" s="104"/>
      <c r="D98" s="36"/>
      <c r="E98" s="36"/>
      <c r="F98" s="36"/>
      <c r="G98" s="36"/>
      <c r="H98" s="36"/>
      <c r="I98" s="36"/>
      <c r="J98" s="36"/>
      <c r="K98" s="36"/>
      <c r="L98" s="36"/>
      <c r="M98" s="36"/>
    </row>
    <row r="99" spans="1:13" s="120" customFormat="1">
      <c r="A99" s="104"/>
      <c r="B99" s="36"/>
      <c r="C99" s="104"/>
      <c r="D99" s="36"/>
      <c r="E99" s="36"/>
      <c r="F99" s="36"/>
      <c r="G99" s="36"/>
      <c r="H99" s="36"/>
      <c r="I99" s="36"/>
      <c r="J99" s="36"/>
      <c r="K99" s="36"/>
      <c r="L99" s="36"/>
      <c r="M99" s="36"/>
    </row>
    <row r="100" spans="1:13" s="120" customFormat="1">
      <c r="A100" s="104"/>
      <c r="B100" s="36"/>
      <c r="C100" s="104"/>
      <c r="D100" s="36"/>
      <c r="E100" s="36"/>
      <c r="F100" s="36"/>
      <c r="G100" s="36"/>
      <c r="H100" s="36"/>
      <c r="I100" s="36"/>
      <c r="J100" s="36"/>
      <c r="K100" s="36"/>
      <c r="L100" s="36"/>
      <c r="M100" s="36"/>
    </row>
    <row r="101" spans="1:13" s="120" customFormat="1">
      <c r="A101" s="104"/>
      <c r="B101" s="36"/>
      <c r="C101" s="104"/>
      <c r="D101" s="36"/>
      <c r="E101" s="36"/>
      <c r="F101" s="36"/>
      <c r="G101" s="36"/>
      <c r="H101" s="36"/>
      <c r="I101" s="36"/>
      <c r="J101" s="36"/>
      <c r="K101" s="36"/>
      <c r="L101" s="36"/>
      <c r="M101" s="36"/>
    </row>
    <row r="102" spans="1:13" s="120" customFormat="1">
      <c r="A102" s="104"/>
      <c r="B102" s="36"/>
      <c r="C102" s="104"/>
      <c r="D102" s="36"/>
      <c r="E102" s="36"/>
      <c r="F102" s="36"/>
      <c r="G102" s="36"/>
      <c r="H102" s="36"/>
      <c r="I102" s="36"/>
      <c r="J102" s="36"/>
      <c r="K102" s="36"/>
      <c r="L102" s="36"/>
      <c r="M102" s="36"/>
    </row>
    <row r="103" spans="1:13" s="120" customFormat="1">
      <c r="A103" s="104"/>
      <c r="B103" s="36"/>
      <c r="C103" s="104"/>
      <c r="D103" s="36"/>
      <c r="E103" s="36"/>
      <c r="F103" s="36"/>
      <c r="G103" s="36"/>
      <c r="H103" s="36"/>
      <c r="I103" s="36"/>
      <c r="J103" s="36"/>
      <c r="K103" s="36"/>
      <c r="L103" s="36"/>
      <c r="M103" s="36"/>
    </row>
    <row r="104" spans="1:13" s="120" customFormat="1">
      <c r="A104" s="104"/>
      <c r="B104" s="36"/>
      <c r="C104" s="104"/>
      <c r="D104" s="36"/>
      <c r="E104" s="36"/>
      <c r="F104" s="36"/>
      <c r="G104" s="36"/>
      <c r="H104" s="36"/>
      <c r="I104" s="36"/>
      <c r="J104" s="36"/>
      <c r="K104" s="36"/>
      <c r="L104" s="36"/>
      <c r="M104" s="36"/>
    </row>
    <row r="105" spans="1:13" s="120" customFormat="1">
      <c r="A105" s="104"/>
      <c r="B105" s="36"/>
      <c r="C105" s="104"/>
      <c r="D105" s="36"/>
      <c r="E105" s="36"/>
      <c r="F105" s="36"/>
      <c r="G105" s="36"/>
      <c r="H105" s="36"/>
      <c r="I105" s="36"/>
      <c r="J105" s="36"/>
      <c r="K105" s="36"/>
      <c r="L105" s="36"/>
      <c r="M105" s="36"/>
    </row>
    <row r="106" spans="1:13" s="120" customFormat="1">
      <c r="A106" s="104"/>
      <c r="B106" s="36"/>
      <c r="C106" s="104"/>
      <c r="D106" s="36"/>
      <c r="E106" s="36"/>
      <c r="F106" s="36"/>
      <c r="G106" s="36"/>
      <c r="H106" s="36"/>
      <c r="I106" s="36"/>
      <c r="J106" s="36"/>
      <c r="K106" s="36"/>
      <c r="L106" s="36"/>
      <c r="M106" s="36"/>
    </row>
    <row r="107" spans="1:13" s="120" customFormat="1">
      <c r="A107" s="104"/>
      <c r="B107" s="36"/>
      <c r="C107" s="104"/>
      <c r="D107" s="36"/>
      <c r="E107" s="36"/>
      <c r="F107" s="36"/>
      <c r="G107" s="36"/>
      <c r="H107" s="36"/>
      <c r="I107" s="36"/>
      <c r="J107" s="36"/>
      <c r="K107" s="36"/>
      <c r="L107" s="36"/>
      <c r="M107" s="36"/>
    </row>
    <row r="108" spans="1:13" s="120" customFormat="1">
      <c r="A108" s="104"/>
      <c r="B108" s="36"/>
      <c r="C108" s="104"/>
      <c r="D108" s="36"/>
      <c r="E108" s="36"/>
      <c r="F108" s="36"/>
      <c r="G108" s="36"/>
      <c r="H108" s="36"/>
      <c r="I108" s="36"/>
      <c r="J108" s="36"/>
      <c r="K108" s="36"/>
      <c r="L108" s="36"/>
      <c r="M108" s="36"/>
    </row>
    <row r="109" spans="1:13" s="120" customFormat="1">
      <c r="A109" s="104"/>
      <c r="B109" s="36"/>
      <c r="C109" s="104"/>
      <c r="D109" s="36"/>
      <c r="E109" s="36"/>
      <c r="F109" s="36"/>
      <c r="G109" s="36"/>
      <c r="H109" s="36"/>
      <c r="I109" s="36"/>
      <c r="J109" s="36"/>
      <c r="K109" s="36"/>
      <c r="L109" s="36"/>
      <c r="M109" s="36"/>
    </row>
    <row r="110" spans="1:13" s="120" customFormat="1">
      <c r="A110" s="104"/>
      <c r="B110" s="36"/>
      <c r="C110" s="104"/>
      <c r="D110" s="36"/>
      <c r="E110" s="36"/>
      <c r="F110" s="36"/>
      <c r="G110" s="36"/>
      <c r="H110" s="36"/>
      <c r="I110" s="36"/>
      <c r="J110" s="36"/>
      <c r="K110" s="36"/>
      <c r="L110" s="36"/>
      <c r="M110" s="36"/>
    </row>
    <row r="111" spans="1:13" s="120" customFormat="1">
      <c r="A111" s="104"/>
      <c r="B111" s="36"/>
      <c r="C111" s="104"/>
      <c r="D111" s="36"/>
      <c r="E111" s="36"/>
      <c r="F111" s="36"/>
      <c r="G111" s="36"/>
      <c r="H111" s="36"/>
      <c r="I111" s="36"/>
      <c r="J111" s="36"/>
      <c r="K111" s="36"/>
      <c r="L111" s="36"/>
      <c r="M111" s="36"/>
    </row>
    <row r="112" spans="1:13" s="120" customFormat="1">
      <c r="A112" s="104"/>
      <c r="B112" s="36"/>
      <c r="C112" s="104"/>
      <c r="D112" s="36"/>
      <c r="E112" s="36"/>
      <c r="F112" s="36"/>
      <c r="G112" s="36"/>
      <c r="H112" s="36"/>
      <c r="I112" s="36"/>
      <c r="J112" s="36"/>
      <c r="K112" s="36"/>
      <c r="L112" s="36"/>
      <c r="M112" s="36"/>
    </row>
    <row r="113" spans="1:13" s="120" customFormat="1">
      <c r="A113" s="104"/>
      <c r="B113" s="36"/>
      <c r="C113" s="104"/>
      <c r="D113" s="36"/>
      <c r="E113" s="36"/>
      <c r="F113" s="36"/>
      <c r="G113" s="36"/>
      <c r="H113" s="36"/>
      <c r="I113" s="36"/>
      <c r="J113" s="36"/>
      <c r="K113" s="36"/>
      <c r="L113" s="36"/>
      <c r="M113" s="36"/>
    </row>
    <row r="114" spans="1:13" s="120" customFormat="1">
      <c r="A114" s="104"/>
      <c r="B114" s="36"/>
      <c r="C114" s="104"/>
      <c r="D114" s="36"/>
      <c r="E114" s="36"/>
      <c r="F114" s="36"/>
      <c r="G114" s="36"/>
      <c r="H114" s="36"/>
      <c r="I114" s="36"/>
      <c r="J114" s="36"/>
      <c r="K114" s="36"/>
      <c r="L114" s="36"/>
      <c r="M114" s="36"/>
    </row>
    <row r="115" spans="1:13" s="120" customFormat="1">
      <c r="A115" s="104"/>
      <c r="B115" s="36"/>
      <c r="C115" s="104"/>
      <c r="D115" s="36"/>
      <c r="E115" s="36"/>
      <c r="F115" s="36"/>
      <c r="G115" s="36"/>
      <c r="H115" s="36"/>
      <c r="I115" s="36"/>
      <c r="J115" s="36"/>
      <c r="K115" s="36"/>
      <c r="L115" s="36"/>
      <c r="M115" s="36"/>
    </row>
    <row r="116" spans="1:13" s="120" customFormat="1">
      <c r="A116" s="104"/>
      <c r="B116" s="36"/>
      <c r="C116" s="104"/>
      <c r="D116" s="36"/>
      <c r="E116" s="36"/>
      <c r="F116" s="36"/>
      <c r="G116" s="36"/>
      <c r="H116" s="36"/>
      <c r="I116" s="36"/>
      <c r="J116" s="36"/>
      <c r="K116" s="36"/>
      <c r="L116" s="36"/>
      <c r="M116" s="36"/>
    </row>
    <row r="117" spans="1:13" s="120" customFormat="1">
      <c r="A117" s="104"/>
      <c r="B117" s="36"/>
      <c r="C117" s="104"/>
      <c r="D117" s="36"/>
      <c r="E117" s="36"/>
      <c r="F117" s="36"/>
      <c r="G117" s="36"/>
      <c r="H117" s="36"/>
      <c r="I117" s="36"/>
      <c r="J117" s="36"/>
      <c r="K117" s="36"/>
      <c r="L117" s="36"/>
      <c r="M117" s="36"/>
    </row>
    <row r="118" spans="1:13" s="120" customFormat="1">
      <c r="A118" s="104"/>
      <c r="B118" s="36"/>
      <c r="C118" s="104"/>
      <c r="D118" s="36"/>
      <c r="E118" s="36"/>
      <c r="F118" s="36"/>
      <c r="G118" s="36"/>
      <c r="H118" s="36"/>
      <c r="I118" s="36"/>
      <c r="J118" s="36"/>
      <c r="K118" s="36"/>
      <c r="L118" s="36"/>
      <c r="M118" s="36"/>
    </row>
    <row r="119" spans="1:13">
      <c r="A119" s="217"/>
      <c r="B119" s="306"/>
      <c r="C119" s="178"/>
      <c r="D119" s="306"/>
      <c r="E119" s="306"/>
      <c r="F119" s="306"/>
      <c r="I119" s="306"/>
      <c r="J119" s="306"/>
      <c r="K119" s="306"/>
      <c r="L119" s="306"/>
      <c r="M119" s="306"/>
    </row>
    <row r="120" spans="1:13">
      <c r="A120" s="217"/>
      <c r="B120" s="306"/>
      <c r="C120" s="176"/>
      <c r="D120" s="306"/>
      <c r="E120" s="306"/>
      <c r="F120" s="306"/>
      <c r="I120" s="306"/>
      <c r="J120" s="306"/>
      <c r="K120" s="306"/>
      <c r="L120" s="306"/>
      <c r="M120" s="306"/>
    </row>
    <row r="121" spans="1:13">
      <c r="A121" s="217"/>
      <c r="B121" s="306"/>
      <c r="C121" s="176"/>
      <c r="D121" s="306"/>
      <c r="E121" s="306"/>
      <c r="F121" s="306"/>
      <c r="I121" s="306"/>
      <c r="J121" s="306"/>
      <c r="K121" s="306"/>
      <c r="L121" s="306"/>
      <c r="M121" s="306"/>
    </row>
    <row r="122" spans="1:13">
      <c r="A122" s="217"/>
      <c r="B122" s="306"/>
      <c r="C122" s="176"/>
      <c r="D122" s="306"/>
      <c r="E122" s="306"/>
      <c r="F122" s="306"/>
      <c r="I122" s="306"/>
      <c r="J122" s="306"/>
      <c r="K122" s="306"/>
      <c r="L122" s="306"/>
      <c r="M122" s="306"/>
    </row>
    <row r="123" spans="1:13">
      <c r="A123" s="217"/>
      <c r="B123" s="306"/>
      <c r="C123" s="176"/>
      <c r="D123" s="306"/>
      <c r="E123" s="306"/>
      <c r="F123" s="306"/>
      <c r="I123" s="306"/>
      <c r="J123" s="306"/>
      <c r="K123" s="306"/>
      <c r="L123" s="306"/>
      <c r="M123" s="306"/>
    </row>
    <row r="124" spans="1:13">
      <c r="A124" s="217"/>
      <c r="B124" s="306"/>
      <c r="C124" s="176"/>
      <c r="D124" s="306"/>
      <c r="E124" s="306"/>
      <c r="F124" s="306"/>
      <c r="I124" s="306"/>
      <c r="J124" s="306"/>
      <c r="K124" s="306"/>
      <c r="L124" s="306"/>
      <c r="M124" s="306"/>
    </row>
    <row r="125" spans="1:13">
      <c r="A125" s="217"/>
      <c r="B125" s="306"/>
      <c r="C125" s="176"/>
      <c r="D125" s="306"/>
      <c r="E125" s="306"/>
      <c r="F125" s="306"/>
      <c r="I125" s="306"/>
      <c r="J125" s="306"/>
      <c r="K125" s="306"/>
      <c r="L125" s="306"/>
      <c r="M125" s="306"/>
    </row>
    <row r="126" spans="1:13">
      <c r="A126" s="217"/>
      <c r="B126" s="306"/>
      <c r="C126" s="176"/>
      <c r="D126" s="306"/>
      <c r="E126" s="306"/>
      <c r="F126" s="306"/>
      <c r="I126" s="306"/>
      <c r="J126" s="306"/>
      <c r="K126" s="306"/>
      <c r="L126" s="306"/>
      <c r="M126" s="306"/>
    </row>
    <row r="127" spans="1:13">
      <c r="A127" s="217"/>
      <c r="B127" s="306"/>
      <c r="C127" s="176"/>
      <c r="D127" s="306"/>
      <c r="E127" s="306"/>
      <c r="F127" s="306"/>
      <c r="I127" s="306"/>
      <c r="J127" s="306"/>
      <c r="K127" s="306"/>
      <c r="L127" s="306"/>
      <c r="M127" s="306"/>
    </row>
    <row r="128" spans="1:13">
      <c r="A128" s="217"/>
      <c r="B128" s="306"/>
      <c r="C128" s="176"/>
      <c r="D128" s="306"/>
      <c r="E128" s="306"/>
      <c r="F128" s="306"/>
      <c r="I128" s="306"/>
      <c r="J128" s="306"/>
      <c r="K128" s="306"/>
      <c r="L128" s="306"/>
      <c r="M128" s="306"/>
    </row>
    <row r="129" spans="1:13">
      <c r="A129" s="217"/>
      <c r="B129" s="306"/>
      <c r="C129" s="176"/>
      <c r="D129" s="306"/>
      <c r="E129" s="306"/>
      <c r="F129" s="306"/>
      <c r="I129" s="306"/>
      <c r="J129" s="306"/>
      <c r="K129" s="306"/>
      <c r="L129" s="306"/>
      <c r="M129" s="306"/>
    </row>
    <row r="130" spans="1:13">
      <c r="A130" s="217"/>
      <c r="B130" s="306"/>
      <c r="C130" s="176"/>
      <c r="D130" s="306"/>
      <c r="E130" s="306"/>
      <c r="F130" s="306"/>
      <c r="I130" s="306"/>
      <c r="J130" s="306"/>
      <c r="K130" s="306"/>
      <c r="L130" s="306"/>
      <c r="M130" s="306"/>
    </row>
    <row r="131" spans="1:13">
      <c r="A131" s="217"/>
      <c r="B131" s="306"/>
      <c r="C131" s="176"/>
      <c r="D131" s="306"/>
      <c r="E131" s="306"/>
      <c r="F131" s="306"/>
      <c r="I131" s="306"/>
      <c r="J131" s="306"/>
      <c r="K131" s="306"/>
      <c r="L131" s="306"/>
      <c r="M131" s="306"/>
    </row>
    <row r="132" spans="1:13">
      <c r="A132" s="217"/>
      <c r="B132" s="306"/>
      <c r="C132" s="176"/>
      <c r="D132" s="306"/>
      <c r="E132" s="306"/>
      <c r="F132" s="306"/>
      <c r="I132" s="306"/>
      <c r="J132" s="306"/>
      <c r="K132" s="306"/>
      <c r="L132" s="306"/>
      <c r="M132" s="306"/>
    </row>
    <row r="133" spans="1:13">
      <c r="A133" s="217"/>
      <c r="B133" s="306"/>
      <c r="C133" s="176"/>
      <c r="D133" s="306"/>
      <c r="E133" s="306"/>
      <c r="F133" s="306"/>
      <c r="I133" s="306"/>
      <c r="J133" s="306"/>
      <c r="K133" s="306"/>
      <c r="L133" s="306"/>
      <c r="M133" s="306"/>
    </row>
    <row r="134" spans="1:13">
      <c r="A134" s="217"/>
      <c r="B134" s="306"/>
      <c r="C134" s="176"/>
    </row>
    <row r="135" spans="1:13">
      <c r="A135" s="217"/>
      <c r="B135" s="306"/>
      <c r="C135" s="176"/>
    </row>
    <row r="136" spans="1:13">
      <c r="A136" s="217"/>
      <c r="B136" s="306"/>
      <c r="C136" s="176"/>
    </row>
    <row r="137" spans="1:13">
      <c r="A137" s="217"/>
      <c r="B137" s="306"/>
      <c r="C137" s="176"/>
    </row>
    <row r="138" spans="1:13">
      <c r="A138" s="217"/>
      <c r="B138" s="306"/>
      <c r="C138" s="176"/>
    </row>
    <row r="139" spans="1:13">
      <c r="A139" s="217"/>
      <c r="B139" s="306"/>
      <c r="C139" s="176"/>
    </row>
    <row r="140" spans="1:13">
      <c r="A140" s="217"/>
      <c r="B140" s="306"/>
      <c r="C140" s="176"/>
    </row>
    <row r="141" spans="1:13">
      <c r="A141" s="217"/>
      <c r="B141" s="306"/>
      <c r="C141" s="176"/>
    </row>
    <row r="142" spans="1:13">
      <c r="A142" s="217"/>
      <c r="B142" s="306"/>
      <c r="C142" s="176"/>
    </row>
    <row r="143" spans="1:13">
      <c r="A143" s="217"/>
      <c r="B143" s="306"/>
      <c r="C143" s="176"/>
    </row>
    <row r="144" spans="1:13">
      <c r="A144" s="217"/>
      <c r="B144" s="306"/>
      <c r="C144" s="176"/>
    </row>
    <row r="145" spans="1:3">
      <c r="A145" s="217"/>
      <c r="B145" s="306"/>
      <c r="C145" s="176"/>
    </row>
    <row r="146" spans="1:3">
      <c r="A146" s="217"/>
      <c r="B146" s="306"/>
      <c r="C146" s="176"/>
    </row>
    <row r="147" spans="1:3">
      <c r="A147" s="217"/>
      <c r="B147" s="306"/>
      <c r="C147" s="176"/>
    </row>
    <row r="148" spans="1:3">
      <c r="A148" s="217"/>
      <c r="B148" s="306"/>
      <c r="C148" s="176"/>
    </row>
    <row r="149" spans="1:3">
      <c r="A149" s="217"/>
      <c r="B149" s="306"/>
      <c r="C149" s="176"/>
    </row>
    <row r="150" spans="1:3">
      <c r="A150" s="217"/>
      <c r="B150" s="306"/>
      <c r="C150" s="176"/>
    </row>
    <row r="151" spans="1:3">
      <c r="A151" s="217"/>
      <c r="B151" s="306"/>
      <c r="C151" s="176"/>
    </row>
    <row r="152" spans="1:3">
      <c r="A152" s="217"/>
      <c r="B152" s="306"/>
      <c r="C152" s="176"/>
    </row>
    <row r="153" spans="1:3">
      <c r="A153" s="217"/>
      <c r="B153" s="306"/>
      <c r="C153" s="176"/>
    </row>
    <row r="154" spans="1:3">
      <c r="A154" s="217"/>
      <c r="B154" s="306"/>
      <c r="C154" s="176"/>
    </row>
    <row r="155" spans="1:3">
      <c r="A155" s="217"/>
      <c r="B155" s="306"/>
      <c r="C155" s="176"/>
    </row>
    <row r="156" spans="1:3">
      <c r="A156" s="217"/>
      <c r="B156" s="306"/>
      <c r="C156" s="176"/>
    </row>
    <row r="157" spans="1:3">
      <c r="A157" s="217"/>
      <c r="B157" s="306"/>
      <c r="C157" s="176"/>
    </row>
    <row r="158" spans="1:3">
      <c r="A158" s="217"/>
      <c r="B158" s="306"/>
      <c r="C158" s="176"/>
    </row>
    <row r="159" spans="1:3">
      <c r="A159" s="217"/>
      <c r="B159" s="306"/>
      <c r="C159" s="176"/>
    </row>
    <row r="160" spans="1:3">
      <c r="A160" s="217"/>
      <c r="B160" s="306"/>
      <c r="C160" s="176"/>
    </row>
    <row r="161" spans="1:3">
      <c r="A161" s="217"/>
      <c r="B161" s="306"/>
      <c r="C161" s="176"/>
    </row>
    <row r="162" spans="1:3">
      <c r="A162" s="217"/>
      <c r="B162" s="306"/>
      <c r="C162" s="176"/>
    </row>
    <row r="163" spans="1:3">
      <c r="A163" s="217"/>
      <c r="B163" s="306"/>
      <c r="C163" s="176"/>
    </row>
    <row r="164" spans="1:3">
      <c r="A164" s="217"/>
      <c r="B164" s="306"/>
      <c r="C164" s="176"/>
    </row>
    <row r="165" spans="1:3">
      <c r="A165" s="217"/>
      <c r="B165" s="306"/>
      <c r="C165" s="176"/>
    </row>
    <row r="166" spans="1:3">
      <c r="A166" s="217"/>
      <c r="B166" s="306"/>
      <c r="C166" s="176"/>
    </row>
    <row r="167" spans="1:3">
      <c r="A167" s="217"/>
      <c r="B167" s="306"/>
      <c r="C167" s="176"/>
    </row>
    <row r="168" spans="1:3">
      <c r="A168" s="217"/>
      <c r="B168" s="306"/>
      <c r="C168" s="176"/>
    </row>
    <row r="169" spans="1:3">
      <c r="A169" s="217"/>
      <c r="B169" s="306"/>
      <c r="C169" s="176"/>
    </row>
    <row r="170" spans="1:3">
      <c r="A170" s="217"/>
      <c r="B170" s="306"/>
      <c r="C170" s="176"/>
    </row>
    <row r="171" spans="1:3">
      <c r="A171" s="217"/>
      <c r="B171" s="306"/>
      <c r="C171" s="176"/>
    </row>
    <row r="172" spans="1:3">
      <c r="A172" s="217"/>
      <c r="B172" s="306"/>
      <c r="C172" s="176"/>
    </row>
    <row r="173" spans="1:3">
      <c r="A173" s="217"/>
      <c r="B173" s="306"/>
      <c r="C173" s="176"/>
    </row>
    <row r="174" spans="1:3">
      <c r="A174" s="217"/>
      <c r="B174" s="306"/>
      <c r="C174" s="176"/>
    </row>
    <row r="175" spans="1:3">
      <c r="A175" s="217"/>
      <c r="B175" s="306"/>
      <c r="C175" s="176"/>
    </row>
    <row r="176" spans="1:3">
      <c r="A176" s="217"/>
      <c r="B176" s="306"/>
      <c r="C176" s="176"/>
    </row>
    <row r="177" spans="1:13">
      <c r="A177" s="217"/>
      <c r="B177" s="306"/>
      <c r="C177" s="176"/>
    </row>
    <row r="178" spans="1:13">
      <c r="A178" s="217"/>
      <c r="B178" s="306"/>
      <c r="C178" s="176"/>
    </row>
    <row r="179" spans="1:13">
      <c r="A179" s="217"/>
      <c r="B179" s="306"/>
      <c r="C179" s="176"/>
    </row>
    <row r="180" spans="1:13">
      <c r="A180" s="217"/>
      <c r="B180" s="306"/>
      <c r="C180" s="176"/>
    </row>
    <row r="181" spans="1:13">
      <c r="A181" s="217"/>
      <c r="B181" s="306"/>
      <c r="C181" s="176"/>
    </row>
    <row r="182" spans="1:13">
      <c r="A182" s="217"/>
      <c r="B182" s="306"/>
      <c r="C182" s="176"/>
      <c r="D182" s="306"/>
      <c r="E182" s="306"/>
      <c r="F182" s="306"/>
      <c r="I182" s="306"/>
      <c r="J182" s="306"/>
      <c r="K182" s="306"/>
      <c r="L182" s="306"/>
      <c r="M182" s="306"/>
    </row>
    <row r="183" spans="1:13">
      <c r="A183" s="217"/>
      <c r="B183" s="306"/>
      <c r="C183" s="176"/>
      <c r="D183" s="306"/>
      <c r="E183" s="306"/>
      <c r="F183" s="306"/>
      <c r="I183" s="306"/>
      <c r="J183" s="306"/>
      <c r="K183" s="306"/>
      <c r="L183" s="306"/>
      <c r="M183" s="306"/>
    </row>
    <row r="184" spans="1:13">
      <c r="A184" s="217"/>
      <c r="B184" s="306"/>
      <c r="C184" s="176"/>
      <c r="D184" s="306"/>
      <c r="E184" s="306"/>
      <c r="F184" s="306"/>
      <c r="I184" s="306"/>
      <c r="J184" s="306"/>
      <c r="K184" s="306"/>
      <c r="L184" s="306"/>
      <c r="M184" s="306"/>
    </row>
    <row r="185" spans="1:13">
      <c r="A185" s="217"/>
      <c r="B185" s="306"/>
      <c r="C185" s="176"/>
      <c r="D185" s="306"/>
      <c r="E185" s="306"/>
      <c r="F185" s="306"/>
      <c r="I185" s="306"/>
      <c r="J185" s="306"/>
      <c r="K185" s="306"/>
      <c r="L185" s="306"/>
      <c r="M185" s="306"/>
    </row>
    <row r="186" spans="1:13">
      <c r="A186" s="217"/>
      <c r="B186" s="306"/>
      <c r="C186" s="176"/>
      <c r="D186" s="306"/>
      <c r="E186" s="306"/>
      <c r="F186" s="306"/>
      <c r="I186" s="306"/>
      <c r="J186" s="306"/>
      <c r="K186" s="306"/>
      <c r="L186" s="306"/>
      <c r="M186" s="306"/>
    </row>
    <row r="187" spans="1:13">
      <c r="A187" s="217"/>
      <c r="B187" s="306"/>
      <c r="C187" s="176"/>
      <c r="D187" s="306"/>
      <c r="E187" s="306"/>
      <c r="F187" s="306"/>
      <c r="I187" s="306"/>
      <c r="J187" s="306"/>
      <c r="K187" s="306"/>
      <c r="L187" s="306"/>
      <c r="M187" s="306"/>
    </row>
    <row r="188" spans="1:13">
      <c r="A188" s="217"/>
      <c r="B188" s="306"/>
      <c r="C188" s="176"/>
      <c r="D188" s="306"/>
      <c r="E188" s="306"/>
      <c r="F188" s="306"/>
      <c r="I188" s="306"/>
      <c r="J188" s="306"/>
      <c r="K188" s="306"/>
      <c r="L188" s="306"/>
      <c r="M188" s="306"/>
    </row>
    <row r="189" spans="1:13">
      <c r="A189" s="217"/>
      <c r="B189" s="306"/>
      <c r="C189" s="176"/>
      <c r="D189" s="306"/>
      <c r="E189" s="306"/>
      <c r="F189" s="306"/>
      <c r="I189" s="306"/>
      <c r="J189" s="306"/>
      <c r="K189" s="306"/>
      <c r="L189" s="306"/>
      <c r="M189" s="306"/>
    </row>
    <row r="190" spans="1:13">
      <c r="A190" s="217"/>
      <c r="B190" s="306"/>
      <c r="C190" s="176"/>
      <c r="D190" s="306"/>
      <c r="E190" s="306"/>
      <c r="F190" s="306"/>
      <c r="I190" s="306"/>
      <c r="J190" s="306"/>
      <c r="K190" s="306"/>
      <c r="L190" s="306"/>
      <c r="M190" s="306"/>
    </row>
    <row r="191" spans="1:13">
      <c r="A191" s="217"/>
      <c r="B191" s="306"/>
      <c r="C191" s="176"/>
      <c r="D191" s="306"/>
      <c r="E191" s="306"/>
      <c r="F191" s="306"/>
      <c r="I191" s="306"/>
      <c r="J191" s="306"/>
      <c r="K191" s="306"/>
      <c r="L191" s="306"/>
      <c r="M191" s="306"/>
    </row>
    <row r="192" spans="1:13">
      <c r="A192" s="217"/>
      <c r="B192" s="306"/>
      <c r="C192" s="176"/>
      <c r="D192" s="306"/>
      <c r="E192" s="306"/>
      <c r="F192" s="306"/>
      <c r="I192" s="306"/>
      <c r="J192" s="306"/>
      <c r="K192" s="306"/>
      <c r="L192" s="306"/>
      <c r="M192" s="306"/>
    </row>
    <row r="193" spans="1:30">
      <c r="A193" s="217"/>
      <c r="B193" s="306"/>
      <c r="C193" s="176"/>
      <c r="D193" s="306"/>
      <c r="E193" s="306"/>
      <c r="F193" s="306"/>
      <c r="I193" s="306"/>
      <c r="J193" s="306"/>
      <c r="K193" s="306"/>
      <c r="L193" s="306"/>
      <c r="M193" s="306"/>
    </row>
    <row r="194" spans="1:30">
      <c r="A194" s="217"/>
      <c r="B194" s="306"/>
      <c r="C194" s="176"/>
      <c r="D194" s="306"/>
      <c r="E194" s="306"/>
      <c r="F194" s="306"/>
      <c r="I194" s="306"/>
      <c r="J194" s="306"/>
      <c r="K194" s="306"/>
      <c r="L194" s="306"/>
      <c r="M194" s="306"/>
    </row>
    <row r="195" spans="1:30">
      <c r="A195" s="217"/>
      <c r="B195" s="306"/>
      <c r="C195" s="176"/>
      <c r="D195" s="306"/>
      <c r="E195" s="306"/>
      <c r="F195" s="306"/>
      <c r="I195" s="306"/>
      <c r="J195" s="306"/>
      <c r="K195" s="306"/>
      <c r="L195" s="306"/>
      <c r="M195" s="306"/>
      <c r="AC195" s="120" t="s">
        <v>203</v>
      </c>
      <c r="AD195" s="120"/>
    </row>
    <row r="196" spans="1:30">
      <c r="A196" s="217"/>
      <c r="B196" s="306"/>
      <c r="C196" s="176"/>
      <c r="D196" s="306"/>
      <c r="E196" s="306"/>
      <c r="F196" s="306"/>
      <c r="I196" s="306"/>
      <c r="J196" s="306"/>
      <c r="K196" s="306"/>
      <c r="L196" s="306"/>
      <c r="M196" s="306"/>
      <c r="AC196" s="120" t="s">
        <v>188</v>
      </c>
      <c r="AD196" s="120"/>
    </row>
    <row r="197" spans="1:30">
      <c r="A197" s="217"/>
      <c r="B197" s="306"/>
      <c r="C197" s="176"/>
      <c r="D197" s="306"/>
      <c r="E197" s="306"/>
      <c r="F197" s="306"/>
      <c r="I197" s="306"/>
      <c r="J197" s="306"/>
      <c r="K197" s="306"/>
      <c r="L197" s="306"/>
      <c r="M197" s="306"/>
      <c r="AC197" s="120" t="s">
        <v>206</v>
      </c>
      <c r="AD197" s="120"/>
    </row>
    <row r="198" spans="1:30">
      <c r="A198" s="217"/>
      <c r="B198" s="306"/>
      <c r="C198" s="176"/>
      <c r="D198" s="306"/>
      <c r="E198" s="306"/>
      <c r="F198" s="306"/>
      <c r="I198" s="306"/>
      <c r="J198" s="306"/>
      <c r="K198" s="306"/>
      <c r="L198" s="306"/>
      <c r="M198" s="306"/>
      <c r="AC198" s="120" t="s">
        <v>199</v>
      </c>
      <c r="AD198" s="120"/>
    </row>
    <row r="199" spans="1:30" ht="98">
      <c r="A199" s="217"/>
      <c r="B199" s="306"/>
      <c r="C199" s="176"/>
      <c r="D199" s="306"/>
      <c r="E199" s="306"/>
      <c r="F199" s="306"/>
      <c r="I199" s="306"/>
      <c r="J199" s="306"/>
      <c r="K199" s="306"/>
      <c r="L199" s="306"/>
      <c r="M199" s="306"/>
      <c r="AC199" s="247" t="s">
        <v>209</v>
      </c>
      <c r="AD199" s="120"/>
    </row>
    <row r="200" spans="1:30">
      <c r="A200" s="217"/>
      <c r="B200" s="306"/>
      <c r="C200" s="176"/>
      <c r="D200" s="306"/>
      <c r="E200" s="306"/>
      <c r="F200" s="306"/>
      <c r="I200" s="306"/>
      <c r="J200" s="306"/>
      <c r="K200" s="306"/>
      <c r="L200" s="306"/>
      <c r="M200" s="306"/>
      <c r="AC200" s="120" t="s">
        <v>210</v>
      </c>
      <c r="AD200" s="120"/>
    </row>
    <row r="201" spans="1:30">
      <c r="A201" s="217"/>
      <c r="B201" s="306"/>
      <c r="C201" s="176"/>
      <c r="D201" s="306"/>
      <c r="E201" s="306"/>
      <c r="F201" s="306"/>
      <c r="I201" s="306"/>
      <c r="J201" s="306"/>
      <c r="K201" s="306"/>
      <c r="L201" s="306"/>
      <c r="M201" s="306"/>
      <c r="AC201" s="120" t="s">
        <v>204</v>
      </c>
      <c r="AD201" s="120"/>
    </row>
    <row r="202" spans="1:30">
      <c r="A202" s="217"/>
      <c r="B202" s="306"/>
      <c r="C202" s="176"/>
      <c r="D202" s="306"/>
      <c r="E202" s="306"/>
      <c r="F202" s="306"/>
      <c r="I202" s="306"/>
      <c r="J202" s="306"/>
      <c r="K202" s="306"/>
      <c r="L202" s="306"/>
      <c r="M202" s="306"/>
      <c r="AC202" s="120" t="s">
        <v>211</v>
      </c>
      <c r="AD202" s="120"/>
    </row>
    <row r="203" spans="1:30">
      <c r="A203" s="217"/>
      <c r="B203" s="306"/>
      <c r="C203" s="176"/>
      <c r="D203" s="306"/>
      <c r="E203" s="306"/>
      <c r="F203" s="306"/>
      <c r="I203" s="306"/>
      <c r="J203" s="306"/>
      <c r="K203" s="306"/>
      <c r="L203" s="306"/>
      <c r="M203" s="306"/>
      <c r="AC203" s="120" t="s">
        <v>197</v>
      </c>
      <c r="AD203" s="120"/>
    </row>
    <row r="204" spans="1:30">
      <c r="A204" s="217"/>
      <c r="B204" s="306"/>
      <c r="C204" s="176"/>
      <c r="D204" s="306"/>
      <c r="E204" s="306"/>
      <c r="F204" s="306"/>
      <c r="I204" s="306"/>
      <c r="J204" s="306"/>
      <c r="K204" s="306"/>
      <c r="L204" s="306"/>
      <c r="M204" s="306"/>
      <c r="AC204" s="120" t="s">
        <v>205</v>
      </c>
      <c r="AD204" s="120"/>
    </row>
    <row r="205" spans="1:30">
      <c r="A205" s="217"/>
      <c r="B205" s="306"/>
      <c r="C205" s="176"/>
      <c r="D205" s="306"/>
      <c r="E205" s="306"/>
      <c r="F205" s="306"/>
      <c r="I205" s="306"/>
      <c r="J205" s="306"/>
      <c r="K205" s="306"/>
      <c r="L205" s="306"/>
      <c r="M205" s="306"/>
    </row>
    <row r="206" spans="1:30">
      <c r="A206" s="217"/>
      <c r="B206" s="306"/>
      <c r="C206" s="176"/>
      <c r="D206" s="306"/>
      <c r="E206" s="306"/>
      <c r="F206" s="306"/>
      <c r="I206" s="306"/>
      <c r="J206" s="306"/>
      <c r="K206" s="306"/>
      <c r="L206" s="306"/>
      <c r="M206" s="306"/>
    </row>
    <row r="207" spans="1:30">
      <c r="A207" s="217"/>
      <c r="B207" s="306"/>
      <c r="C207" s="176"/>
      <c r="D207" s="306"/>
      <c r="E207" s="306"/>
      <c r="F207" s="306"/>
      <c r="I207" s="306"/>
      <c r="J207" s="306"/>
      <c r="K207" s="306"/>
      <c r="L207" s="306"/>
      <c r="M207" s="306"/>
    </row>
    <row r="208" spans="1:30">
      <c r="A208" s="217"/>
      <c r="B208" s="306"/>
      <c r="C208" s="176"/>
      <c r="D208" s="306"/>
      <c r="E208" s="306"/>
      <c r="F208" s="306"/>
      <c r="I208" s="306"/>
      <c r="J208" s="306"/>
      <c r="K208" s="306"/>
      <c r="L208" s="306"/>
      <c r="M208" s="306"/>
    </row>
    <row r="209" spans="1:13">
      <c r="A209" s="217"/>
      <c r="B209" s="306"/>
      <c r="C209" s="176"/>
      <c r="D209" s="306"/>
      <c r="E209" s="306"/>
      <c r="F209" s="306"/>
      <c r="I209" s="306"/>
      <c r="J209" s="306"/>
      <c r="K209" s="306"/>
      <c r="L209" s="306"/>
      <c r="M209" s="306"/>
    </row>
    <row r="210" spans="1:13">
      <c r="A210" s="217"/>
      <c r="B210" s="306"/>
      <c r="C210" s="176"/>
      <c r="D210" s="306"/>
      <c r="E210" s="306"/>
      <c r="F210" s="306"/>
      <c r="I210" s="306"/>
      <c r="J210" s="306"/>
      <c r="K210" s="306"/>
      <c r="L210" s="306"/>
      <c r="M210" s="306"/>
    </row>
    <row r="211" spans="1:13">
      <c r="A211" s="217"/>
      <c r="B211" s="306"/>
      <c r="C211" s="176"/>
      <c r="D211" s="306"/>
      <c r="E211" s="306"/>
      <c r="F211" s="306"/>
      <c r="I211" s="306"/>
      <c r="J211" s="306"/>
      <c r="K211" s="306"/>
      <c r="L211" s="306"/>
      <c r="M211" s="306"/>
    </row>
    <row r="212" spans="1:13">
      <c r="A212" s="217"/>
      <c r="B212" s="306"/>
      <c r="C212" s="176"/>
      <c r="D212" s="306"/>
      <c r="E212" s="306"/>
      <c r="F212" s="306"/>
      <c r="I212" s="306"/>
      <c r="J212" s="306"/>
      <c r="K212" s="306"/>
      <c r="L212" s="306"/>
      <c r="M212" s="306"/>
    </row>
    <row r="213" spans="1:13">
      <c r="A213" s="217"/>
      <c r="B213" s="306"/>
      <c r="C213" s="176"/>
      <c r="D213" s="306"/>
      <c r="E213" s="306"/>
      <c r="F213" s="306"/>
      <c r="I213" s="306"/>
      <c r="J213" s="306"/>
      <c r="K213" s="306"/>
      <c r="L213" s="306"/>
      <c r="M213" s="306"/>
    </row>
    <row r="214" spans="1:13">
      <c r="A214" s="217"/>
      <c r="B214" s="306"/>
      <c r="C214" s="176"/>
    </row>
    <row r="215" spans="1:13">
      <c r="A215" s="217"/>
      <c r="B215" s="306"/>
      <c r="C215" s="176"/>
    </row>
    <row r="216" spans="1:13">
      <c r="A216" s="217"/>
      <c r="B216" s="306"/>
      <c r="C216" s="176"/>
    </row>
    <row r="217" spans="1:13">
      <c r="A217" s="217"/>
      <c r="B217" s="306"/>
      <c r="C217" s="176"/>
    </row>
    <row r="218" spans="1:13">
      <c r="A218" s="217"/>
      <c r="B218" s="306"/>
      <c r="C218" s="176"/>
    </row>
    <row r="219" spans="1:13">
      <c r="A219" s="217"/>
      <c r="B219" s="306"/>
      <c r="C219" s="176"/>
    </row>
    <row r="220" spans="1:13">
      <c r="A220" s="217"/>
      <c r="B220" s="306"/>
      <c r="C220" s="176"/>
    </row>
    <row r="221" spans="1:13">
      <c r="A221" s="217"/>
      <c r="B221" s="306"/>
      <c r="C221" s="176"/>
    </row>
    <row r="222" spans="1:13">
      <c r="A222" s="217"/>
      <c r="B222" s="306"/>
      <c r="C222" s="176"/>
    </row>
    <row r="223" spans="1:13">
      <c r="A223" s="217"/>
      <c r="B223" s="306"/>
      <c r="C223" s="176"/>
    </row>
    <row r="224" spans="1:13">
      <c r="A224" s="217"/>
      <c r="B224" s="306"/>
      <c r="C224" s="176"/>
    </row>
    <row r="225" spans="1:3">
      <c r="A225" s="217"/>
      <c r="B225" s="306"/>
      <c r="C225" s="176"/>
    </row>
    <row r="226" spans="1:3">
      <c r="A226" s="217"/>
      <c r="B226" s="306"/>
      <c r="C226" s="176"/>
    </row>
    <row r="227" spans="1:3">
      <c r="A227" s="217"/>
      <c r="B227" s="306"/>
      <c r="C227" s="176"/>
    </row>
    <row r="228" spans="1:3">
      <c r="A228" s="217"/>
      <c r="B228" s="306"/>
      <c r="C228" s="176"/>
    </row>
    <row r="229" spans="1:3">
      <c r="A229" s="217"/>
      <c r="B229" s="306"/>
      <c r="C229" s="176"/>
    </row>
    <row r="230" spans="1:3">
      <c r="A230" s="217"/>
      <c r="B230" s="306"/>
      <c r="C230" s="176"/>
    </row>
    <row r="231" spans="1:3">
      <c r="A231" s="217"/>
      <c r="B231" s="306"/>
      <c r="C231" s="176"/>
    </row>
    <row r="232" spans="1:3">
      <c r="A232" s="217"/>
      <c r="B232" s="306"/>
      <c r="C232" s="176"/>
    </row>
    <row r="233" spans="1:3">
      <c r="A233" s="217"/>
      <c r="B233" s="306"/>
      <c r="C233" s="176"/>
    </row>
    <row r="234" spans="1:3">
      <c r="A234" s="217"/>
      <c r="B234" s="306"/>
      <c r="C234" s="176"/>
    </row>
    <row r="235" spans="1:3">
      <c r="A235" s="217"/>
      <c r="B235" s="306"/>
      <c r="C235" s="176"/>
    </row>
    <row r="236" spans="1:3">
      <c r="A236" s="217"/>
      <c r="B236" s="306"/>
      <c r="C236" s="176"/>
    </row>
    <row r="237" spans="1:3">
      <c r="A237" s="217"/>
      <c r="B237" s="306"/>
      <c r="C237" s="176"/>
    </row>
    <row r="238" spans="1:3">
      <c r="A238" s="217"/>
      <c r="B238" s="306"/>
      <c r="C238" s="176"/>
    </row>
    <row r="239" spans="1:3">
      <c r="A239" s="217"/>
      <c r="B239" s="306"/>
      <c r="C239" s="176"/>
    </row>
    <row r="240" spans="1:3">
      <c r="A240" s="217"/>
      <c r="B240" s="306"/>
      <c r="C240" s="176"/>
    </row>
    <row r="241" spans="1:3">
      <c r="A241" s="217"/>
      <c r="B241" s="306"/>
      <c r="C241" s="176"/>
    </row>
    <row r="242" spans="1:3">
      <c r="A242" s="217"/>
      <c r="B242" s="306"/>
      <c r="C242" s="176"/>
    </row>
    <row r="243" spans="1:3">
      <c r="A243" s="217"/>
      <c r="B243" s="306"/>
      <c r="C243" s="176"/>
    </row>
    <row r="244" spans="1:3">
      <c r="A244" s="217"/>
      <c r="B244" s="306"/>
      <c r="C244" s="176"/>
    </row>
    <row r="245" spans="1:3">
      <c r="A245" s="217"/>
      <c r="B245" s="306"/>
      <c r="C245" s="176"/>
    </row>
    <row r="246" spans="1:3">
      <c r="A246" s="217"/>
      <c r="B246" s="306"/>
      <c r="C246" s="176"/>
    </row>
    <row r="247" spans="1:3">
      <c r="A247" s="217"/>
      <c r="B247" s="306"/>
      <c r="C247" s="176"/>
    </row>
    <row r="248" spans="1:3">
      <c r="A248" s="217"/>
      <c r="B248" s="306"/>
      <c r="C248" s="176"/>
    </row>
    <row r="249" spans="1:3">
      <c r="A249" s="217"/>
      <c r="B249" s="306"/>
      <c r="C249" s="176"/>
    </row>
    <row r="250" spans="1:3">
      <c r="A250" s="217"/>
      <c r="B250" s="306"/>
      <c r="C250" s="176"/>
    </row>
    <row r="251" spans="1:3">
      <c r="A251" s="217"/>
      <c r="B251" s="306"/>
      <c r="C251" s="176"/>
    </row>
    <row r="252" spans="1:3">
      <c r="A252" s="217"/>
      <c r="B252" s="306"/>
      <c r="C252" s="176"/>
    </row>
    <row r="253" spans="1:3">
      <c r="A253" s="217"/>
      <c r="B253" s="306"/>
      <c r="C253" s="176"/>
    </row>
    <row r="254" spans="1:3">
      <c r="A254" s="217"/>
      <c r="B254" s="306"/>
      <c r="C254" s="176"/>
    </row>
    <row r="255" spans="1:3">
      <c r="A255" s="217"/>
      <c r="B255" s="306"/>
      <c r="C255" s="176"/>
    </row>
    <row r="256" spans="1:3">
      <c r="A256" s="217"/>
      <c r="B256" s="306"/>
      <c r="C256" s="176"/>
    </row>
    <row r="257" spans="1:3">
      <c r="A257" s="217"/>
      <c r="B257" s="306"/>
      <c r="C257" s="176"/>
    </row>
    <row r="258" spans="1:3">
      <c r="A258" s="217"/>
      <c r="B258" s="306"/>
      <c r="C258" s="176"/>
    </row>
    <row r="259" spans="1:3">
      <c r="A259" s="217"/>
      <c r="B259" s="306"/>
      <c r="C259" s="176"/>
    </row>
    <row r="260" spans="1:3">
      <c r="A260" s="217"/>
      <c r="B260" s="306"/>
      <c r="C260" s="176"/>
    </row>
    <row r="261" spans="1:3">
      <c r="A261" s="217"/>
      <c r="B261" s="306"/>
      <c r="C261" s="176"/>
    </row>
    <row r="262" spans="1:3">
      <c r="A262" s="217"/>
      <c r="B262" s="306"/>
      <c r="C262" s="176"/>
    </row>
    <row r="263" spans="1:3">
      <c r="A263" s="217"/>
      <c r="B263" s="306"/>
      <c r="C263" s="176"/>
    </row>
    <row r="264" spans="1:3">
      <c r="A264" s="217"/>
      <c r="B264" s="306"/>
      <c r="C264" s="176"/>
    </row>
    <row r="265" spans="1:3">
      <c r="A265" s="217"/>
      <c r="B265" s="306"/>
      <c r="C265" s="176"/>
    </row>
    <row r="266" spans="1:3">
      <c r="A266" s="217"/>
      <c r="B266" s="306"/>
      <c r="C266" s="176"/>
    </row>
    <row r="267" spans="1:3">
      <c r="A267" s="217"/>
      <c r="B267" s="306"/>
      <c r="C267" s="176"/>
    </row>
    <row r="268" spans="1:3">
      <c r="A268" s="217"/>
      <c r="B268" s="306"/>
      <c r="C268" s="176"/>
    </row>
    <row r="269" spans="1:3">
      <c r="A269" s="217"/>
      <c r="B269" s="306"/>
      <c r="C269" s="176"/>
    </row>
    <row r="270" spans="1:3">
      <c r="A270" s="217"/>
      <c r="B270" s="306"/>
      <c r="C270" s="176"/>
    </row>
    <row r="271" spans="1:3">
      <c r="A271" s="217"/>
      <c r="B271" s="306"/>
      <c r="C271" s="176"/>
    </row>
    <row r="272" spans="1:3">
      <c r="A272" s="217"/>
      <c r="B272" s="306"/>
      <c r="C272" s="176"/>
    </row>
    <row r="273" spans="1:3">
      <c r="A273" s="217"/>
      <c r="B273" s="306"/>
      <c r="C273" s="176"/>
    </row>
    <row r="274" spans="1:3">
      <c r="A274" s="217"/>
      <c r="B274" s="306"/>
      <c r="C274" s="176"/>
    </row>
    <row r="275" spans="1:3">
      <c r="A275" s="217"/>
      <c r="B275" s="306"/>
      <c r="C275" s="176"/>
    </row>
    <row r="276" spans="1:3">
      <c r="A276" s="217"/>
      <c r="B276" s="306"/>
      <c r="C276" s="176"/>
    </row>
    <row r="277" spans="1:3">
      <c r="A277" s="217"/>
      <c r="B277" s="306"/>
      <c r="C277" s="176"/>
    </row>
    <row r="278" spans="1:3">
      <c r="A278" s="217"/>
      <c r="B278" s="306"/>
      <c r="C278" s="176"/>
    </row>
    <row r="279" spans="1:3">
      <c r="A279" s="217"/>
      <c r="B279" s="306"/>
      <c r="C279" s="176"/>
    </row>
    <row r="280" spans="1:3">
      <c r="A280" s="217"/>
      <c r="B280" s="306"/>
      <c r="C280" s="176"/>
    </row>
    <row r="281" spans="1:3">
      <c r="A281" s="217"/>
      <c r="B281" s="306"/>
      <c r="C281" s="176"/>
    </row>
    <row r="282" spans="1:3">
      <c r="A282" s="217"/>
      <c r="B282" s="306"/>
      <c r="C282" s="176"/>
    </row>
    <row r="283" spans="1:3">
      <c r="A283" s="217"/>
      <c r="B283" s="306"/>
      <c r="C283" s="176"/>
    </row>
    <row r="284" spans="1:3">
      <c r="A284" s="217"/>
      <c r="B284" s="306"/>
      <c r="C284" s="176"/>
    </row>
    <row r="285" spans="1:3">
      <c r="A285" s="217"/>
      <c r="B285" s="306"/>
      <c r="C285" s="176"/>
    </row>
    <row r="286" spans="1:3">
      <c r="A286" s="217"/>
      <c r="B286" s="306"/>
      <c r="C286" s="176"/>
    </row>
    <row r="287" spans="1:3">
      <c r="A287" s="217"/>
      <c r="B287" s="306"/>
      <c r="C287" s="176"/>
    </row>
    <row r="288" spans="1:3">
      <c r="A288" s="217"/>
      <c r="B288" s="306"/>
      <c r="C288" s="176"/>
    </row>
    <row r="289" spans="1:3">
      <c r="A289" s="217"/>
      <c r="B289" s="306"/>
      <c r="C289" s="176"/>
    </row>
    <row r="290" spans="1:3">
      <c r="A290" s="217"/>
      <c r="B290" s="306"/>
      <c r="C290" s="176"/>
    </row>
    <row r="291" spans="1:3">
      <c r="A291" s="217"/>
      <c r="B291" s="306"/>
      <c r="C291" s="176"/>
    </row>
    <row r="292" spans="1:3">
      <c r="A292" s="217"/>
      <c r="B292" s="306"/>
      <c r="C292" s="176"/>
    </row>
    <row r="293" spans="1:3">
      <c r="A293" s="217"/>
      <c r="B293" s="306"/>
      <c r="C293" s="176"/>
    </row>
    <row r="294" spans="1:3">
      <c r="A294" s="217"/>
      <c r="B294" s="306"/>
      <c r="C294" s="176"/>
    </row>
    <row r="295" spans="1:3">
      <c r="A295" s="217"/>
      <c r="B295" s="306"/>
      <c r="C295" s="176"/>
    </row>
    <row r="296" spans="1:3">
      <c r="A296" s="217"/>
      <c r="B296" s="306"/>
      <c r="C296" s="176"/>
    </row>
    <row r="297" spans="1:3">
      <c r="A297" s="217"/>
      <c r="B297" s="306"/>
      <c r="C297" s="176"/>
    </row>
    <row r="298" spans="1:3">
      <c r="A298" s="217"/>
      <c r="B298" s="306"/>
      <c r="C298" s="176"/>
    </row>
    <row r="299" spans="1:3">
      <c r="A299" s="217"/>
      <c r="B299" s="306"/>
      <c r="C299" s="176"/>
    </row>
    <row r="300" spans="1:3">
      <c r="A300" s="217"/>
      <c r="B300" s="306"/>
      <c r="C300" s="176"/>
    </row>
    <row r="301" spans="1:3">
      <c r="A301" s="217"/>
      <c r="B301" s="306"/>
      <c r="C301" s="176"/>
    </row>
    <row r="302" spans="1:3">
      <c r="A302" s="217"/>
      <c r="B302" s="306"/>
      <c r="C302" s="176"/>
    </row>
    <row r="303" spans="1:3">
      <c r="A303" s="217"/>
      <c r="B303" s="306"/>
      <c r="C303" s="176"/>
    </row>
    <row r="304" spans="1:3">
      <c r="A304" s="217"/>
      <c r="B304" s="306"/>
      <c r="C304" s="176"/>
    </row>
    <row r="305" spans="1:3">
      <c r="A305" s="217"/>
      <c r="B305" s="306"/>
      <c r="C305" s="176"/>
    </row>
    <row r="306" spans="1:3">
      <c r="A306" s="217"/>
      <c r="B306" s="306"/>
      <c r="C306" s="176"/>
    </row>
    <row r="307" spans="1:3">
      <c r="A307" s="217"/>
      <c r="B307" s="306"/>
      <c r="C307" s="176"/>
    </row>
    <row r="308" spans="1:3">
      <c r="A308" s="217"/>
      <c r="B308" s="306"/>
      <c r="C308" s="176"/>
    </row>
    <row r="309" spans="1:3">
      <c r="A309" s="217"/>
      <c r="B309" s="306"/>
      <c r="C309" s="176"/>
    </row>
    <row r="310" spans="1:3">
      <c r="A310" s="217"/>
      <c r="B310" s="306"/>
      <c r="C310" s="176"/>
    </row>
    <row r="311" spans="1:3">
      <c r="A311" s="217"/>
      <c r="B311" s="306"/>
      <c r="C311" s="176"/>
    </row>
    <row r="312" spans="1:3">
      <c r="A312" s="217"/>
      <c r="B312" s="306"/>
      <c r="C312" s="176"/>
    </row>
    <row r="313" spans="1:3">
      <c r="A313" s="217"/>
      <c r="B313" s="306"/>
      <c r="C313" s="176"/>
    </row>
    <row r="314" spans="1:3">
      <c r="A314" s="217"/>
      <c r="B314" s="306"/>
      <c r="C314" s="176"/>
    </row>
    <row r="315" spans="1:3">
      <c r="A315" s="217"/>
      <c r="B315" s="306"/>
      <c r="C315" s="176"/>
    </row>
    <row r="316" spans="1:3">
      <c r="A316" s="217"/>
      <c r="B316" s="306"/>
      <c r="C316" s="176"/>
    </row>
    <row r="317" spans="1:3">
      <c r="A317" s="217"/>
      <c r="B317" s="306"/>
      <c r="C317" s="176"/>
    </row>
    <row r="318" spans="1:3">
      <c r="A318" s="217"/>
      <c r="B318" s="306"/>
      <c r="C318" s="176"/>
    </row>
    <row r="319" spans="1:3">
      <c r="A319" s="217"/>
      <c r="B319" s="306"/>
      <c r="C319" s="176"/>
    </row>
    <row r="320" spans="1:3">
      <c r="A320" s="217"/>
      <c r="B320" s="306"/>
      <c r="C320" s="176"/>
    </row>
    <row r="321" spans="1:3">
      <c r="A321" s="217"/>
      <c r="B321" s="306"/>
      <c r="C321" s="176"/>
    </row>
    <row r="322" spans="1:3">
      <c r="A322" s="217"/>
      <c r="B322" s="306"/>
      <c r="C322" s="176"/>
    </row>
    <row r="323" spans="1:3">
      <c r="A323" s="217"/>
      <c r="B323" s="306"/>
      <c r="C323" s="176"/>
    </row>
    <row r="324" spans="1:3">
      <c r="A324" s="217"/>
      <c r="B324" s="306"/>
      <c r="C324" s="176"/>
    </row>
    <row r="325" spans="1:3">
      <c r="A325" s="217"/>
      <c r="B325" s="306"/>
      <c r="C325" s="176"/>
    </row>
    <row r="326" spans="1:3">
      <c r="A326" s="217"/>
      <c r="B326" s="306"/>
      <c r="C326" s="176"/>
    </row>
    <row r="327" spans="1:3">
      <c r="A327" s="217"/>
      <c r="B327" s="306"/>
      <c r="C327" s="176"/>
    </row>
    <row r="328" spans="1:3">
      <c r="A328" s="217"/>
      <c r="B328" s="306"/>
      <c r="C328" s="176"/>
    </row>
    <row r="329" spans="1:3">
      <c r="A329" s="217"/>
      <c r="B329" s="306"/>
      <c r="C329" s="176"/>
    </row>
    <row r="330" spans="1:3">
      <c r="A330" s="217"/>
      <c r="B330" s="306"/>
      <c r="C330" s="176"/>
    </row>
    <row r="331" spans="1:3">
      <c r="A331" s="217"/>
      <c r="B331" s="306"/>
      <c r="C331" s="176"/>
    </row>
    <row r="332" spans="1:3">
      <c r="A332" s="217"/>
      <c r="B332" s="306"/>
      <c r="C332" s="176"/>
    </row>
    <row r="333" spans="1:3">
      <c r="A333" s="217"/>
      <c r="B333" s="306"/>
      <c r="C333" s="176"/>
    </row>
    <row r="334" spans="1:3">
      <c r="A334" s="217"/>
      <c r="B334" s="306"/>
      <c r="C334" s="176"/>
    </row>
    <row r="335" spans="1:3">
      <c r="A335" s="217"/>
      <c r="B335" s="306"/>
      <c r="C335" s="176"/>
    </row>
    <row r="336" spans="1:3">
      <c r="A336" s="217"/>
      <c r="B336" s="306"/>
      <c r="C336" s="176"/>
    </row>
    <row r="337" spans="1:3">
      <c r="A337" s="217"/>
      <c r="B337" s="306"/>
      <c r="C337" s="176"/>
    </row>
    <row r="338" spans="1:3">
      <c r="A338" s="217"/>
      <c r="B338" s="306"/>
      <c r="C338" s="176"/>
    </row>
    <row r="339" spans="1:3">
      <c r="A339" s="217"/>
      <c r="B339" s="306"/>
      <c r="C339" s="176"/>
    </row>
    <row r="340" spans="1:3">
      <c r="A340" s="217"/>
      <c r="B340" s="306"/>
      <c r="C340" s="176"/>
    </row>
    <row r="341" spans="1:3">
      <c r="A341" s="217"/>
      <c r="B341" s="306"/>
      <c r="C341" s="176"/>
    </row>
    <row r="342" spans="1:3">
      <c r="A342" s="217"/>
      <c r="B342" s="306"/>
      <c r="C342" s="176"/>
    </row>
    <row r="343" spans="1:3">
      <c r="A343" s="217"/>
      <c r="B343" s="306"/>
      <c r="C343" s="176"/>
    </row>
    <row r="344" spans="1:3">
      <c r="A344" s="217"/>
      <c r="B344" s="306"/>
      <c r="C344" s="176"/>
    </row>
  </sheetData>
  <phoneticPr fontId="8" type="noConversion"/>
  <conditionalFormatting sqref="B13:L13 C7:C8 A7:A8 A10:L10 A19:A344 D19:L294 C19:C344 B19:B294 G14:L18 A11:I12">
    <cfRule type="expression" dxfId="34" priority="82" stopIfTrue="1">
      <formula>ISNUMBER(SEARCH("Closed",$K7))</formula>
    </cfRule>
    <cfRule type="expression" dxfId="33" priority="83" stopIfTrue="1">
      <formula>IF($C7="Minor", TRUE, FALSE)</formula>
    </cfRule>
    <cfRule type="expression" dxfId="32" priority="84" stopIfTrue="1">
      <formula>IF(OR($C7="Major",$C7="Pre-Condition"), TRUE, FALSE)</formula>
    </cfRule>
  </conditionalFormatting>
  <conditionalFormatting sqref="D7:F8">
    <cfRule type="expression" dxfId="31" priority="120" stopIfTrue="1">
      <formula>ISNUMBER(SEARCH("Closed",$J7))</formula>
    </cfRule>
    <cfRule type="expression" dxfId="30" priority="121" stopIfTrue="1">
      <formula>IF($C7="Minor", TRUE, FALSE)</formula>
    </cfRule>
    <cfRule type="expression" dxfId="29" priority="122" stopIfTrue="1">
      <formula>IF(OR($C7="Major",$C7="Pre-Condition"), TRUE, FALSE)</formula>
    </cfRule>
  </conditionalFormatting>
  <conditionalFormatting sqref="A6">
    <cfRule type="expression" dxfId="28" priority="16" stopIfTrue="1">
      <formula>ISNUMBER(SEARCH("Closed",$K6))</formula>
    </cfRule>
    <cfRule type="expression" dxfId="27" priority="17" stopIfTrue="1">
      <formula>IF($C6="Minor", TRUE, FALSE)</formula>
    </cfRule>
    <cfRule type="expression" dxfId="26" priority="18" stopIfTrue="1">
      <formula>IF(OR($C6="Major",$C6="Pre-Condition"), TRUE, FALSE)</formula>
    </cfRule>
  </conditionalFormatting>
  <conditionalFormatting sqref="I7:L7">
    <cfRule type="expression" dxfId="25" priority="10" stopIfTrue="1">
      <formula>ISNUMBER(SEARCH("Closed",$K7))</formula>
    </cfRule>
    <cfRule type="expression" dxfId="24" priority="11" stopIfTrue="1">
      <formula>IF($C7="Minor", TRUE, FALSE)</formula>
    </cfRule>
    <cfRule type="expression" dxfId="23" priority="12" stopIfTrue="1">
      <formula>IF(OR($C7="Major",$C7="Pre-Condition"), TRUE, FALSE)</formula>
    </cfRule>
  </conditionalFormatting>
  <conditionalFormatting sqref="B7">
    <cfRule type="expression" dxfId="22" priority="13" stopIfTrue="1">
      <formula>ISNUMBER(SEARCH("Closed",$J7))</formula>
    </cfRule>
    <cfRule type="expression" dxfId="21" priority="14" stopIfTrue="1">
      <formula>IF($C7="Minor", TRUE, FALSE)</formula>
    </cfRule>
    <cfRule type="expression" dxfId="20" priority="15" stopIfTrue="1">
      <formula>IF(OR($C7="Major",$C7="Pre-Condition"), TRUE, FALSE)</formula>
    </cfRule>
  </conditionalFormatting>
  <conditionalFormatting sqref="I8:L8">
    <cfRule type="expression" dxfId="19" priority="4" stopIfTrue="1">
      <formula>ISNUMBER(SEARCH("Closed",$K8))</formula>
    </cfRule>
    <cfRule type="expression" dxfId="18" priority="5" stopIfTrue="1">
      <formula>IF($C8="Minor", TRUE, FALSE)</formula>
    </cfRule>
    <cfRule type="expression" dxfId="17" priority="6" stopIfTrue="1">
      <formula>IF(OR($C8="Major",$C8="Pre-Condition"), TRUE, FALSE)</formula>
    </cfRule>
  </conditionalFormatting>
  <conditionalFormatting sqref="B8">
    <cfRule type="expression" dxfId="16" priority="7" stopIfTrue="1">
      <formula>ISNUMBER(SEARCH("Closed",$J8))</formula>
    </cfRule>
    <cfRule type="expression" dxfId="15" priority="8" stopIfTrue="1">
      <formula>IF($C8="Minor", TRUE, FALSE)</formula>
    </cfRule>
    <cfRule type="expression" dxfId="14" priority="9" stopIfTrue="1">
      <formula>IF(OR($C8="Major",$C8="Pre-Condition"), TRUE, FALSE)</formula>
    </cfRule>
  </conditionalFormatting>
  <conditionalFormatting sqref="J11:L12">
    <cfRule type="expression" dxfId="13" priority="1" stopIfTrue="1">
      <formula>ISNUMBER(SEARCH("Closed",$I11))</formula>
    </cfRule>
    <cfRule type="expression" dxfId="12" priority="2" stopIfTrue="1">
      <formula>IF($C11="Minor", TRUE, FALSE)</formula>
    </cfRule>
    <cfRule type="expression" dxfId="11" priority="3" stopIfTrue="1">
      <formula>IF(OR($C11="Major",$C11="Pre-Condition"), TRUE, FALSE)</formula>
    </cfRule>
  </conditionalFormatting>
  <dataValidations count="2">
    <dataValidation type="list" allowBlank="1" showInputMessage="1" showErrorMessage="1" sqref="A19:A344 C7:C8 C10:C13 C19:C344" xr:uid="{00000000-0002-0000-0300-000000000000}">
      <formula1>$O$1:$O$3</formula1>
    </dataValidation>
    <dataValidation type="list" allowBlank="1" showInputMessage="1" showErrorMessage="1" sqref="A7:A8 A10:A12" xr:uid="{00000000-0002-0000-0300-000001000000}">
      <formula1>$AC$195:$AC$204</formula1>
    </dataValidation>
  </dataValidations>
  <pageMargins left="0.74803149606299213" right="0.74803149606299213" top="0.98425196850393704" bottom="0.98425196850393704" header="0.51181102362204722" footer="0.51181102362204722"/>
  <pageSetup paperSize="9" scale="60" orientation="landscape" horizontalDpi="4294967294"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86"/>
  <sheetViews>
    <sheetView view="pageBreakPreview" zoomScaleNormal="75" zoomScaleSheetLayoutView="100" workbookViewId="0"/>
  </sheetViews>
  <sheetFormatPr defaultColWidth="9" defaultRowHeight="14"/>
  <cols>
    <col min="1" max="1" width="7" style="113" customWidth="1"/>
    <col min="2" max="2" width="78.81640625" style="8" customWidth="1"/>
    <col min="3" max="3" width="3" style="71" customWidth="1"/>
    <col min="4" max="4" width="19" style="7" customWidth="1"/>
    <col min="5" max="16384" width="9" style="1"/>
  </cols>
  <sheetData>
    <row r="1" spans="1:4">
      <c r="A1" s="62">
        <v>3</v>
      </c>
      <c r="B1" s="63" t="s">
        <v>1806</v>
      </c>
      <c r="C1" s="313"/>
      <c r="D1" s="13"/>
    </row>
    <row r="2" spans="1:4">
      <c r="A2" s="119">
        <v>3.1</v>
      </c>
      <c r="B2" s="64" t="s">
        <v>212</v>
      </c>
      <c r="C2" s="313"/>
      <c r="D2" s="13"/>
    </row>
    <row r="3" spans="1:4">
      <c r="B3" s="78" t="s">
        <v>1832</v>
      </c>
      <c r="C3" s="313"/>
      <c r="D3" s="13"/>
    </row>
    <row r="4" spans="1:4">
      <c r="B4" s="41" t="s">
        <v>1622</v>
      </c>
    </row>
    <row r="5" spans="1:4" s="211" customFormat="1">
      <c r="A5" s="113"/>
      <c r="B5" s="78" t="s">
        <v>213</v>
      </c>
      <c r="C5" s="71"/>
      <c r="D5" s="7"/>
    </row>
    <row r="6" spans="1:4" s="211" customFormat="1" ht="43.5">
      <c r="A6" s="113"/>
      <c r="B6" s="495" t="s">
        <v>1807</v>
      </c>
      <c r="C6" s="71"/>
      <c r="D6" s="7"/>
    </row>
    <row r="7" spans="1:4" s="211" customFormat="1" ht="29">
      <c r="A7" s="113"/>
      <c r="B7" s="495" t="s">
        <v>1627</v>
      </c>
      <c r="C7" s="71"/>
      <c r="D7" s="7"/>
    </row>
    <row r="8" spans="1:4" s="211" customFormat="1" ht="87">
      <c r="A8" s="113"/>
      <c r="B8" s="495" t="s">
        <v>1808</v>
      </c>
      <c r="C8" s="71"/>
      <c r="D8" s="7"/>
    </row>
    <row r="9" spans="1:4" s="211" customFormat="1" ht="28">
      <c r="A9" s="113"/>
      <c r="B9" s="41" t="s">
        <v>1626</v>
      </c>
      <c r="C9" s="71"/>
      <c r="D9" s="7"/>
    </row>
    <row r="10" spans="1:4" s="211" customFormat="1" ht="46.5" customHeight="1">
      <c r="A10" s="113"/>
      <c r="B10" s="41" t="s">
        <v>1625</v>
      </c>
      <c r="C10" s="71"/>
      <c r="D10" s="7"/>
    </row>
    <row r="11" spans="1:4" s="211" customFormat="1" ht="28">
      <c r="A11" s="113"/>
      <c r="B11" s="41" t="s">
        <v>1624</v>
      </c>
      <c r="C11" s="71"/>
      <c r="D11" s="7"/>
    </row>
    <row r="12" spans="1:4" s="211" customFormat="1" ht="42">
      <c r="A12" s="113"/>
      <c r="B12" s="41" t="s">
        <v>1809</v>
      </c>
      <c r="C12" s="71"/>
      <c r="D12" s="7"/>
    </row>
    <row r="13" spans="1:4" s="211" customFormat="1" ht="56">
      <c r="A13" s="113"/>
      <c r="B13" s="41" t="s">
        <v>1623</v>
      </c>
      <c r="C13" s="71"/>
      <c r="D13" s="7"/>
    </row>
    <row r="14" spans="1:4" s="211" customFormat="1">
      <c r="A14" s="113"/>
      <c r="B14" s="117"/>
      <c r="C14" s="71"/>
      <c r="D14" s="7"/>
    </row>
    <row r="15" spans="1:4">
      <c r="B15" s="78" t="s">
        <v>221</v>
      </c>
      <c r="C15" s="313"/>
      <c r="D15" s="13"/>
    </row>
    <row r="16" spans="1:4" ht="31.5" customHeight="1">
      <c r="B16" s="41" t="s">
        <v>1628</v>
      </c>
    </row>
    <row r="17" spans="1:4" s="213" customFormat="1" ht="15" customHeight="1">
      <c r="A17" s="113"/>
      <c r="B17" s="117"/>
      <c r="C17" s="71"/>
      <c r="D17" s="7"/>
    </row>
    <row r="18" spans="1:4" s="211" customFormat="1">
      <c r="A18" s="113"/>
      <c r="B18" s="78" t="s">
        <v>222</v>
      </c>
      <c r="C18" s="71"/>
      <c r="D18" s="7"/>
    </row>
    <row r="19" spans="1:4" s="213" customFormat="1">
      <c r="A19" s="113"/>
      <c r="B19" s="41" t="s">
        <v>1810</v>
      </c>
      <c r="C19" s="71"/>
      <c r="D19" s="7"/>
    </row>
    <row r="20" spans="1:4" s="213" customFormat="1">
      <c r="A20" s="113"/>
      <c r="B20" s="117"/>
      <c r="C20" s="71"/>
      <c r="D20" s="7"/>
    </row>
    <row r="21" spans="1:4">
      <c r="B21" s="41"/>
    </row>
    <row r="22" spans="1:4">
      <c r="A22" s="119">
        <v>3.2</v>
      </c>
      <c r="B22" s="61" t="s">
        <v>225</v>
      </c>
      <c r="C22" s="313"/>
      <c r="D22" s="13"/>
    </row>
    <row r="23" spans="1:4">
      <c r="B23" s="41" t="s">
        <v>226</v>
      </c>
    </row>
    <row r="24" spans="1:4" ht="42">
      <c r="B24" s="41" t="s">
        <v>1629</v>
      </c>
    </row>
    <row r="25" spans="1:4">
      <c r="B25" s="41" t="s">
        <v>231</v>
      </c>
    </row>
    <row r="26" spans="1:4">
      <c r="B26" s="41"/>
    </row>
    <row r="27" spans="1:4">
      <c r="A27" s="114" t="s">
        <v>232</v>
      </c>
      <c r="B27" s="78" t="s">
        <v>233</v>
      </c>
      <c r="C27" s="313"/>
      <c r="D27" s="13"/>
    </row>
    <row r="28" spans="1:4">
      <c r="A28" s="114"/>
      <c r="B28" s="41" t="s">
        <v>1630</v>
      </c>
      <c r="C28" s="313"/>
      <c r="D28" s="13"/>
    </row>
    <row r="29" spans="1:4">
      <c r="B29" s="41"/>
    </row>
    <row r="30" spans="1:4">
      <c r="A30" s="119">
        <v>3.3</v>
      </c>
      <c r="B30" s="61" t="s">
        <v>234</v>
      </c>
      <c r="C30" s="313"/>
      <c r="D30" s="308"/>
    </row>
    <row r="31" spans="1:4" ht="28">
      <c r="B31" s="41" t="s">
        <v>235</v>
      </c>
      <c r="D31" s="307"/>
    </row>
    <row r="32" spans="1:4">
      <c r="B32" s="117" t="s">
        <v>236</v>
      </c>
      <c r="D32" s="307"/>
    </row>
    <row r="33" spans="1:4">
      <c r="B33" s="117" t="s">
        <v>237</v>
      </c>
      <c r="D33" s="307"/>
    </row>
    <row r="34" spans="1:4">
      <c r="B34" s="41" t="s">
        <v>238</v>
      </c>
      <c r="D34" s="307"/>
    </row>
    <row r="35" spans="1:4">
      <c r="B35" s="41"/>
      <c r="D35" s="307"/>
    </row>
    <row r="36" spans="1:4" s="11" customFormat="1">
      <c r="A36" s="119">
        <v>3.4</v>
      </c>
      <c r="B36" s="61" t="s">
        <v>239</v>
      </c>
      <c r="C36" s="313"/>
      <c r="D36" s="308"/>
    </row>
    <row r="37" spans="1:4" s="11" customFormat="1">
      <c r="A37" s="113"/>
      <c r="B37" s="41" t="s">
        <v>240</v>
      </c>
      <c r="C37" s="71"/>
      <c r="D37" s="307"/>
    </row>
    <row r="38" spans="1:4">
      <c r="B38" s="41"/>
    </row>
    <row r="39" spans="1:4">
      <c r="A39" s="119">
        <v>3.5</v>
      </c>
      <c r="B39" s="61" t="s">
        <v>241</v>
      </c>
      <c r="C39" s="313"/>
      <c r="D39" s="13"/>
    </row>
    <row r="40" spans="1:4" ht="99" customHeight="1">
      <c r="B40" s="171" t="s">
        <v>1631</v>
      </c>
      <c r="C40" s="86"/>
      <c r="D40" s="17"/>
    </row>
    <row r="41" spans="1:4">
      <c r="B41" s="118"/>
      <c r="C41" s="168"/>
      <c r="D41" s="18"/>
    </row>
    <row r="42" spans="1:4">
      <c r="A42" s="119">
        <v>3.6</v>
      </c>
      <c r="B42" s="61" t="s">
        <v>243</v>
      </c>
      <c r="C42" s="313"/>
      <c r="D42" s="13"/>
    </row>
    <row r="43" spans="1:4" s="208" customFormat="1" ht="63.75" customHeight="1">
      <c r="A43" s="113"/>
      <c r="B43" s="307" t="s">
        <v>1811</v>
      </c>
      <c r="C43" s="88"/>
      <c r="D43" s="19"/>
    </row>
    <row r="44" spans="1:4">
      <c r="B44" s="41" t="s">
        <v>1801</v>
      </c>
      <c r="C44" s="88"/>
      <c r="D44" s="19"/>
    </row>
    <row r="45" spans="1:4">
      <c r="B45" s="41" t="s">
        <v>1802</v>
      </c>
    </row>
    <row r="46" spans="1:4" s="213" customFormat="1">
      <c r="A46" s="113"/>
      <c r="B46" s="41" t="s">
        <v>1803</v>
      </c>
      <c r="C46" s="71"/>
      <c r="D46" s="7"/>
    </row>
    <row r="47" spans="1:4" s="213" customFormat="1">
      <c r="A47" s="113"/>
      <c r="B47" s="41" t="s">
        <v>1812</v>
      </c>
      <c r="C47" s="71"/>
      <c r="D47" s="7"/>
    </row>
    <row r="48" spans="1:4">
      <c r="B48" s="1" t="s">
        <v>1804</v>
      </c>
    </row>
    <row r="49" spans="1:4" s="11" customFormat="1">
      <c r="A49" s="119">
        <v>3.7</v>
      </c>
      <c r="B49" s="61" t="s">
        <v>247</v>
      </c>
      <c r="C49" s="313"/>
      <c r="D49" s="308"/>
    </row>
    <row r="50" spans="1:4" s="11" customFormat="1">
      <c r="A50" s="114"/>
      <c r="B50" s="110"/>
      <c r="C50" s="313"/>
      <c r="D50" s="308"/>
    </row>
    <row r="51" spans="1:4" s="21" customFormat="1" ht="28">
      <c r="A51" s="113"/>
      <c r="B51" s="41" t="s">
        <v>1805</v>
      </c>
      <c r="C51" s="88"/>
      <c r="D51" s="19"/>
    </row>
    <row r="52" spans="1:4" s="11" customFormat="1" ht="46.5" customHeight="1">
      <c r="A52" s="115" t="s">
        <v>249</v>
      </c>
      <c r="B52" s="41" t="s">
        <v>250</v>
      </c>
      <c r="C52" s="88"/>
      <c r="D52" s="309"/>
    </row>
    <row r="53" spans="1:4">
      <c r="B53" s="41"/>
    </row>
    <row r="54" spans="1:4">
      <c r="A54" s="114" t="s">
        <v>251</v>
      </c>
      <c r="B54" s="78" t="s">
        <v>252</v>
      </c>
      <c r="C54" s="313"/>
      <c r="D54" s="13"/>
    </row>
    <row r="55" spans="1:4">
      <c r="B55" s="41" t="s">
        <v>1600</v>
      </c>
      <c r="C55" s="88"/>
      <c r="D55" s="19"/>
    </row>
    <row r="56" spans="1:4">
      <c r="B56" s="41"/>
    </row>
    <row r="57" spans="1:4">
      <c r="A57" s="119">
        <v>3.8</v>
      </c>
      <c r="B57" s="61" t="s">
        <v>253</v>
      </c>
      <c r="C57" s="313"/>
      <c r="D57" s="308"/>
    </row>
    <row r="58" spans="1:4">
      <c r="A58" s="114" t="s">
        <v>254</v>
      </c>
      <c r="B58" s="78" t="s">
        <v>255</v>
      </c>
      <c r="C58" s="313"/>
      <c r="D58" s="308"/>
    </row>
    <row r="59" spans="1:4">
      <c r="B59" s="41" t="s">
        <v>1797</v>
      </c>
      <c r="C59" s="88"/>
      <c r="D59" s="309"/>
    </row>
    <row r="60" spans="1:4">
      <c r="B60" s="41" t="s">
        <v>1798</v>
      </c>
      <c r="C60" s="88"/>
      <c r="D60" s="309"/>
    </row>
    <row r="61" spans="1:4">
      <c r="B61" s="41" t="s">
        <v>1799</v>
      </c>
      <c r="C61" s="88"/>
      <c r="D61" s="309"/>
    </row>
    <row r="62" spans="1:4">
      <c r="B62" s="41" t="s">
        <v>1800</v>
      </c>
      <c r="C62" s="88"/>
      <c r="D62" s="309"/>
    </row>
    <row r="63" spans="1:4">
      <c r="B63" s="41" t="s">
        <v>259</v>
      </c>
      <c r="D63" s="307"/>
    </row>
    <row r="64" spans="1:4" s="213" customFormat="1">
      <c r="A64" s="113"/>
      <c r="B64" s="41"/>
      <c r="C64" s="71"/>
      <c r="D64" s="307"/>
    </row>
    <row r="65" spans="1:4" s="213" customFormat="1" ht="42">
      <c r="A65" s="114" t="s">
        <v>1850</v>
      </c>
      <c r="B65" s="522" t="s">
        <v>1851</v>
      </c>
      <c r="C65" s="71"/>
      <c r="D65" s="307"/>
    </row>
    <row r="66" spans="1:4" s="213" customFormat="1">
      <c r="A66" s="521"/>
      <c r="B66" s="76" t="s">
        <v>1853</v>
      </c>
      <c r="C66" s="71"/>
      <c r="D66" s="307"/>
    </row>
    <row r="67" spans="1:4" s="213" customFormat="1">
      <c r="A67" s="521"/>
      <c r="B67" s="76" t="s">
        <v>1852</v>
      </c>
      <c r="C67" s="71"/>
      <c r="D67" s="307"/>
    </row>
    <row r="68" spans="1:4">
      <c r="B68" s="41"/>
      <c r="D68" s="307"/>
    </row>
    <row r="69" spans="1:4">
      <c r="A69" s="119">
        <v>3.9</v>
      </c>
      <c r="B69" s="61" t="s">
        <v>260</v>
      </c>
      <c r="C69" s="313"/>
      <c r="D69" s="13"/>
    </row>
    <row r="70" spans="1:4" ht="84">
      <c r="B70" s="41" t="s">
        <v>261</v>
      </c>
    </row>
    <row r="71" spans="1:4">
      <c r="B71" s="41"/>
    </row>
    <row r="72" spans="1:4">
      <c r="B72" s="41"/>
    </row>
    <row r="73" spans="1:4">
      <c r="A73" s="116">
        <v>3.1</v>
      </c>
      <c r="B73" s="61" t="s">
        <v>262</v>
      </c>
      <c r="C73" s="313"/>
      <c r="D73" s="13"/>
    </row>
    <row r="74" spans="1:4" ht="28">
      <c r="A74" s="114"/>
      <c r="B74" s="41" t="s">
        <v>263</v>
      </c>
    </row>
    <row r="75" spans="1:4">
      <c r="A75" s="114" t="s">
        <v>264</v>
      </c>
      <c r="B75" s="78" t="s">
        <v>265</v>
      </c>
      <c r="C75" s="313"/>
      <c r="D75" s="13"/>
    </row>
    <row r="76" spans="1:4" ht="27" customHeight="1">
      <c r="A76" s="115" t="s">
        <v>266</v>
      </c>
      <c r="B76" s="41"/>
    </row>
    <row r="77" spans="1:4" hidden="1">
      <c r="A77" s="115" t="s">
        <v>267</v>
      </c>
      <c r="B77" s="41"/>
    </row>
    <row r="78" spans="1:4" ht="42" hidden="1">
      <c r="A78" s="115" t="s">
        <v>268</v>
      </c>
      <c r="B78" s="41"/>
    </row>
    <row r="79" spans="1:4" hidden="1">
      <c r="A79" s="115" t="s">
        <v>269</v>
      </c>
      <c r="B79" s="41"/>
    </row>
    <row r="80" spans="1:4" hidden="1">
      <c r="B80" s="41"/>
    </row>
    <row r="81" spans="1:4" hidden="1">
      <c r="A81" s="115"/>
      <c r="B81" s="41"/>
    </row>
    <row r="82" spans="1:4" hidden="1">
      <c r="A82" s="115"/>
      <c r="B82" s="41"/>
    </row>
    <row r="83" spans="1:4">
      <c r="B83" s="41"/>
    </row>
    <row r="84" spans="1:4">
      <c r="A84" s="172">
        <v>3.11</v>
      </c>
      <c r="B84" s="61" t="s">
        <v>270</v>
      </c>
      <c r="C84" s="313"/>
      <c r="D84" s="13"/>
    </row>
    <row r="85" spans="1:4" ht="112">
      <c r="B85" s="41" t="s">
        <v>271</v>
      </c>
    </row>
    <row r="86" spans="1:4" ht="28">
      <c r="B86" s="41" t="s">
        <v>272</v>
      </c>
    </row>
  </sheetData>
  <phoneticPr fontId="8" type="noConversion"/>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31"/>
  <sheetViews>
    <sheetView view="pageBreakPreview" zoomScaleNormal="100" zoomScaleSheetLayoutView="100" workbookViewId="0">
      <selection activeCell="H9" sqref="H9"/>
    </sheetView>
  </sheetViews>
  <sheetFormatPr defaultColWidth="9.1796875" defaultRowHeight="14"/>
  <cols>
    <col min="1" max="1" width="6.81640625" style="114" customWidth="1"/>
    <col min="2" max="2" width="79.1796875" style="23" customWidth="1"/>
    <col min="3" max="3" width="2.453125" style="23" customWidth="1"/>
    <col min="4" max="256" width="9.1796875" style="654"/>
    <col min="257" max="257" width="6.81640625" style="654" customWidth="1"/>
    <col min="258" max="258" width="79.1796875" style="654" customWidth="1"/>
    <col min="259" max="259" width="2.453125" style="654" customWidth="1"/>
    <col min="260" max="512" width="9.1796875" style="654"/>
    <col min="513" max="513" width="6.81640625" style="654" customWidth="1"/>
    <col min="514" max="514" width="79.1796875" style="654" customWidth="1"/>
    <col min="515" max="515" width="2.453125" style="654" customWidth="1"/>
    <col min="516" max="768" width="9.1796875" style="654"/>
    <col min="769" max="769" width="6.81640625" style="654" customWidth="1"/>
    <col min="770" max="770" width="79.1796875" style="654" customWidth="1"/>
    <col min="771" max="771" width="2.453125" style="654" customWidth="1"/>
    <col min="772" max="1024" width="9.1796875" style="654"/>
    <col min="1025" max="1025" width="6.81640625" style="654" customWidth="1"/>
    <col min="1026" max="1026" width="79.1796875" style="654" customWidth="1"/>
    <col min="1027" max="1027" width="2.453125" style="654" customWidth="1"/>
    <col min="1028" max="1280" width="9.1796875" style="654"/>
    <col min="1281" max="1281" width="6.81640625" style="654" customWidth="1"/>
    <col min="1282" max="1282" width="79.1796875" style="654" customWidth="1"/>
    <col min="1283" max="1283" width="2.453125" style="654" customWidth="1"/>
    <col min="1284" max="1536" width="9.1796875" style="654"/>
    <col min="1537" max="1537" width="6.81640625" style="654" customWidth="1"/>
    <col min="1538" max="1538" width="79.1796875" style="654" customWidth="1"/>
    <col min="1539" max="1539" width="2.453125" style="654" customWidth="1"/>
    <col min="1540" max="1792" width="9.1796875" style="654"/>
    <col min="1793" max="1793" width="6.81640625" style="654" customWidth="1"/>
    <col min="1794" max="1794" width="79.1796875" style="654" customWidth="1"/>
    <col min="1795" max="1795" width="2.453125" style="654" customWidth="1"/>
    <col min="1796" max="2048" width="9.1796875" style="654"/>
    <col min="2049" max="2049" width="6.81640625" style="654" customWidth="1"/>
    <col min="2050" max="2050" width="79.1796875" style="654" customWidth="1"/>
    <col min="2051" max="2051" width="2.453125" style="654" customWidth="1"/>
    <col min="2052" max="2304" width="9.1796875" style="654"/>
    <col min="2305" max="2305" width="6.81640625" style="654" customWidth="1"/>
    <col min="2306" max="2306" width="79.1796875" style="654" customWidth="1"/>
    <col min="2307" max="2307" width="2.453125" style="654" customWidth="1"/>
    <col min="2308" max="2560" width="9.1796875" style="654"/>
    <col min="2561" max="2561" width="6.81640625" style="654" customWidth="1"/>
    <col min="2562" max="2562" width="79.1796875" style="654" customWidth="1"/>
    <col min="2563" max="2563" width="2.453125" style="654" customWidth="1"/>
    <col min="2564" max="2816" width="9.1796875" style="654"/>
    <col min="2817" max="2817" width="6.81640625" style="654" customWidth="1"/>
    <col min="2818" max="2818" width="79.1796875" style="654" customWidth="1"/>
    <col min="2819" max="2819" width="2.453125" style="654" customWidth="1"/>
    <col min="2820" max="3072" width="9.1796875" style="654"/>
    <col min="3073" max="3073" width="6.81640625" style="654" customWidth="1"/>
    <col min="3074" max="3074" width="79.1796875" style="654" customWidth="1"/>
    <col min="3075" max="3075" width="2.453125" style="654" customWidth="1"/>
    <col min="3076" max="3328" width="9.1796875" style="654"/>
    <col min="3329" max="3329" width="6.81640625" style="654" customWidth="1"/>
    <col min="3330" max="3330" width="79.1796875" style="654" customWidth="1"/>
    <col min="3331" max="3331" width="2.453125" style="654" customWidth="1"/>
    <col min="3332" max="3584" width="9.1796875" style="654"/>
    <col min="3585" max="3585" width="6.81640625" style="654" customWidth="1"/>
    <col min="3586" max="3586" width="79.1796875" style="654" customWidth="1"/>
    <col min="3587" max="3587" width="2.453125" style="654" customWidth="1"/>
    <col min="3588" max="3840" width="9.1796875" style="654"/>
    <col min="3841" max="3841" width="6.81640625" style="654" customWidth="1"/>
    <col min="3842" max="3842" width="79.1796875" style="654" customWidth="1"/>
    <col min="3843" max="3843" width="2.453125" style="654" customWidth="1"/>
    <col min="3844" max="4096" width="9.1796875" style="654"/>
    <col min="4097" max="4097" width="6.81640625" style="654" customWidth="1"/>
    <col min="4098" max="4098" width="79.1796875" style="654" customWidth="1"/>
    <col min="4099" max="4099" width="2.453125" style="654" customWidth="1"/>
    <col min="4100" max="4352" width="9.1796875" style="654"/>
    <col min="4353" max="4353" width="6.81640625" style="654" customWidth="1"/>
    <col min="4354" max="4354" width="79.1796875" style="654" customWidth="1"/>
    <col min="4355" max="4355" width="2.453125" style="654" customWidth="1"/>
    <col min="4356" max="4608" width="9.1796875" style="654"/>
    <col min="4609" max="4609" width="6.81640625" style="654" customWidth="1"/>
    <col min="4610" max="4610" width="79.1796875" style="654" customWidth="1"/>
    <col min="4611" max="4611" width="2.453125" style="654" customWidth="1"/>
    <col min="4612" max="4864" width="9.1796875" style="654"/>
    <col min="4865" max="4865" width="6.81640625" style="654" customWidth="1"/>
    <col min="4866" max="4866" width="79.1796875" style="654" customWidth="1"/>
    <col min="4867" max="4867" width="2.453125" style="654" customWidth="1"/>
    <col min="4868" max="5120" width="9.1796875" style="654"/>
    <col min="5121" max="5121" width="6.81640625" style="654" customWidth="1"/>
    <col min="5122" max="5122" width="79.1796875" style="654" customWidth="1"/>
    <col min="5123" max="5123" width="2.453125" style="654" customWidth="1"/>
    <col min="5124" max="5376" width="9.1796875" style="654"/>
    <col min="5377" max="5377" width="6.81640625" style="654" customWidth="1"/>
    <col min="5378" max="5378" width="79.1796875" style="654" customWidth="1"/>
    <col min="5379" max="5379" width="2.453125" style="654" customWidth="1"/>
    <col min="5380" max="5632" width="9.1796875" style="654"/>
    <col min="5633" max="5633" width="6.81640625" style="654" customWidth="1"/>
    <col min="5634" max="5634" width="79.1796875" style="654" customWidth="1"/>
    <col min="5635" max="5635" width="2.453125" style="654" customWidth="1"/>
    <col min="5636" max="5888" width="9.1796875" style="654"/>
    <col min="5889" max="5889" width="6.81640625" style="654" customWidth="1"/>
    <col min="5890" max="5890" width="79.1796875" style="654" customWidth="1"/>
    <col min="5891" max="5891" width="2.453125" style="654" customWidth="1"/>
    <col min="5892" max="6144" width="9.1796875" style="654"/>
    <col min="6145" max="6145" width="6.81640625" style="654" customWidth="1"/>
    <col min="6146" max="6146" width="79.1796875" style="654" customWidth="1"/>
    <col min="6147" max="6147" width="2.453125" style="654" customWidth="1"/>
    <col min="6148" max="6400" width="9.1796875" style="654"/>
    <col min="6401" max="6401" width="6.81640625" style="654" customWidth="1"/>
    <col min="6402" max="6402" width="79.1796875" style="654" customWidth="1"/>
    <col min="6403" max="6403" width="2.453125" style="654" customWidth="1"/>
    <col min="6404" max="6656" width="9.1796875" style="654"/>
    <col min="6657" max="6657" width="6.81640625" style="654" customWidth="1"/>
    <col min="6658" max="6658" width="79.1796875" style="654" customWidth="1"/>
    <col min="6659" max="6659" width="2.453125" style="654" customWidth="1"/>
    <col min="6660" max="6912" width="9.1796875" style="654"/>
    <col min="6913" max="6913" width="6.81640625" style="654" customWidth="1"/>
    <col min="6914" max="6914" width="79.1796875" style="654" customWidth="1"/>
    <col min="6915" max="6915" width="2.453125" style="654" customWidth="1"/>
    <col min="6916" max="7168" width="9.1796875" style="654"/>
    <col min="7169" max="7169" width="6.81640625" style="654" customWidth="1"/>
    <col min="7170" max="7170" width="79.1796875" style="654" customWidth="1"/>
    <col min="7171" max="7171" width="2.453125" style="654" customWidth="1"/>
    <col min="7172" max="7424" width="9.1796875" style="654"/>
    <col min="7425" max="7425" width="6.81640625" style="654" customWidth="1"/>
    <col min="7426" max="7426" width="79.1796875" style="654" customWidth="1"/>
    <col min="7427" max="7427" width="2.453125" style="654" customWidth="1"/>
    <col min="7428" max="7680" width="9.1796875" style="654"/>
    <col min="7681" max="7681" width="6.81640625" style="654" customWidth="1"/>
    <col min="7682" max="7682" width="79.1796875" style="654" customWidth="1"/>
    <col min="7683" max="7683" width="2.453125" style="654" customWidth="1"/>
    <col min="7684" max="7936" width="9.1796875" style="654"/>
    <col min="7937" max="7937" width="6.81640625" style="654" customWidth="1"/>
    <col min="7938" max="7938" width="79.1796875" style="654" customWidth="1"/>
    <col min="7939" max="7939" width="2.453125" style="654" customWidth="1"/>
    <col min="7940" max="8192" width="9.1796875" style="654"/>
    <col min="8193" max="8193" width="6.81640625" style="654" customWidth="1"/>
    <col min="8194" max="8194" width="79.1796875" style="654" customWidth="1"/>
    <col min="8195" max="8195" width="2.453125" style="654" customWidth="1"/>
    <col min="8196" max="8448" width="9.1796875" style="654"/>
    <col min="8449" max="8449" width="6.81640625" style="654" customWidth="1"/>
    <col min="8450" max="8450" width="79.1796875" style="654" customWidth="1"/>
    <col min="8451" max="8451" width="2.453125" style="654" customWidth="1"/>
    <col min="8452" max="8704" width="9.1796875" style="654"/>
    <col min="8705" max="8705" width="6.81640625" style="654" customWidth="1"/>
    <col min="8706" max="8706" width="79.1796875" style="654" customWidth="1"/>
    <col min="8707" max="8707" width="2.453125" style="654" customWidth="1"/>
    <col min="8708" max="8960" width="9.1796875" style="654"/>
    <col min="8961" max="8961" width="6.81640625" style="654" customWidth="1"/>
    <col min="8962" max="8962" width="79.1796875" style="654" customWidth="1"/>
    <col min="8963" max="8963" width="2.453125" style="654" customWidth="1"/>
    <col min="8964" max="9216" width="9.1796875" style="654"/>
    <col min="9217" max="9217" width="6.81640625" style="654" customWidth="1"/>
    <col min="9218" max="9218" width="79.1796875" style="654" customWidth="1"/>
    <col min="9219" max="9219" width="2.453125" style="654" customWidth="1"/>
    <col min="9220" max="9472" width="9.1796875" style="654"/>
    <col min="9473" max="9473" width="6.81640625" style="654" customWidth="1"/>
    <col min="9474" max="9474" width="79.1796875" style="654" customWidth="1"/>
    <col min="9475" max="9475" width="2.453125" style="654" customWidth="1"/>
    <col min="9476" max="9728" width="9.1796875" style="654"/>
    <col min="9729" max="9729" width="6.81640625" style="654" customWidth="1"/>
    <col min="9730" max="9730" width="79.1796875" style="654" customWidth="1"/>
    <col min="9731" max="9731" width="2.453125" style="654" customWidth="1"/>
    <col min="9732" max="9984" width="9.1796875" style="654"/>
    <col min="9985" max="9985" width="6.81640625" style="654" customWidth="1"/>
    <col min="9986" max="9986" width="79.1796875" style="654" customWidth="1"/>
    <col min="9987" max="9987" width="2.453125" style="654" customWidth="1"/>
    <col min="9988" max="10240" width="9.1796875" style="654"/>
    <col min="10241" max="10241" width="6.81640625" style="654" customWidth="1"/>
    <col min="10242" max="10242" width="79.1796875" style="654" customWidth="1"/>
    <col min="10243" max="10243" width="2.453125" style="654" customWidth="1"/>
    <col min="10244" max="10496" width="9.1796875" style="654"/>
    <col min="10497" max="10497" width="6.81640625" style="654" customWidth="1"/>
    <col min="10498" max="10498" width="79.1796875" style="654" customWidth="1"/>
    <col min="10499" max="10499" width="2.453125" style="654" customWidth="1"/>
    <col min="10500" max="10752" width="9.1796875" style="654"/>
    <col min="10753" max="10753" width="6.81640625" style="654" customWidth="1"/>
    <col min="10754" max="10754" width="79.1796875" style="654" customWidth="1"/>
    <col min="10755" max="10755" width="2.453125" style="654" customWidth="1"/>
    <col min="10756" max="11008" width="9.1796875" style="654"/>
    <col min="11009" max="11009" width="6.81640625" style="654" customWidth="1"/>
    <col min="11010" max="11010" width="79.1796875" style="654" customWidth="1"/>
    <col min="11011" max="11011" width="2.453125" style="654" customWidth="1"/>
    <col min="11012" max="11264" width="9.1796875" style="654"/>
    <col min="11265" max="11265" width="6.81640625" style="654" customWidth="1"/>
    <col min="11266" max="11266" width="79.1796875" style="654" customWidth="1"/>
    <col min="11267" max="11267" width="2.453125" style="654" customWidth="1"/>
    <col min="11268" max="11520" width="9.1796875" style="654"/>
    <col min="11521" max="11521" width="6.81640625" style="654" customWidth="1"/>
    <col min="11522" max="11522" width="79.1796875" style="654" customWidth="1"/>
    <col min="11523" max="11523" width="2.453125" style="654" customWidth="1"/>
    <col min="11524" max="11776" width="9.1796875" style="654"/>
    <col min="11777" max="11777" width="6.81640625" style="654" customWidth="1"/>
    <col min="11778" max="11778" width="79.1796875" style="654" customWidth="1"/>
    <col min="11779" max="11779" width="2.453125" style="654" customWidth="1"/>
    <col min="11780" max="12032" width="9.1796875" style="654"/>
    <col min="12033" max="12033" width="6.81640625" style="654" customWidth="1"/>
    <col min="12034" max="12034" width="79.1796875" style="654" customWidth="1"/>
    <col min="12035" max="12035" width="2.453125" style="654" customWidth="1"/>
    <col min="12036" max="12288" width="9.1796875" style="654"/>
    <col min="12289" max="12289" width="6.81640625" style="654" customWidth="1"/>
    <col min="12290" max="12290" width="79.1796875" style="654" customWidth="1"/>
    <col min="12291" max="12291" width="2.453125" style="654" customWidth="1"/>
    <col min="12292" max="12544" width="9.1796875" style="654"/>
    <col min="12545" max="12545" width="6.81640625" style="654" customWidth="1"/>
    <col min="12546" max="12546" width="79.1796875" style="654" customWidth="1"/>
    <col min="12547" max="12547" width="2.453125" style="654" customWidth="1"/>
    <col min="12548" max="12800" width="9.1796875" style="654"/>
    <col min="12801" max="12801" width="6.81640625" style="654" customWidth="1"/>
    <col min="12802" max="12802" width="79.1796875" style="654" customWidth="1"/>
    <col min="12803" max="12803" width="2.453125" style="654" customWidth="1"/>
    <col min="12804" max="13056" width="9.1796875" style="654"/>
    <col min="13057" max="13057" width="6.81640625" style="654" customWidth="1"/>
    <col min="13058" max="13058" width="79.1796875" style="654" customWidth="1"/>
    <col min="13059" max="13059" width="2.453125" style="654" customWidth="1"/>
    <col min="13060" max="13312" width="9.1796875" style="654"/>
    <col min="13313" max="13313" width="6.81640625" style="654" customWidth="1"/>
    <col min="13314" max="13314" width="79.1796875" style="654" customWidth="1"/>
    <col min="13315" max="13315" width="2.453125" style="654" customWidth="1"/>
    <col min="13316" max="13568" width="9.1796875" style="654"/>
    <col min="13569" max="13569" width="6.81640625" style="654" customWidth="1"/>
    <col min="13570" max="13570" width="79.1796875" style="654" customWidth="1"/>
    <col min="13571" max="13571" width="2.453125" style="654" customWidth="1"/>
    <col min="13572" max="13824" width="9.1796875" style="654"/>
    <col min="13825" max="13825" width="6.81640625" style="654" customWidth="1"/>
    <col min="13826" max="13826" width="79.1796875" style="654" customWidth="1"/>
    <col min="13827" max="13827" width="2.453125" style="654" customWidth="1"/>
    <col min="13828" max="14080" width="9.1796875" style="654"/>
    <col min="14081" max="14081" width="6.81640625" style="654" customWidth="1"/>
    <col min="14082" max="14082" width="79.1796875" style="654" customWidth="1"/>
    <col min="14083" max="14083" width="2.453125" style="654" customWidth="1"/>
    <col min="14084" max="14336" width="9.1796875" style="654"/>
    <col min="14337" max="14337" width="6.81640625" style="654" customWidth="1"/>
    <col min="14338" max="14338" width="79.1796875" style="654" customWidth="1"/>
    <col min="14339" max="14339" width="2.453125" style="654" customWidth="1"/>
    <col min="14340" max="14592" width="9.1796875" style="654"/>
    <col min="14593" max="14593" width="6.81640625" style="654" customWidth="1"/>
    <col min="14594" max="14594" width="79.1796875" style="654" customWidth="1"/>
    <col min="14595" max="14595" width="2.453125" style="654" customWidth="1"/>
    <col min="14596" max="14848" width="9.1796875" style="654"/>
    <col min="14849" max="14849" width="6.81640625" style="654" customWidth="1"/>
    <col min="14850" max="14850" width="79.1796875" style="654" customWidth="1"/>
    <col min="14851" max="14851" width="2.453125" style="654" customWidth="1"/>
    <col min="14852" max="15104" width="9.1796875" style="654"/>
    <col min="15105" max="15105" width="6.81640625" style="654" customWidth="1"/>
    <col min="15106" max="15106" width="79.1796875" style="654" customWidth="1"/>
    <col min="15107" max="15107" width="2.453125" style="654" customWidth="1"/>
    <col min="15108" max="15360" width="9.1796875" style="654"/>
    <col min="15361" max="15361" width="6.81640625" style="654" customWidth="1"/>
    <col min="15362" max="15362" width="79.1796875" style="654" customWidth="1"/>
    <col min="15363" max="15363" width="2.453125" style="654" customWidth="1"/>
    <col min="15364" max="15616" width="9.1796875" style="654"/>
    <col min="15617" max="15617" width="6.81640625" style="654" customWidth="1"/>
    <col min="15618" max="15618" width="79.1796875" style="654" customWidth="1"/>
    <col min="15619" max="15619" width="2.453125" style="654" customWidth="1"/>
    <col min="15620" max="15872" width="9.1796875" style="654"/>
    <col min="15873" max="15873" width="6.81640625" style="654" customWidth="1"/>
    <col min="15874" max="15874" width="79.1796875" style="654" customWidth="1"/>
    <col min="15875" max="15875" width="2.453125" style="654" customWidth="1"/>
    <col min="15876" max="16128" width="9.1796875" style="654"/>
    <col min="16129" max="16129" width="6.81640625" style="654" customWidth="1"/>
    <col min="16130" max="16130" width="79.1796875" style="654" customWidth="1"/>
    <col min="16131" max="16131" width="2.453125" style="654" customWidth="1"/>
    <col min="16132" max="16384" width="9.1796875" style="654"/>
  </cols>
  <sheetData>
    <row r="1" spans="1:3" ht="28">
      <c r="A1" s="62">
        <v>5</v>
      </c>
      <c r="B1" s="98" t="s">
        <v>2086</v>
      </c>
      <c r="C1" s="13"/>
    </row>
    <row r="2" spans="1:3" ht="28">
      <c r="A2" s="119">
        <v>5.3</v>
      </c>
      <c r="B2" s="61" t="s">
        <v>2087</v>
      </c>
      <c r="C2" s="13"/>
    </row>
    <row r="3" spans="1:3">
      <c r="A3" s="655" t="s">
        <v>277</v>
      </c>
      <c r="B3" s="656" t="s">
        <v>279</v>
      </c>
      <c r="C3" s="7"/>
    </row>
    <row r="4" spans="1:3" ht="140">
      <c r="B4" s="660" t="s">
        <v>2096</v>
      </c>
      <c r="C4" s="7"/>
    </row>
    <row r="5" spans="1:3">
      <c r="B5" s="658"/>
      <c r="C5" s="7"/>
    </row>
    <row r="6" spans="1:3">
      <c r="B6" s="658"/>
      <c r="C6" s="7"/>
    </row>
    <row r="7" spans="1:3">
      <c r="B7" s="659"/>
      <c r="C7" s="7"/>
    </row>
    <row r="8" spans="1:3">
      <c r="A8" s="655" t="s">
        <v>278</v>
      </c>
      <c r="B8" s="656" t="s">
        <v>280</v>
      </c>
      <c r="C8" s="13"/>
    </row>
    <row r="9" spans="1:3" ht="56">
      <c r="B9" s="659" t="s">
        <v>2097</v>
      </c>
      <c r="C9" s="7"/>
    </row>
    <row r="10" spans="1:3">
      <c r="A10" s="113"/>
      <c r="B10" s="660"/>
    </row>
    <row r="11" spans="1:3">
      <c r="A11" s="113"/>
      <c r="B11" s="660"/>
    </row>
    <row r="12" spans="1:3">
      <c r="B12" s="659"/>
      <c r="C12" s="7"/>
    </row>
    <row r="13" spans="1:3" ht="42">
      <c r="A13" s="661">
        <v>5.4</v>
      </c>
      <c r="B13" s="662" t="s">
        <v>2090</v>
      </c>
      <c r="C13" s="663"/>
    </row>
    <row r="14" spans="1:3" ht="42">
      <c r="A14" s="655" t="s">
        <v>281</v>
      </c>
      <c r="B14" s="470" t="s">
        <v>2091</v>
      </c>
      <c r="C14" s="663"/>
    </row>
    <row r="15" spans="1:3">
      <c r="B15" s="657" t="s">
        <v>2092</v>
      </c>
      <c r="C15" s="663"/>
    </row>
    <row r="16" spans="1:3">
      <c r="B16" s="664"/>
      <c r="C16" s="663"/>
    </row>
    <row r="17" spans="1:3">
      <c r="B17" s="659"/>
      <c r="C17" s="22"/>
    </row>
    <row r="18" spans="1:3">
      <c r="A18" s="655" t="s">
        <v>282</v>
      </c>
      <c r="B18" s="656" t="s">
        <v>279</v>
      </c>
      <c r="C18" s="22"/>
    </row>
    <row r="19" spans="1:3">
      <c r="B19" s="657" t="s">
        <v>2088</v>
      </c>
    </row>
    <row r="20" spans="1:3" ht="28">
      <c r="B20" s="658" t="s">
        <v>2089</v>
      </c>
    </row>
    <row r="21" spans="1:3">
      <c r="A21" s="113"/>
      <c r="B21" s="660"/>
    </row>
    <row r="22" spans="1:3">
      <c r="A22" s="113"/>
      <c r="B22" s="660"/>
    </row>
    <row r="23" spans="1:3">
      <c r="B23" s="659"/>
    </row>
    <row r="24" spans="1:3" ht="42">
      <c r="A24" s="661" t="s">
        <v>2093</v>
      </c>
      <c r="B24" s="662" t="s">
        <v>2094</v>
      </c>
      <c r="C24" s="663"/>
    </row>
    <row r="25" spans="1:3">
      <c r="A25" s="655" t="s">
        <v>283</v>
      </c>
      <c r="B25" s="656" t="s">
        <v>2095</v>
      </c>
      <c r="C25" s="663"/>
    </row>
    <row r="26" spans="1:3">
      <c r="B26" s="657" t="s">
        <v>2088</v>
      </c>
      <c r="C26" s="663"/>
    </row>
    <row r="27" spans="1:3">
      <c r="B27" s="658"/>
      <c r="C27" s="663"/>
    </row>
    <row r="28" spans="1:3">
      <c r="B28" s="659"/>
      <c r="C28" s="22"/>
    </row>
    <row r="29" spans="1:3">
      <c r="B29" s="659"/>
      <c r="C29" s="22"/>
    </row>
    <row r="30" spans="1:3">
      <c r="A30" s="113"/>
      <c r="B30" s="660"/>
    </row>
    <row r="31" spans="1:3">
      <c r="B31" s="659"/>
    </row>
  </sheetData>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D135"/>
  <sheetViews>
    <sheetView view="pageBreakPreview" zoomScaleNormal="100" zoomScaleSheetLayoutView="100" workbookViewId="0">
      <selection activeCell="B56" sqref="B56"/>
    </sheetView>
  </sheetViews>
  <sheetFormatPr defaultColWidth="9" defaultRowHeight="14"/>
  <cols>
    <col min="1" max="1" width="7.1796875" style="96" customWidth="1"/>
    <col min="2" max="2" width="80.453125" style="7" customWidth="1"/>
    <col min="3" max="3" width="2" style="7" customWidth="1"/>
    <col min="4" max="16384" width="9" style="1"/>
  </cols>
  <sheetData>
    <row r="1" spans="1:4" ht="28">
      <c r="A1" s="89">
        <v>6</v>
      </c>
      <c r="B1" s="98" t="s">
        <v>289</v>
      </c>
      <c r="C1" s="313"/>
      <c r="D1" s="213"/>
    </row>
    <row r="2" spans="1:4">
      <c r="A2" s="90">
        <v>6.1</v>
      </c>
      <c r="B2" s="99" t="s">
        <v>290</v>
      </c>
      <c r="C2" s="313"/>
      <c r="D2" s="213"/>
    </row>
    <row r="3" spans="1:4">
      <c r="A3" s="90"/>
      <c r="B3" s="794" t="s">
        <v>2132</v>
      </c>
      <c r="C3" s="71"/>
      <c r="D3" s="213"/>
    </row>
    <row r="4" spans="1:4" s="212" customFormat="1">
      <c r="A4" s="90"/>
      <c r="B4" s="76"/>
      <c r="C4" s="71"/>
      <c r="D4" s="213"/>
    </row>
    <row r="5" spans="1:4" s="212" customFormat="1">
      <c r="A5" s="214"/>
      <c r="B5" s="77" t="s">
        <v>213</v>
      </c>
      <c r="C5" s="71"/>
      <c r="D5" s="7"/>
    </row>
    <row r="6" spans="1:4" s="212" customFormat="1" ht="28">
      <c r="A6" s="214"/>
      <c r="B6" s="795" t="s">
        <v>2196</v>
      </c>
      <c r="C6" s="71"/>
      <c r="D6" s="7"/>
    </row>
    <row r="7" spans="1:4" s="212" customFormat="1">
      <c r="A7" s="214"/>
      <c r="B7" s="795" t="s">
        <v>2197</v>
      </c>
      <c r="C7" s="71"/>
      <c r="D7" s="7"/>
    </row>
    <row r="8" spans="1:4" s="212" customFormat="1">
      <c r="A8" s="214"/>
      <c r="B8" s="795" t="s">
        <v>2198</v>
      </c>
      <c r="C8" s="71"/>
      <c r="D8" s="7"/>
    </row>
    <row r="9" spans="1:4" s="212" customFormat="1">
      <c r="A9" s="214"/>
      <c r="B9" s="795" t="s">
        <v>2199</v>
      </c>
      <c r="C9" s="71"/>
      <c r="D9" s="7"/>
    </row>
    <row r="10" spans="1:4" s="212" customFormat="1">
      <c r="A10" s="214"/>
      <c r="B10" s="796" t="s">
        <v>2200</v>
      </c>
      <c r="C10" s="71"/>
      <c r="D10" s="7"/>
    </row>
    <row r="11" spans="1:4" s="212" customFormat="1">
      <c r="A11" s="214"/>
      <c r="B11" s="795" t="s">
        <v>2201</v>
      </c>
      <c r="C11" s="71"/>
      <c r="D11" s="7"/>
    </row>
    <row r="12" spans="1:4" s="212" customFormat="1">
      <c r="A12" s="214"/>
      <c r="B12" s="795" t="s">
        <v>2202</v>
      </c>
      <c r="C12" s="71"/>
      <c r="D12" s="7"/>
    </row>
    <row r="13" spans="1:4" s="212" customFormat="1" ht="28">
      <c r="A13" s="214"/>
      <c r="B13" s="795" t="s">
        <v>2203</v>
      </c>
      <c r="C13" s="71"/>
      <c r="D13" s="7"/>
    </row>
    <row r="14" spans="1:4" s="781" customFormat="1">
      <c r="A14" s="214"/>
      <c r="B14" s="215"/>
      <c r="C14" s="71"/>
      <c r="D14" s="7"/>
    </row>
    <row r="15" spans="1:4">
      <c r="A15" s="90">
        <v>6.2</v>
      </c>
      <c r="B15" s="100" t="s">
        <v>291</v>
      </c>
      <c r="C15" s="313"/>
      <c r="D15" s="16"/>
    </row>
    <row r="16" spans="1:4" ht="33.75" customHeight="1">
      <c r="A16" s="90"/>
      <c r="B16" s="794" t="s">
        <v>2204</v>
      </c>
      <c r="C16" s="71"/>
      <c r="D16" s="16"/>
    </row>
    <row r="17" spans="1:4">
      <c r="A17" s="90"/>
      <c r="B17" s="76"/>
      <c r="C17" s="71"/>
      <c r="D17" s="16"/>
    </row>
    <row r="18" spans="1:4" s="213" customFormat="1">
      <c r="A18" s="214"/>
      <c r="B18" s="77" t="s">
        <v>222</v>
      </c>
      <c r="C18" s="71"/>
      <c r="D18" s="7"/>
    </row>
    <row r="19" spans="1:4" s="213" customFormat="1">
      <c r="A19" s="214"/>
      <c r="B19" s="795" t="s">
        <v>2205</v>
      </c>
      <c r="C19" s="71"/>
      <c r="D19" s="7"/>
    </row>
    <row r="20" spans="1:4" s="213" customFormat="1">
      <c r="A20" s="214"/>
      <c r="B20" s="795" t="s">
        <v>2206</v>
      </c>
      <c r="C20" s="71"/>
      <c r="D20" s="7"/>
    </row>
    <row r="21" spans="1:4" s="213" customFormat="1">
      <c r="A21" s="214"/>
      <c r="B21" s="74"/>
      <c r="C21" s="71"/>
      <c r="D21" s="7"/>
    </row>
    <row r="22" spans="1:4">
      <c r="A22" s="90">
        <v>6.3</v>
      </c>
      <c r="B22" s="100" t="s">
        <v>293</v>
      </c>
      <c r="C22" s="313"/>
      <c r="D22" s="213"/>
    </row>
    <row r="23" spans="1:4">
      <c r="A23" s="90"/>
      <c r="B23" s="75" t="s">
        <v>226</v>
      </c>
      <c r="C23" s="313"/>
      <c r="D23" s="213"/>
    </row>
    <row r="24" spans="1:4" ht="56">
      <c r="A24" s="90"/>
      <c r="B24" s="659" t="s">
        <v>2207</v>
      </c>
      <c r="C24" s="71"/>
      <c r="D24" s="213"/>
    </row>
    <row r="25" spans="1:4">
      <c r="A25" s="90"/>
      <c r="B25" s="795" t="s">
        <v>294</v>
      </c>
      <c r="C25" s="71"/>
      <c r="D25" s="213"/>
    </row>
    <row r="26" spans="1:4">
      <c r="A26" s="90"/>
      <c r="B26" s="76" t="s">
        <v>294</v>
      </c>
      <c r="C26" s="71"/>
      <c r="D26" s="213"/>
    </row>
    <row r="27" spans="1:4">
      <c r="A27" s="90"/>
      <c r="B27" s="76"/>
      <c r="C27" s="71"/>
      <c r="D27" s="213"/>
    </row>
    <row r="28" spans="1:4">
      <c r="A28" s="90" t="s">
        <v>295</v>
      </c>
      <c r="B28" s="77" t="s">
        <v>233</v>
      </c>
      <c r="C28" s="313"/>
      <c r="D28" s="213"/>
    </row>
    <row r="29" spans="1:4">
      <c r="A29" s="90"/>
      <c r="B29" s="76" t="s">
        <v>2133</v>
      </c>
      <c r="C29" s="71"/>
      <c r="D29" s="213"/>
    </row>
    <row r="30" spans="1:4">
      <c r="A30" s="90"/>
      <c r="B30" s="74"/>
      <c r="C30" s="71"/>
      <c r="D30" s="213"/>
    </row>
    <row r="31" spans="1:4">
      <c r="A31" s="90">
        <v>6.4</v>
      </c>
      <c r="B31" s="100" t="s">
        <v>296</v>
      </c>
      <c r="C31" s="313"/>
    </row>
    <row r="32" spans="1:4" ht="84">
      <c r="A32" s="90"/>
      <c r="B32" s="797" t="s">
        <v>2208</v>
      </c>
      <c r="C32" s="86"/>
    </row>
    <row r="33" spans="1:3">
      <c r="A33" s="90"/>
      <c r="B33" s="80"/>
      <c r="C33" s="86"/>
    </row>
    <row r="34" spans="1:3">
      <c r="A34" s="90" t="s">
        <v>297</v>
      </c>
      <c r="B34" s="81" t="s">
        <v>298</v>
      </c>
      <c r="C34" s="87"/>
    </row>
    <row r="35" spans="1:3">
      <c r="A35" s="90"/>
      <c r="B35" s="80"/>
      <c r="C35" s="86"/>
    </row>
    <row r="36" spans="1:3" ht="98">
      <c r="A36" s="90"/>
      <c r="B36" s="798" t="s">
        <v>300</v>
      </c>
      <c r="C36" s="86"/>
    </row>
    <row r="37" spans="1:3" ht="28">
      <c r="A37" s="90"/>
      <c r="B37" s="795" t="s">
        <v>2209</v>
      </c>
      <c r="C37" s="88"/>
    </row>
    <row r="38" spans="1:3" s="781" customFormat="1">
      <c r="A38" s="90"/>
      <c r="B38" s="799" t="s">
        <v>2210</v>
      </c>
      <c r="C38" s="88"/>
    </row>
    <row r="39" spans="1:3">
      <c r="A39" s="90"/>
      <c r="B39" s="74" t="s">
        <v>2211</v>
      </c>
      <c r="C39" s="71"/>
    </row>
    <row r="40" spans="1:3">
      <c r="A40" s="90">
        <v>6.5</v>
      </c>
      <c r="B40" s="100" t="s">
        <v>302</v>
      </c>
      <c r="C40" s="313"/>
    </row>
    <row r="41" spans="1:3">
      <c r="A41" s="90"/>
      <c r="B41" s="794" t="s">
        <v>2192</v>
      </c>
      <c r="C41" s="313"/>
    </row>
    <row r="42" spans="1:3">
      <c r="A42" s="90"/>
      <c r="B42" s="795" t="s">
        <v>2193</v>
      </c>
      <c r="C42" s="313"/>
    </row>
    <row r="43" spans="1:3">
      <c r="A43" s="90"/>
      <c r="B43" s="795" t="s">
        <v>2194</v>
      </c>
      <c r="C43" s="313"/>
    </row>
    <row r="44" spans="1:3" ht="42">
      <c r="A44" s="90"/>
      <c r="B44" s="795" t="s">
        <v>2195</v>
      </c>
      <c r="C44" s="313"/>
    </row>
    <row r="45" spans="1:3">
      <c r="A45" s="90"/>
      <c r="B45" s="795" t="s">
        <v>259</v>
      </c>
      <c r="C45" s="71"/>
    </row>
    <row r="46" spans="1:3">
      <c r="A46" s="90"/>
      <c r="B46" s="76"/>
      <c r="C46" s="71"/>
    </row>
    <row r="47" spans="1:3" s="11" customFormat="1">
      <c r="A47" s="90">
        <v>6.6</v>
      </c>
      <c r="B47" s="100" t="s">
        <v>304</v>
      </c>
      <c r="C47" s="313"/>
    </row>
    <row r="48" spans="1:3" s="11" customFormat="1" ht="28">
      <c r="A48" s="90"/>
      <c r="B48" s="76" t="s">
        <v>305</v>
      </c>
      <c r="C48" s="71"/>
    </row>
    <row r="49" spans="1:4" s="11" customFormat="1">
      <c r="A49" s="90"/>
      <c r="B49" s="74"/>
      <c r="C49" s="71"/>
    </row>
    <row r="50" spans="1:4">
      <c r="A50" s="90">
        <v>6.7</v>
      </c>
      <c r="B50" s="100" t="s">
        <v>243</v>
      </c>
      <c r="C50" s="313"/>
      <c r="D50" s="213"/>
    </row>
    <row r="51" spans="1:4" s="35" customFormat="1">
      <c r="A51" s="90"/>
      <c r="B51" s="98" t="s">
        <v>306</v>
      </c>
      <c r="C51" s="313"/>
      <c r="D51" s="213"/>
    </row>
    <row r="52" spans="1:4" s="208" customFormat="1" ht="126">
      <c r="A52" s="210"/>
      <c r="B52" s="659" t="s">
        <v>2212</v>
      </c>
      <c r="C52" s="88"/>
      <c r="D52" s="19"/>
    </row>
    <row r="53" spans="1:4" s="208" customFormat="1" ht="56">
      <c r="A53" s="210"/>
      <c r="B53" s="659" t="s">
        <v>2213</v>
      </c>
      <c r="C53" s="88"/>
      <c r="D53" s="19"/>
    </row>
    <row r="54" spans="1:4" ht="70">
      <c r="A54" s="90"/>
      <c r="B54" s="659" t="s">
        <v>2214</v>
      </c>
      <c r="C54" s="88"/>
      <c r="D54" s="213"/>
    </row>
    <row r="55" spans="1:4" s="781" customFormat="1" ht="84">
      <c r="A55" s="90"/>
      <c r="B55" s="795" t="s">
        <v>2319</v>
      </c>
      <c r="C55" s="88"/>
    </row>
    <row r="56" spans="1:4" s="781" customFormat="1" ht="84">
      <c r="A56" s="90"/>
      <c r="B56" s="795" t="s">
        <v>2215</v>
      </c>
      <c r="C56" s="88"/>
    </row>
    <row r="57" spans="1:4" s="781" customFormat="1">
      <c r="A57" s="90"/>
      <c r="B57" s="82"/>
      <c r="C57" s="88"/>
    </row>
    <row r="58" spans="1:4">
      <c r="A58" s="92"/>
      <c r="B58" s="82"/>
      <c r="C58" s="88"/>
      <c r="D58" s="213"/>
    </row>
    <row r="59" spans="1:4">
      <c r="A59" s="92" t="s">
        <v>307</v>
      </c>
      <c r="B59" s="81" t="s">
        <v>308</v>
      </c>
      <c r="C59" s="88"/>
      <c r="D59" s="213"/>
    </row>
    <row r="60" spans="1:4">
      <c r="A60" s="91" t="s">
        <v>309</v>
      </c>
      <c r="B60" s="81" t="s">
        <v>310</v>
      </c>
      <c r="C60" s="88"/>
      <c r="D60" s="213"/>
    </row>
    <row r="61" spans="1:4">
      <c r="A61" s="91"/>
      <c r="B61" s="76" t="s">
        <v>1600</v>
      </c>
      <c r="C61" s="88"/>
      <c r="D61" s="213"/>
    </row>
    <row r="62" spans="1:4">
      <c r="A62" s="91" t="s">
        <v>312</v>
      </c>
      <c r="B62" s="81" t="s">
        <v>313</v>
      </c>
      <c r="C62" s="88"/>
      <c r="D62" s="213"/>
    </row>
    <row r="63" spans="1:4">
      <c r="A63" s="91"/>
      <c r="B63" s="76" t="s">
        <v>2216</v>
      </c>
      <c r="C63" s="88"/>
      <c r="D63" s="213"/>
    </row>
    <row r="64" spans="1:4" ht="28">
      <c r="A64" s="91" t="s">
        <v>315</v>
      </c>
      <c r="B64" s="81" t="s">
        <v>316</v>
      </c>
      <c r="C64" s="88"/>
      <c r="D64" s="213"/>
    </row>
    <row r="65" spans="1:3" s="781" customFormat="1">
      <c r="A65" s="91"/>
      <c r="B65" s="802" t="s">
        <v>2236</v>
      </c>
      <c r="C65" s="88"/>
    </row>
    <row r="66" spans="1:3" s="781" customFormat="1">
      <c r="A66" s="91"/>
      <c r="B66" s="803" t="s">
        <v>2237</v>
      </c>
      <c r="C66" s="88"/>
    </row>
    <row r="67" spans="1:3" s="781" customFormat="1">
      <c r="A67" s="91"/>
      <c r="B67" s="803" t="s">
        <v>2238</v>
      </c>
      <c r="C67" s="88"/>
    </row>
    <row r="68" spans="1:3" s="781" customFormat="1">
      <c r="A68" s="91"/>
      <c r="B68" s="803" t="s">
        <v>2239</v>
      </c>
      <c r="C68" s="88"/>
    </row>
    <row r="69" spans="1:3" s="781" customFormat="1">
      <c r="A69" s="91"/>
      <c r="B69" s="803" t="s">
        <v>2240</v>
      </c>
      <c r="C69" s="88"/>
    </row>
    <row r="70" spans="1:3" s="781" customFormat="1">
      <c r="A70" s="91"/>
      <c r="B70" s="803" t="s">
        <v>2241</v>
      </c>
      <c r="C70" s="88"/>
    </row>
    <row r="71" spans="1:3" s="781" customFormat="1">
      <c r="A71" s="91"/>
      <c r="B71" s="804" t="s">
        <v>2242</v>
      </c>
      <c r="C71" s="88"/>
    </row>
    <row r="72" spans="1:3" s="781" customFormat="1">
      <c r="A72" s="91"/>
      <c r="B72" s="805" t="s">
        <v>2243</v>
      </c>
      <c r="C72" s="88"/>
    </row>
    <row r="73" spans="1:3" s="781" customFormat="1">
      <c r="A73" s="91"/>
      <c r="B73" s="805" t="s">
        <v>2244</v>
      </c>
      <c r="C73" s="88"/>
    </row>
    <row r="74" spans="1:3" s="781" customFormat="1">
      <c r="A74" s="91"/>
      <c r="B74" s="805" t="s">
        <v>2245</v>
      </c>
      <c r="C74" s="88"/>
    </row>
    <row r="75" spans="1:3" s="781" customFormat="1">
      <c r="A75" s="91"/>
      <c r="B75" s="805">
        <v>24.83</v>
      </c>
      <c r="C75" s="88"/>
    </row>
    <row r="76" spans="1:3" s="781" customFormat="1">
      <c r="A76" s="91"/>
      <c r="B76" s="805" t="s">
        <v>2246</v>
      </c>
      <c r="C76" s="88"/>
    </row>
    <row r="77" spans="1:3" s="781" customFormat="1">
      <c r="A77" s="91"/>
      <c r="B77" s="803" t="s">
        <v>2247</v>
      </c>
      <c r="C77" s="88"/>
    </row>
    <row r="78" spans="1:3" s="781" customFormat="1">
      <c r="A78" s="91"/>
      <c r="B78" s="803" t="s">
        <v>2248</v>
      </c>
      <c r="C78" s="88"/>
    </row>
    <row r="79" spans="1:3" s="781" customFormat="1">
      <c r="A79" s="91"/>
      <c r="B79" s="803" t="s">
        <v>2249</v>
      </c>
      <c r="C79" s="88"/>
    </row>
    <row r="80" spans="1:3" s="781" customFormat="1">
      <c r="A80" s="91"/>
      <c r="B80" s="803" t="s">
        <v>2250</v>
      </c>
      <c r="C80" s="88"/>
    </row>
    <row r="81" spans="1:4" s="781" customFormat="1">
      <c r="A81" s="91"/>
      <c r="B81" s="806" t="s">
        <v>2251</v>
      </c>
      <c r="C81" s="88"/>
    </row>
    <row r="82" spans="1:4" s="781" customFormat="1" ht="70">
      <c r="A82" s="91"/>
      <c r="B82" s="807" t="s">
        <v>2252</v>
      </c>
      <c r="C82" s="88"/>
    </row>
    <row r="83" spans="1:4" s="781" customFormat="1">
      <c r="A83" s="91"/>
      <c r="B83" s="805" t="s">
        <v>2253</v>
      </c>
      <c r="C83" s="88"/>
    </row>
    <row r="84" spans="1:4" s="781" customFormat="1">
      <c r="A84" s="91"/>
      <c r="B84" s="806" t="s">
        <v>2254</v>
      </c>
      <c r="C84" s="88"/>
    </row>
    <row r="85" spans="1:4">
      <c r="A85" s="91"/>
      <c r="B85" s="76"/>
      <c r="C85" s="88"/>
      <c r="D85" s="213"/>
    </row>
    <row r="86" spans="1:4">
      <c r="A86" s="91" t="s">
        <v>318</v>
      </c>
      <c r="B86" s="81" t="s">
        <v>319</v>
      </c>
      <c r="C86" s="88"/>
      <c r="D86" s="213"/>
    </row>
    <row r="87" spans="1:4" ht="98">
      <c r="A87" s="91"/>
      <c r="B87" s="795" t="s">
        <v>2217</v>
      </c>
      <c r="C87" s="88"/>
    </row>
    <row r="88" spans="1:4">
      <c r="A88" s="91" t="s">
        <v>321</v>
      </c>
      <c r="B88" s="81" t="s">
        <v>322</v>
      </c>
      <c r="C88" s="88"/>
    </row>
    <row r="89" spans="1:4">
      <c r="A89" s="91"/>
      <c r="B89" s="795" t="s">
        <v>2219</v>
      </c>
      <c r="C89" s="88"/>
    </row>
    <row r="90" spans="1:4">
      <c r="A90" s="93" t="s">
        <v>323</v>
      </c>
      <c r="B90" s="81" t="s">
        <v>324</v>
      </c>
      <c r="C90" s="88"/>
    </row>
    <row r="91" spans="1:4">
      <c r="A91" s="91"/>
      <c r="B91" s="84" t="s">
        <v>2220</v>
      </c>
      <c r="C91" s="88"/>
    </row>
    <row r="92" spans="1:4">
      <c r="A92" s="91" t="s">
        <v>325</v>
      </c>
      <c r="B92" s="81" t="s">
        <v>326</v>
      </c>
      <c r="C92" s="88"/>
    </row>
    <row r="93" spans="1:4" s="781" customFormat="1">
      <c r="A93" s="91"/>
      <c r="B93" s="659" t="s">
        <v>2221</v>
      </c>
      <c r="C93" s="88"/>
    </row>
    <row r="94" spans="1:4" s="781" customFormat="1">
      <c r="A94" s="91"/>
      <c r="B94" s="659" t="s">
        <v>2222</v>
      </c>
      <c r="C94" s="88"/>
    </row>
    <row r="95" spans="1:4" s="781" customFormat="1">
      <c r="A95" s="91"/>
      <c r="B95" s="659" t="s">
        <v>2223</v>
      </c>
      <c r="C95" s="88"/>
    </row>
    <row r="96" spans="1:4" s="781" customFormat="1">
      <c r="A96" s="91"/>
      <c r="B96" s="795" t="s">
        <v>2224</v>
      </c>
      <c r="C96" s="88"/>
    </row>
    <row r="97" spans="1:3" ht="28">
      <c r="A97" s="91"/>
      <c r="B97" s="795" t="s">
        <v>2225</v>
      </c>
      <c r="C97" s="88"/>
    </row>
    <row r="98" spans="1:3">
      <c r="A98" s="91" t="s">
        <v>327</v>
      </c>
      <c r="B98" s="81" t="s">
        <v>2218</v>
      </c>
      <c r="C98" s="88"/>
    </row>
    <row r="99" spans="1:3" s="781" customFormat="1" ht="42">
      <c r="A99" s="91"/>
      <c r="B99" s="800" t="s">
        <v>2226</v>
      </c>
      <c r="C99" s="88"/>
    </row>
    <row r="100" spans="1:3" s="781" customFormat="1" ht="28">
      <c r="A100" s="91"/>
      <c r="B100" s="800" t="s">
        <v>2227</v>
      </c>
      <c r="C100" s="88"/>
    </row>
    <row r="101" spans="1:3" s="781" customFormat="1" ht="28">
      <c r="A101" s="91"/>
      <c r="B101" s="800" t="s">
        <v>2228</v>
      </c>
      <c r="C101" s="88"/>
    </row>
    <row r="102" spans="1:3" s="781" customFormat="1" ht="42">
      <c r="A102" s="91"/>
      <c r="B102" s="800" t="s">
        <v>2229</v>
      </c>
      <c r="C102" s="88"/>
    </row>
    <row r="103" spans="1:3" s="781" customFormat="1">
      <c r="A103" s="91"/>
      <c r="B103" s="781" t="s">
        <v>2230</v>
      </c>
      <c r="C103" s="88"/>
    </row>
    <row r="104" spans="1:3" s="781" customFormat="1">
      <c r="A104" s="91"/>
      <c r="B104" s="795" t="s">
        <v>2231</v>
      </c>
      <c r="C104" s="88"/>
    </row>
    <row r="105" spans="1:3">
      <c r="A105" s="91"/>
      <c r="B105" s="82"/>
      <c r="C105" s="88"/>
    </row>
    <row r="106" spans="1:3" ht="28">
      <c r="A106" s="91" t="s">
        <v>330</v>
      </c>
      <c r="B106" s="81" t="s">
        <v>331</v>
      </c>
      <c r="C106" s="88"/>
    </row>
    <row r="107" spans="1:3">
      <c r="A107" s="92"/>
      <c r="B107" s="795" t="s">
        <v>2232</v>
      </c>
      <c r="C107" s="88"/>
    </row>
    <row r="108" spans="1:3" ht="28">
      <c r="A108" s="92"/>
      <c r="B108" s="534" t="s">
        <v>2233</v>
      </c>
      <c r="C108" s="88"/>
    </row>
    <row r="109" spans="1:3">
      <c r="A109" s="90">
        <v>6.8</v>
      </c>
      <c r="B109" s="100" t="s">
        <v>332</v>
      </c>
      <c r="C109" s="313"/>
    </row>
    <row r="110" spans="1:3">
      <c r="A110" s="90"/>
      <c r="B110" s="75"/>
      <c r="C110" s="313"/>
    </row>
    <row r="111" spans="1:3">
      <c r="A111" s="90"/>
      <c r="B111" s="77"/>
      <c r="C111" s="313"/>
    </row>
    <row r="112" spans="1:3" ht="28">
      <c r="A112" s="90"/>
      <c r="B112" s="801" t="s">
        <v>2234</v>
      </c>
      <c r="C112" s="313"/>
    </row>
    <row r="113" spans="1:4">
      <c r="A113" s="90">
        <v>6.9</v>
      </c>
      <c r="B113" s="100" t="s">
        <v>285</v>
      </c>
      <c r="C113" s="313"/>
      <c r="D113" s="213"/>
    </row>
    <row r="114" spans="1:4">
      <c r="A114" s="219"/>
      <c r="B114" s="73" t="s">
        <v>1600</v>
      </c>
      <c r="C114" s="88"/>
      <c r="D114" s="213"/>
    </row>
    <row r="115" spans="1:4">
      <c r="A115" s="90"/>
      <c r="B115" s="77"/>
      <c r="C115" s="313"/>
      <c r="D115" s="213"/>
    </row>
    <row r="116" spans="1:4">
      <c r="A116" s="90"/>
      <c r="B116" s="74"/>
      <c r="C116" s="71"/>
      <c r="D116" s="213"/>
    </row>
    <row r="117" spans="1:4">
      <c r="A117" s="92">
        <v>6.1</v>
      </c>
      <c r="B117" s="100" t="s">
        <v>334</v>
      </c>
      <c r="C117" s="313"/>
      <c r="D117" s="213"/>
    </row>
    <row r="118" spans="1:4">
      <c r="A118" s="90"/>
      <c r="B118" s="73" t="s">
        <v>335</v>
      </c>
      <c r="C118" s="88"/>
      <c r="D118" s="213"/>
    </row>
    <row r="119" spans="1:4" s="213" customFormat="1">
      <c r="A119" s="90"/>
      <c r="B119" s="82"/>
      <c r="C119" s="88"/>
    </row>
    <row r="120" spans="1:4">
      <c r="A120" s="90"/>
      <c r="B120" s="74"/>
      <c r="C120" s="71"/>
      <c r="D120" s="213"/>
    </row>
    <row r="121" spans="1:4">
      <c r="A121" s="92">
        <v>6.11</v>
      </c>
      <c r="B121" s="100" t="s">
        <v>338</v>
      </c>
      <c r="C121" s="313"/>
      <c r="D121" s="213"/>
    </row>
    <row r="122" spans="1:4" ht="42">
      <c r="A122" s="90"/>
      <c r="B122" s="73" t="s">
        <v>2235</v>
      </c>
      <c r="C122" s="88"/>
      <c r="D122" s="213"/>
    </row>
    <row r="123" spans="1:4" ht="41.25" customHeight="1">
      <c r="A123" s="90"/>
      <c r="B123" s="190"/>
      <c r="C123" s="71"/>
      <c r="D123" s="213"/>
    </row>
    <row r="124" spans="1:4">
      <c r="A124" s="90">
        <v>6.12</v>
      </c>
      <c r="B124" s="100" t="s">
        <v>341</v>
      </c>
      <c r="C124" s="313"/>
      <c r="D124" s="213"/>
    </row>
    <row r="125" spans="1:4" ht="28">
      <c r="A125" s="90"/>
      <c r="B125" s="73" t="s">
        <v>342</v>
      </c>
      <c r="C125" s="88"/>
      <c r="D125" s="213"/>
    </row>
    <row r="126" spans="1:4">
      <c r="A126" s="90">
        <v>6.13</v>
      </c>
      <c r="B126" s="100" t="s">
        <v>344</v>
      </c>
      <c r="C126" s="313"/>
    </row>
    <row r="127" spans="1:4" ht="42">
      <c r="A127" s="90"/>
      <c r="B127" s="73" t="s">
        <v>345</v>
      </c>
      <c r="C127" s="71"/>
    </row>
    <row r="128" spans="1:4">
      <c r="A128" s="90"/>
      <c r="B128" s="74"/>
      <c r="C128" s="71"/>
    </row>
    <row r="129" spans="1:3">
      <c r="A129" s="90">
        <v>6.14</v>
      </c>
      <c r="B129" s="100" t="s">
        <v>346</v>
      </c>
      <c r="C129" s="313"/>
    </row>
    <row r="130" spans="1:3" ht="28">
      <c r="A130" s="90"/>
      <c r="B130" s="73" t="s">
        <v>347</v>
      </c>
      <c r="C130" s="71"/>
    </row>
    <row r="131" spans="1:3">
      <c r="A131" s="90" t="s">
        <v>264</v>
      </c>
      <c r="B131" s="77" t="s">
        <v>265</v>
      </c>
      <c r="C131" s="313"/>
    </row>
    <row r="132" spans="1:3" ht="25">
      <c r="A132" s="94" t="s">
        <v>266</v>
      </c>
      <c r="B132" s="76" t="s">
        <v>1600</v>
      </c>
      <c r="C132" s="71"/>
    </row>
    <row r="133" spans="1:3">
      <c r="A133" s="94" t="s">
        <v>267</v>
      </c>
      <c r="B133" s="76"/>
      <c r="C133" s="71"/>
    </row>
    <row r="134" spans="1:3" ht="37.5">
      <c r="A134" s="94" t="s">
        <v>268</v>
      </c>
      <c r="B134" s="76"/>
      <c r="C134" s="71"/>
    </row>
    <row r="135" spans="1:3">
      <c r="A135" s="95" t="s">
        <v>269</v>
      </c>
      <c r="B135" s="74"/>
      <c r="C135" s="71"/>
    </row>
  </sheetData>
  <phoneticPr fontId="8" type="noConversion"/>
  <pageMargins left="0.75" right="0.75" top="1" bottom="1" header="0.5" footer="0.5"/>
  <pageSetup paperSize="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400"/>
  <sheetViews>
    <sheetView view="pageBreakPreview" zoomScaleNormal="100" zoomScaleSheetLayoutView="100" workbookViewId="0">
      <selection activeCell="H1271" sqref="H1271"/>
    </sheetView>
  </sheetViews>
  <sheetFormatPr defaultColWidth="9" defaultRowHeight="15"/>
  <cols>
    <col min="1" max="1" width="9" style="249"/>
    <col min="2" max="2" width="9.81640625" style="474" customWidth="1"/>
    <col min="3" max="3" width="6" style="248" customWidth="1"/>
    <col min="4" max="4" width="98.54296875" style="251" customWidth="1"/>
    <col min="5" max="5" width="8.54296875" style="475" customWidth="1"/>
    <col min="6" max="6" width="9" style="472"/>
    <col min="7" max="8" width="9" style="473"/>
    <col min="9" max="9" width="9" style="474"/>
    <col min="10" max="10" width="9" style="248"/>
    <col min="11" max="11" width="9" style="251"/>
    <col min="12" max="12" width="9" style="475"/>
    <col min="13" max="13" width="9" style="472"/>
    <col min="14" max="14" width="9" style="249"/>
    <col min="15" max="37" width="9" style="250"/>
    <col min="38" max="16384" width="9" style="249"/>
  </cols>
  <sheetData>
    <row r="1" spans="2:13" ht="14">
      <c r="B1" s="523" t="s">
        <v>1854</v>
      </c>
      <c r="C1" s="524"/>
      <c r="D1" s="10"/>
      <c r="E1" s="10"/>
      <c r="F1" s="327"/>
      <c r="G1" s="213"/>
      <c r="H1" s="213"/>
      <c r="I1" s="213"/>
      <c r="J1" s="213"/>
      <c r="K1" s="213"/>
      <c r="L1" s="213"/>
      <c r="M1" s="213"/>
    </row>
    <row r="2" spans="2:13" ht="14">
      <c r="B2" s="27"/>
      <c r="C2" s="512"/>
      <c r="D2" s="327"/>
      <c r="E2" s="327"/>
      <c r="F2" s="327"/>
      <c r="G2" s="213"/>
      <c r="H2" s="213"/>
      <c r="I2" s="213"/>
      <c r="J2" s="213"/>
      <c r="K2" s="213"/>
      <c r="L2" s="213"/>
      <c r="M2" s="213"/>
    </row>
    <row r="3" spans="2:13" ht="14">
      <c r="B3" s="27"/>
      <c r="C3" s="512"/>
      <c r="D3" s="525" t="s">
        <v>1855</v>
      </c>
      <c r="E3" s="327"/>
      <c r="F3" s="327"/>
      <c r="G3" s="213"/>
      <c r="H3" s="213"/>
      <c r="I3" s="213"/>
      <c r="J3" s="213"/>
      <c r="K3" s="213"/>
      <c r="L3" s="213"/>
      <c r="M3" s="213"/>
    </row>
    <row r="4" spans="2:13" ht="24" customHeight="1">
      <c r="B4" s="27"/>
      <c r="C4" s="512"/>
      <c r="D4" s="28" t="s">
        <v>1856</v>
      </c>
      <c r="E4" s="327"/>
      <c r="F4" s="327"/>
      <c r="G4" s="213"/>
      <c r="H4" s="213"/>
      <c r="I4" s="213"/>
      <c r="J4" s="213"/>
      <c r="K4" s="213"/>
      <c r="L4" s="213"/>
      <c r="M4" s="213"/>
    </row>
    <row r="5" spans="2:13" ht="14">
      <c r="B5" s="27"/>
      <c r="C5" s="512"/>
      <c r="D5" s="525" t="s">
        <v>360</v>
      </c>
      <c r="E5" s="327"/>
      <c r="F5" s="327"/>
      <c r="G5" s="213"/>
      <c r="H5" s="213"/>
      <c r="I5" s="213"/>
      <c r="J5" s="213"/>
      <c r="K5" s="213"/>
      <c r="L5" s="213"/>
      <c r="M5" s="213"/>
    </row>
    <row r="6" spans="2:13" ht="24.75" customHeight="1">
      <c r="B6" s="27"/>
      <c r="C6" s="512"/>
      <c r="D6" s="28" t="s">
        <v>817</v>
      </c>
      <c r="E6" s="327"/>
      <c r="F6" s="327"/>
      <c r="G6" s="213"/>
      <c r="H6" s="213"/>
      <c r="I6" s="213"/>
      <c r="J6" s="213"/>
      <c r="K6" s="213"/>
      <c r="L6" s="213"/>
      <c r="M6" s="213"/>
    </row>
    <row r="7" spans="2:13" ht="14">
      <c r="B7" s="27"/>
      <c r="C7" s="512"/>
      <c r="D7" s="525" t="s">
        <v>1857</v>
      </c>
      <c r="E7" s="327"/>
      <c r="F7" s="327"/>
      <c r="G7" s="213"/>
      <c r="H7" s="213"/>
      <c r="I7" s="213"/>
      <c r="J7" s="213"/>
      <c r="K7" s="213"/>
      <c r="L7" s="213"/>
      <c r="M7" s="213"/>
    </row>
    <row r="8" spans="2:13" ht="27.75" customHeight="1">
      <c r="B8" s="27"/>
      <c r="C8" s="512"/>
      <c r="D8" s="526" t="s">
        <v>1858</v>
      </c>
      <c r="E8" s="327"/>
      <c r="F8" s="327"/>
      <c r="G8" s="213"/>
      <c r="H8" s="213"/>
      <c r="I8" s="213"/>
      <c r="J8" s="213"/>
      <c r="K8" s="213"/>
      <c r="L8" s="213"/>
      <c r="M8" s="213"/>
    </row>
    <row r="9" spans="2:13" ht="14">
      <c r="B9" s="27"/>
      <c r="C9" s="512"/>
      <c r="D9" s="10"/>
      <c r="E9" s="327"/>
      <c r="F9" s="327"/>
      <c r="G9" s="213"/>
      <c r="H9" s="213"/>
      <c r="I9" s="213"/>
      <c r="J9" s="213"/>
      <c r="K9" s="213"/>
      <c r="L9" s="213"/>
      <c r="M9" s="213"/>
    </row>
    <row r="10" spans="2:13" ht="67.5" customHeight="1">
      <c r="B10" s="27"/>
      <c r="C10" s="512"/>
      <c r="D10" s="327"/>
      <c r="E10" s="327"/>
      <c r="F10" s="327"/>
      <c r="G10" s="213"/>
      <c r="H10" s="213"/>
      <c r="I10" s="213"/>
      <c r="J10" s="213"/>
      <c r="K10" s="213"/>
      <c r="L10" s="213"/>
      <c r="M10" s="213"/>
    </row>
    <row r="11" spans="2:13" ht="14">
      <c r="B11" s="27"/>
      <c r="C11" s="512"/>
      <c r="D11" s="327"/>
      <c r="E11" s="327"/>
      <c r="F11" s="327"/>
      <c r="G11" s="213"/>
      <c r="H11" s="213"/>
      <c r="I11" s="213"/>
      <c r="J11" s="213"/>
      <c r="K11" s="213"/>
      <c r="L11" s="213"/>
      <c r="M11" s="213"/>
    </row>
    <row r="12" spans="2:13" ht="28">
      <c r="B12" s="527" t="s">
        <v>589</v>
      </c>
      <c r="C12" s="528"/>
      <c r="D12" s="529" t="s">
        <v>1859</v>
      </c>
      <c r="E12" s="529" t="s">
        <v>1860</v>
      </c>
      <c r="F12" s="530"/>
      <c r="G12" s="213"/>
      <c r="H12" s="213"/>
      <c r="I12" s="213"/>
      <c r="J12" s="213"/>
      <c r="K12" s="213"/>
      <c r="L12" s="213"/>
      <c r="M12" s="213"/>
    </row>
    <row r="13" spans="2:13" ht="58.5" customHeight="1" thickBot="1">
      <c r="B13" s="523" t="s">
        <v>1861</v>
      </c>
      <c r="C13" s="524"/>
      <c r="D13" s="531" t="s">
        <v>1862</v>
      </c>
      <c r="E13" s="10"/>
      <c r="F13" s="327"/>
      <c r="G13" s="213"/>
      <c r="H13" s="213"/>
      <c r="I13" s="213"/>
      <c r="J13" s="213"/>
      <c r="K13" s="213"/>
      <c r="L13" s="213"/>
      <c r="M13" s="213"/>
    </row>
    <row r="14" spans="2:13" ht="14">
      <c r="B14" s="523"/>
      <c r="C14" s="524" t="s">
        <v>4</v>
      </c>
      <c r="D14" s="10" t="s">
        <v>1863</v>
      </c>
      <c r="E14" s="10" t="s">
        <v>202</v>
      </c>
      <c r="F14" s="327"/>
      <c r="G14" s="213"/>
      <c r="H14" s="213"/>
      <c r="I14" s="213"/>
      <c r="J14" s="213"/>
      <c r="K14" s="213"/>
      <c r="L14" s="213"/>
      <c r="M14" s="213"/>
    </row>
    <row r="15" spans="2:13" ht="72" customHeight="1">
      <c r="B15" s="523"/>
      <c r="C15" s="524" t="s">
        <v>5</v>
      </c>
      <c r="D15" s="10" t="s">
        <v>2255</v>
      </c>
      <c r="E15" s="10" t="s">
        <v>2140</v>
      </c>
      <c r="F15" s="327"/>
      <c r="G15" s="213"/>
      <c r="H15" s="213"/>
      <c r="I15" s="213"/>
      <c r="J15" s="213"/>
      <c r="K15" s="213"/>
      <c r="L15" s="213"/>
      <c r="M15" s="213"/>
    </row>
    <row r="16" spans="2:13" ht="75" customHeight="1">
      <c r="B16" s="523"/>
      <c r="C16" s="524" t="s">
        <v>6</v>
      </c>
      <c r="D16" s="10"/>
      <c r="E16" s="10"/>
      <c r="F16" s="327"/>
      <c r="G16" s="213"/>
      <c r="H16" s="213"/>
      <c r="I16" s="213"/>
      <c r="J16" s="213"/>
      <c r="K16" s="213"/>
      <c r="L16" s="213"/>
      <c r="M16" s="213"/>
    </row>
    <row r="17" spans="2:13" ht="14">
      <c r="B17" s="523"/>
      <c r="C17" s="524" t="s">
        <v>7</v>
      </c>
      <c r="D17" s="10"/>
      <c r="E17" s="10"/>
      <c r="F17" s="327"/>
      <c r="G17" s="213"/>
      <c r="H17" s="213"/>
      <c r="I17" s="213"/>
      <c r="J17" s="213"/>
      <c r="K17" s="213"/>
      <c r="L17" s="213"/>
      <c r="M17" s="213"/>
    </row>
    <row r="18" spans="2:13" ht="14">
      <c r="B18" s="523"/>
      <c r="C18" s="524" t="s">
        <v>8</v>
      </c>
      <c r="D18" s="10"/>
      <c r="E18" s="10"/>
      <c r="F18" s="327"/>
      <c r="G18" s="213"/>
      <c r="H18" s="213"/>
      <c r="I18" s="213"/>
      <c r="J18" s="213"/>
      <c r="K18" s="213"/>
      <c r="L18" s="213"/>
      <c r="M18" s="213"/>
    </row>
    <row r="19" spans="2:13" ht="14">
      <c r="B19" s="27"/>
      <c r="C19" s="512"/>
      <c r="D19" s="327"/>
      <c r="E19" s="327"/>
      <c r="F19" s="327"/>
      <c r="G19" s="213"/>
      <c r="H19" s="213"/>
      <c r="I19" s="213"/>
      <c r="J19" s="213"/>
      <c r="K19" s="213"/>
      <c r="L19" s="213"/>
      <c r="M19" s="213"/>
    </row>
    <row r="20" spans="2:13" ht="28">
      <c r="B20" s="523" t="s">
        <v>1864</v>
      </c>
      <c r="C20" s="524"/>
      <c r="D20" s="532" t="s">
        <v>1865</v>
      </c>
      <c r="E20" s="533"/>
      <c r="F20" s="327"/>
      <c r="G20" s="213"/>
      <c r="H20" s="213"/>
      <c r="I20" s="213"/>
      <c r="J20" s="213"/>
      <c r="K20" s="213"/>
      <c r="L20" s="213"/>
      <c r="M20" s="213"/>
    </row>
    <row r="21" spans="2:13" ht="14">
      <c r="B21" s="523"/>
      <c r="C21" s="524" t="s">
        <v>4</v>
      </c>
      <c r="D21" s="534" t="s">
        <v>1863</v>
      </c>
      <c r="E21" s="10" t="s">
        <v>202</v>
      </c>
      <c r="F21" s="327"/>
      <c r="G21" s="213"/>
      <c r="H21" s="213"/>
      <c r="I21" s="213"/>
      <c r="J21" s="213"/>
      <c r="K21" s="213"/>
      <c r="L21" s="213"/>
      <c r="M21" s="213"/>
    </row>
    <row r="22" spans="2:13" ht="14">
      <c r="B22" s="523"/>
      <c r="C22" s="524" t="s">
        <v>5</v>
      </c>
      <c r="D22" s="10" t="s">
        <v>2256</v>
      </c>
      <c r="E22" s="10" t="s">
        <v>2140</v>
      </c>
      <c r="F22" s="327"/>
      <c r="G22" s="213"/>
      <c r="H22" s="213"/>
      <c r="I22" s="213"/>
      <c r="J22" s="213"/>
      <c r="K22" s="213"/>
      <c r="L22" s="213"/>
      <c r="M22" s="213"/>
    </row>
    <row r="23" spans="2:13" ht="65.25" customHeight="1">
      <c r="B23" s="523"/>
      <c r="C23" s="524" t="s">
        <v>6</v>
      </c>
      <c r="D23" s="10"/>
      <c r="E23" s="10"/>
      <c r="F23" s="327"/>
      <c r="G23" s="213"/>
      <c r="H23" s="213"/>
      <c r="I23" s="213"/>
      <c r="J23" s="213"/>
      <c r="K23" s="213"/>
      <c r="L23" s="213"/>
      <c r="M23" s="213"/>
    </row>
    <row r="24" spans="2:13" ht="14">
      <c r="B24" s="523"/>
      <c r="C24" s="524" t="s">
        <v>7</v>
      </c>
      <c r="D24" s="10"/>
      <c r="E24" s="10"/>
      <c r="F24" s="327"/>
      <c r="G24" s="213"/>
      <c r="H24" s="213"/>
      <c r="I24" s="213"/>
      <c r="J24" s="213"/>
      <c r="K24" s="213"/>
      <c r="L24" s="213"/>
      <c r="M24" s="213"/>
    </row>
    <row r="25" spans="2:13" ht="14">
      <c r="B25" s="523"/>
      <c r="C25" s="524" t="s">
        <v>8</v>
      </c>
      <c r="D25" s="10"/>
      <c r="E25" s="10"/>
      <c r="F25" s="327"/>
      <c r="G25" s="213"/>
      <c r="H25" s="213"/>
      <c r="I25" s="213"/>
      <c r="J25" s="213"/>
      <c r="K25" s="213"/>
      <c r="L25" s="213"/>
      <c r="M25" s="213"/>
    </row>
    <row r="26" spans="2:13" ht="14">
      <c r="B26" s="27"/>
      <c r="C26" s="512"/>
      <c r="D26" s="22"/>
      <c r="E26" s="327"/>
      <c r="F26" s="327"/>
      <c r="G26" s="213"/>
      <c r="H26" s="213"/>
      <c r="I26" s="213"/>
      <c r="J26" s="213"/>
      <c r="K26" s="213"/>
      <c r="L26" s="213"/>
      <c r="M26" s="213"/>
    </row>
    <row r="27" spans="2:13" ht="28">
      <c r="B27" s="535" t="s">
        <v>1866</v>
      </c>
      <c r="C27" s="524"/>
      <c r="D27" s="532" t="s">
        <v>1867</v>
      </c>
      <c r="E27" s="536"/>
      <c r="F27" s="327"/>
      <c r="G27" s="213"/>
      <c r="H27" s="213"/>
      <c r="I27" s="213"/>
      <c r="J27" s="213"/>
      <c r="K27" s="213"/>
      <c r="L27" s="213"/>
      <c r="M27" s="213"/>
    </row>
    <row r="28" spans="2:13" ht="14">
      <c r="B28" s="523"/>
      <c r="C28" s="524" t="s">
        <v>4</v>
      </c>
      <c r="D28" s="537"/>
      <c r="E28" s="537"/>
      <c r="F28" s="327"/>
      <c r="G28" s="213"/>
      <c r="H28" s="213"/>
      <c r="I28" s="213"/>
      <c r="J28" s="213"/>
      <c r="K28" s="213"/>
      <c r="L28" s="213"/>
      <c r="M28" s="213"/>
    </row>
    <row r="29" spans="2:13" ht="14">
      <c r="B29" s="523"/>
      <c r="C29" s="524" t="s">
        <v>5</v>
      </c>
      <c r="D29" s="537" t="s">
        <v>2256</v>
      </c>
      <c r="E29" s="537" t="s">
        <v>2140</v>
      </c>
      <c r="F29" s="327"/>
      <c r="G29" s="213"/>
      <c r="H29" s="213"/>
      <c r="I29" s="213"/>
      <c r="J29" s="213"/>
      <c r="K29" s="213"/>
      <c r="L29" s="213"/>
      <c r="M29" s="213"/>
    </row>
    <row r="30" spans="2:13" ht="57.75" customHeight="1">
      <c r="B30" s="523"/>
      <c r="C30" s="524" t="s">
        <v>6</v>
      </c>
      <c r="D30" s="537"/>
      <c r="E30" s="537"/>
      <c r="F30" s="327"/>
      <c r="G30" s="213"/>
      <c r="H30" s="213"/>
      <c r="I30" s="213"/>
      <c r="J30" s="213"/>
      <c r="K30" s="213"/>
      <c r="L30" s="213"/>
      <c r="M30" s="213"/>
    </row>
    <row r="31" spans="2:13" ht="14">
      <c r="B31" s="523"/>
      <c r="C31" s="524" t="s">
        <v>7</v>
      </c>
      <c r="D31" s="537"/>
      <c r="E31" s="537"/>
      <c r="F31" s="327"/>
      <c r="G31" s="213"/>
      <c r="H31" s="213"/>
      <c r="I31" s="213"/>
      <c r="J31" s="213"/>
      <c r="K31" s="213"/>
      <c r="L31" s="213"/>
      <c r="M31" s="213"/>
    </row>
    <row r="32" spans="2:13" ht="14">
      <c r="B32" s="523"/>
      <c r="C32" s="524" t="s">
        <v>8</v>
      </c>
      <c r="D32" s="537"/>
      <c r="E32" s="537"/>
      <c r="F32" s="327"/>
      <c r="G32" s="213"/>
      <c r="H32" s="213"/>
      <c r="I32" s="213"/>
      <c r="J32" s="213"/>
      <c r="K32" s="213"/>
      <c r="L32" s="213"/>
      <c r="M32" s="213"/>
    </row>
    <row r="33" spans="1:13" ht="14">
      <c r="B33" s="27"/>
      <c r="C33" s="512"/>
      <c r="D33" s="538"/>
      <c r="E33" s="538"/>
      <c r="F33" s="327"/>
      <c r="G33" s="213"/>
      <c r="H33" s="213"/>
      <c r="I33" s="213"/>
      <c r="J33" s="213"/>
      <c r="K33" s="213"/>
      <c r="L33" s="213"/>
      <c r="M33" s="213"/>
    </row>
    <row r="34" spans="1:13">
      <c r="B34" s="248"/>
      <c r="C34" s="539"/>
      <c r="D34" s="540"/>
      <c r="E34" s="541"/>
      <c r="F34"/>
      <c r="G34" s="542"/>
      <c r="H34" s="542"/>
      <c r="I34" s="542"/>
      <c r="J34" s="542"/>
      <c r="K34" s="542"/>
      <c r="L34" s="542"/>
      <c r="M34" s="213"/>
    </row>
    <row r="35" spans="1:13">
      <c r="B35" s="543"/>
      <c r="D35" s="539"/>
      <c r="E35" s="540"/>
      <c r="F35" s="541"/>
      <c r="G35"/>
      <c r="H35" s="544"/>
      <c r="I35" s="544"/>
      <c r="J35" s="544"/>
      <c r="K35" s="544"/>
      <c r="L35" s="544"/>
      <c r="M35" s="544"/>
    </row>
    <row r="36" spans="1:13">
      <c r="B36" s="842" t="s">
        <v>832</v>
      </c>
      <c r="C36" s="843"/>
      <c r="D36" s="476"/>
      <c r="E36" s="545"/>
      <c r="F36" s="546"/>
      <c r="G36"/>
      <c r="H36" s="544" t="s">
        <v>4</v>
      </c>
      <c r="I36" s="544" t="s">
        <v>5</v>
      </c>
      <c r="J36" s="544" t="s">
        <v>6</v>
      </c>
      <c r="K36" s="544" t="s">
        <v>7</v>
      </c>
      <c r="L36" s="544" t="s">
        <v>8</v>
      </c>
      <c r="M36" s="544" t="s">
        <v>587</v>
      </c>
    </row>
    <row r="37" spans="1:13" ht="18.5">
      <c r="B37" s="477">
        <v>1</v>
      </c>
      <c r="C37" s="477"/>
      <c r="D37" s="547" t="s">
        <v>834</v>
      </c>
      <c r="E37" s="548"/>
      <c r="F37" s="478"/>
      <c r="G37"/>
      <c r="H37" s="549" t="s">
        <v>1868</v>
      </c>
      <c r="I37" s="550"/>
      <c r="J37" s="549" t="s">
        <v>1868</v>
      </c>
      <c r="K37" s="550"/>
      <c r="L37" s="550"/>
      <c r="M37" s="549" t="s">
        <v>1868</v>
      </c>
    </row>
    <row r="38" spans="1:13" ht="18.5">
      <c r="B38" s="477">
        <v>2</v>
      </c>
      <c r="C38" s="477"/>
      <c r="D38" s="547" t="s">
        <v>875</v>
      </c>
      <c r="E38" s="548"/>
      <c r="F38" s="478"/>
      <c r="G38"/>
      <c r="H38" s="549" t="s">
        <v>1868</v>
      </c>
      <c r="I38" s="549" t="s">
        <v>1868</v>
      </c>
      <c r="J38" s="550"/>
      <c r="K38" s="550"/>
      <c r="L38" s="549"/>
      <c r="M38" s="549" t="s">
        <v>1868</v>
      </c>
    </row>
    <row r="39" spans="1:13" ht="18.5">
      <c r="B39" s="477">
        <v>3</v>
      </c>
      <c r="C39" s="477"/>
      <c r="D39" s="547" t="s">
        <v>1086</v>
      </c>
      <c r="E39" s="548"/>
      <c r="F39" s="478"/>
      <c r="G39"/>
      <c r="H39" s="549" t="s">
        <v>1868</v>
      </c>
      <c r="I39" s="550"/>
      <c r="J39" s="549" t="s">
        <v>1868</v>
      </c>
      <c r="K39" s="550"/>
      <c r="L39" s="550"/>
      <c r="M39" s="549" t="s">
        <v>1868</v>
      </c>
    </row>
    <row r="40" spans="1:13" ht="18.5">
      <c r="B40" s="477">
        <v>4</v>
      </c>
      <c r="C40" s="477"/>
      <c r="D40" s="547" t="s">
        <v>1169</v>
      </c>
      <c r="E40" s="548"/>
      <c r="F40" s="479"/>
      <c r="G40"/>
      <c r="H40" s="549" t="s">
        <v>1868</v>
      </c>
      <c r="I40" s="550"/>
      <c r="J40" s="550"/>
      <c r="K40" s="549" t="s">
        <v>1868</v>
      </c>
      <c r="L40" s="550"/>
      <c r="M40" s="549" t="s">
        <v>1868</v>
      </c>
    </row>
    <row r="41" spans="1:13" ht="18.5">
      <c r="B41" s="477">
        <v>5</v>
      </c>
      <c r="C41" s="477"/>
      <c r="D41" s="547" t="s">
        <v>1254</v>
      </c>
      <c r="E41" s="548"/>
      <c r="F41" s="478"/>
      <c r="G41"/>
      <c r="H41" s="549" t="s">
        <v>1868</v>
      </c>
      <c r="I41" s="549"/>
      <c r="J41" s="550"/>
      <c r="K41" s="550"/>
      <c r="L41" s="549" t="s">
        <v>1868</v>
      </c>
      <c r="M41" s="549" t="s">
        <v>1868</v>
      </c>
    </row>
    <row r="43" spans="1:13" ht="25">
      <c r="A43" s="808" t="s">
        <v>832</v>
      </c>
      <c r="B43" s="808" t="s">
        <v>833</v>
      </c>
      <c r="C43"/>
      <c r="D43" s="476"/>
      <c r="E43"/>
      <c r="F43"/>
    </row>
    <row r="44" spans="1:13">
      <c r="A44" s="477">
        <v>1</v>
      </c>
      <c r="B44" s="808"/>
      <c r="C44" s="477"/>
      <c r="D44" s="808" t="s">
        <v>834</v>
      </c>
      <c r="E44" s="548"/>
      <c r="F44" s="478"/>
    </row>
    <row r="45" spans="1:13" ht="25">
      <c r="A45" s="477">
        <v>1.1000000000000001</v>
      </c>
      <c r="B45" s="808"/>
      <c r="C45" s="477"/>
      <c r="D45" s="808" t="s">
        <v>835</v>
      </c>
      <c r="E45" s="548"/>
      <c r="F45" s="479"/>
    </row>
    <row r="46" spans="1:13" ht="112.5">
      <c r="A46" s="480" t="s">
        <v>21</v>
      </c>
      <c r="B46" s="481" t="s">
        <v>75</v>
      </c>
      <c r="C46" s="480"/>
      <c r="D46" s="481" t="s">
        <v>836</v>
      </c>
      <c r="E46" s="809"/>
      <c r="F46" s="482"/>
    </row>
    <row r="47" spans="1:13">
      <c r="A47" s="480"/>
      <c r="B47" s="481"/>
      <c r="C47" s="480" t="s">
        <v>837</v>
      </c>
      <c r="D47" s="483"/>
      <c r="E47" s="809"/>
      <c r="F47" s="482"/>
    </row>
    <row r="48" spans="1:13" ht="50">
      <c r="A48" s="480"/>
      <c r="B48" s="481"/>
      <c r="C48" s="481" t="s">
        <v>4</v>
      </c>
      <c r="D48" s="484" t="s">
        <v>1691</v>
      </c>
      <c r="E48" s="28" t="s">
        <v>1369</v>
      </c>
      <c r="F48" s="482"/>
    </row>
    <row r="49" spans="1:6">
      <c r="A49" s="480"/>
      <c r="B49" s="481"/>
      <c r="C49" s="481" t="s">
        <v>5</v>
      </c>
      <c r="D49" s="483"/>
      <c r="E49" s="809"/>
      <c r="F49" s="482"/>
    </row>
    <row r="50" spans="1:6">
      <c r="A50" s="480"/>
      <c r="B50" s="481"/>
      <c r="C50" s="481" t="s">
        <v>6</v>
      </c>
      <c r="D50" s="483"/>
      <c r="E50" s="809"/>
      <c r="F50" s="482"/>
    </row>
    <row r="51" spans="1:6">
      <c r="A51" s="480"/>
      <c r="B51" s="481"/>
      <c r="C51" s="481" t="s">
        <v>7</v>
      </c>
      <c r="D51" s="483"/>
      <c r="E51" s="809"/>
      <c r="F51" s="482"/>
    </row>
    <row r="52" spans="1:6">
      <c r="A52" s="480"/>
      <c r="B52" s="481"/>
      <c r="C52" s="481" t="s">
        <v>8</v>
      </c>
      <c r="D52" s="483"/>
      <c r="E52" s="809"/>
      <c r="F52" s="482"/>
    </row>
    <row r="53" spans="1:6">
      <c r="A53"/>
      <c r="B53"/>
      <c r="C53"/>
      <c r="D53"/>
      <c r="E53"/>
      <c r="F53"/>
    </row>
    <row r="54" spans="1:6" ht="87.5">
      <c r="A54" s="480" t="s">
        <v>24</v>
      </c>
      <c r="B54" s="481" t="s">
        <v>78</v>
      </c>
      <c r="C54" s="480"/>
      <c r="D54" s="481" t="s">
        <v>838</v>
      </c>
      <c r="E54" s="809"/>
      <c r="F54" s="482"/>
    </row>
    <row r="55" spans="1:6">
      <c r="A55" s="480"/>
      <c r="B55" s="481"/>
      <c r="C55" s="480" t="s">
        <v>837</v>
      </c>
      <c r="D55" s="483"/>
      <c r="E55" s="809"/>
      <c r="F55" s="482"/>
    </row>
    <row r="56" spans="1:6" ht="138" customHeight="1">
      <c r="A56" s="480"/>
      <c r="B56" s="481"/>
      <c r="C56" s="480" t="s">
        <v>4</v>
      </c>
      <c r="D56" s="496" t="s">
        <v>1795</v>
      </c>
      <c r="E56" s="513" t="s">
        <v>1360</v>
      </c>
      <c r="F56" s="514">
        <v>2021.02</v>
      </c>
    </row>
    <row r="57" spans="1:6" ht="37.5">
      <c r="A57" s="480"/>
      <c r="B57" s="481"/>
      <c r="C57" s="480" t="s">
        <v>5</v>
      </c>
      <c r="D57" s="483" t="s">
        <v>2260</v>
      </c>
      <c r="E57" s="809" t="s">
        <v>1369</v>
      </c>
      <c r="F57" s="482"/>
    </row>
    <row r="58" spans="1:6">
      <c r="A58" s="480"/>
      <c r="B58" s="481"/>
      <c r="C58" s="480" t="s">
        <v>6</v>
      </c>
      <c r="D58" s="483"/>
      <c r="E58" s="809"/>
      <c r="F58" s="482"/>
    </row>
    <row r="59" spans="1:6">
      <c r="A59" s="480"/>
      <c r="B59" s="481"/>
      <c r="C59" s="480" t="s">
        <v>7</v>
      </c>
      <c r="D59" s="483"/>
      <c r="E59" s="809"/>
      <c r="F59" s="482"/>
    </row>
    <row r="60" spans="1:6">
      <c r="A60" s="480"/>
      <c r="B60" s="481"/>
      <c r="C60" s="480" t="s">
        <v>8</v>
      </c>
      <c r="D60" s="483"/>
      <c r="E60" s="809"/>
      <c r="F60" s="482"/>
    </row>
    <row r="61" spans="1:6">
      <c r="A61"/>
      <c r="B61"/>
      <c r="C61"/>
      <c r="D61"/>
      <c r="E61"/>
      <c r="F61"/>
    </row>
    <row r="62" spans="1:6" ht="87.5">
      <c r="A62" s="480" t="s">
        <v>839</v>
      </c>
      <c r="B62" s="481" t="s">
        <v>21</v>
      </c>
      <c r="C62" s="480"/>
      <c r="D62" s="481" t="s">
        <v>840</v>
      </c>
      <c r="E62" s="809"/>
      <c r="F62" s="482"/>
    </row>
    <row r="63" spans="1:6">
      <c r="A63" s="480"/>
      <c r="B63" s="481"/>
      <c r="C63" s="480" t="s">
        <v>837</v>
      </c>
      <c r="D63" s="483"/>
      <c r="E63" s="809"/>
      <c r="F63" s="482"/>
    </row>
    <row r="64" spans="1:6">
      <c r="A64" s="480"/>
      <c r="B64" s="481"/>
      <c r="C64" s="480" t="s">
        <v>4</v>
      </c>
      <c r="D64" s="484" t="s">
        <v>1696</v>
      </c>
      <c r="E64" s="28" t="s">
        <v>1369</v>
      </c>
      <c r="F64" s="482"/>
    </row>
    <row r="65" spans="1:6">
      <c r="A65" s="480"/>
      <c r="B65" s="481"/>
      <c r="C65" s="480" t="s">
        <v>5</v>
      </c>
      <c r="D65" s="483"/>
      <c r="E65" s="809"/>
      <c r="F65" s="482"/>
    </row>
    <row r="66" spans="1:6">
      <c r="A66" s="480"/>
      <c r="B66" s="481"/>
      <c r="C66" s="480" t="s">
        <v>6</v>
      </c>
      <c r="D66" s="483"/>
      <c r="E66" s="809"/>
      <c r="F66" s="482"/>
    </row>
    <row r="67" spans="1:6">
      <c r="A67" s="480"/>
      <c r="B67" s="481"/>
      <c r="C67" s="480" t="s">
        <v>7</v>
      </c>
      <c r="D67" s="483"/>
      <c r="E67" s="809"/>
      <c r="F67" s="482"/>
    </row>
    <row r="68" spans="1:6">
      <c r="A68" s="480"/>
      <c r="B68" s="481"/>
      <c r="C68" s="480" t="s">
        <v>8</v>
      </c>
      <c r="D68" s="483"/>
      <c r="E68" s="809"/>
      <c r="F68" s="482"/>
    </row>
    <row r="69" spans="1:6">
      <c r="A69"/>
      <c r="B69"/>
      <c r="D69"/>
      <c r="E69"/>
      <c r="F69"/>
    </row>
    <row r="70" spans="1:6" ht="62.5">
      <c r="A70" s="480" t="s">
        <v>841</v>
      </c>
      <c r="B70" s="481" t="s">
        <v>28</v>
      </c>
      <c r="C70" s="480"/>
      <c r="D70" s="481" t="s">
        <v>842</v>
      </c>
      <c r="E70" s="809"/>
      <c r="F70" s="482"/>
    </row>
    <row r="71" spans="1:6">
      <c r="A71" s="480"/>
      <c r="B71" s="481"/>
      <c r="C71" s="480" t="s">
        <v>837</v>
      </c>
      <c r="D71" s="483"/>
      <c r="E71" s="809"/>
      <c r="F71" s="482"/>
    </row>
    <row r="72" spans="1:6">
      <c r="A72" s="480"/>
      <c r="B72" s="481"/>
      <c r="C72" s="480" t="s">
        <v>4</v>
      </c>
      <c r="D72" s="484" t="s">
        <v>1696</v>
      </c>
      <c r="E72" s="28" t="s">
        <v>1369</v>
      </c>
      <c r="F72" s="482"/>
    </row>
    <row r="73" spans="1:6">
      <c r="A73" s="480"/>
      <c r="B73" s="481"/>
      <c r="C73" s="480" t="s">
        <v>5</v>
      </c>
      <c r="D73" s="483"/>
      <c r="E73" s="809"/>
      <c r="F73" s="482"/>
    </row>
    <row r="74" spans="1:6">
      <c r="A74" s="480"/>
      <c r="B74" s="481"/>
      <c r="C74" s="480" t="s">
        <v>6</v>
      </c>
      <c r="D74" s="483"/>
      <c r="E74" s="809"/>
      <c r="F74" s="482"/>
    </row>
    <row r="75" spans="1:6">
      <c r="A75" s="480"/>
      <c r="B75" s="481"/>
      <c r="C75" s="480" t="s">
        <v>7</v>
      </c>
      <c r="D75" s="483"/>
      <c r="E75" s="809"/>
      <c r="F75" s="482"/>
    </row>
    <row r="76" spans="1:6">
      <c r="A76" s="480"/>
      <c r="B76" s="481"/>
      <c r="C76" s="480" t="s">
        <v>8</v>
      </c>
      <c r="D76" s="483"/>
      <c r="E76" s="809"/>
      <c r="F76" s="482"/>
    </row>
    <row r="77" spans="1:6">
      <c r="A77"/>
      <c r="B77"/>
      <c r="D77"/>
      <c r="E77"/>
      <c r="F77"/>
    </row>
    <row r="78" spans="1:6" ht="75">
      <c r="A78" s="480" t="s">
        <v>843</v>
      </c>
      <c r="B78" s="481" t="s">
        <v>61</v>
      </c>
      <c r="C78" s="480"/>
      <c r="D78" s="481" t="s">
        <v>844</v>
      </c>
      <c r="E78" s="809"/>
      <c r="F78" s="482"/>
    </row>
    <row r="79" spans="1:6">
      <c r="A79" s="480"/>
      <c r="B79" s="481"/>
      <c r="C79" s="480" t="s">
        <v>837</v>
      </c>
      <c r="D79" s="483"/>
      <c r="E79" s="809"/>
      <c r="F79" s="482"/>
    </row>
    <row r="80" spans="1:6">
      <c r="A80" s="480"/>
      <c r="B80" s="481"/>
      <c r="C80" s="480" t="s">
        <v>4</v>
      </c>
      <c r="D80" s="484" t="s">
        <v>1696</v>
      </c>
      <c r="E80" s="28" t="s">
        <v>1369</v>
      </c>
      <c r="F80" s="482"/>
    </row>
    <row r="81" spans="1:6">
      <c r="A81" s="480"/>
      <c r="B81" s="481"/>
      <c r="C81" s="480" t="s">
        <v>5</v>
      </c>
      <c r="D81" s="483"/>
      <c r="E81" s="809"/>
      <c r="F81" s="482"/>
    </row>
    <row r="82" spans="1:6">
      <c r="A82" s="480"/>
      <c r="B82" s="481"/>
      <c r="C82" s="480" t="s">
        <v>6</v>
      </c>
      <c r="D82" s="483"/>
      <c r="E82" s="809"/>
      <c r="F82" s="482"/>
    </row>
    <row r="83" spans="1:6">
      <c r="A83" s="480"/>
      <c r="B83" s="481"/>
      <c r="C83" s="480" t="s">
        <v>7</v>
      </c>
      <c r="D83" s="483"/>
      <c r="E83" s="809"/>
      <c r="F83" s="482"/>
    </row>
    <row r="84" spans="1:6">
      <c r="A84" s="480"/>
      <c r="B84" s="481"/>
      <c r="C84" s="480" t="s">
        <v>8</v>
      </c>
      <c r="D84" s="483"/>
      <c r="E84" s="809"/>
      <c r="F84" s="482"/>
    </row>
    <row r="85" spans="1:6">
      <c r="A85"/>
      <c r="B85"/>
      <c r="D85"/>
      <c r="E85"/>
      <c r="F85"/>
    </row>
    <row r="86" spans="1:6" ht="75">
      <c r="A86" s="480" t="s">
        <v>845</v>
      </c>
      <c r="B86" s="481" t="s">
        <v>24</v>
      </c>
      <c r="C86" s="480"/>
      <c r="D86" s="481" t="s">
        <v>846</v>
      </c>
      <c r="E86" s="809"/>
      <c r="F86" s="482"/>
    </row>
    <row r="87" spans="1:6">
      <c r="A87" s="480"/>
      <c r="B87" s="481"/>
      <c r="C87" s="480" t="s">
        <v>837</v>
      </c>
      <c r="D87" s="483"/>
      <c r="E87" s="809"/>
      <c r="F87" s="482"/>
    </row>
    <row r="88" spans="1:6">
      <c r="A88" s="480"/>
      <c r="B88" s="481"/>
      <c r="C88" s="480" t="s">
        <v>4</v>
      </c>
      <c r="D88" s="484" t="s">
        <v>1696</v>
      </c>
      <c r="E88" s="28" t="s">
        <v>1369</v>
      </c>
      <c r="F88" s="482"/>
    </row>
    <row r="89" spans="1:6">
      <c r="A89" s="480"/>
      <c r="B89" s="481"/>
      <c r="C89" s="480" t="s">
        <v>5</v>
      </c>
      <c r="D89" s="483"/>
      <c r="E89" s="809"/>
      <c r="F89" s="482"/>
    </row>
    <row r="90" spans="1:6">
      <c r="A90" s="480"/>
      <c r="B90" s="481"/>
      <c r="C90" s="480" t="s">
        <v>6</v>
      </c>
      <c r="D90" s="483"/>
      <c r="E90" s="809"/>
      <c r="F90" s="482"/>
    </row>
    <row r="91" spans="1:6">
      <c r="A91" s="480"/>
      <c r="B91" s="481"/>
      <c r="C91" s="480" t="s">
        <v>7</v>
      </c>
      <c r="D91" s="483"/>
      <c r="E91" s="809"/>
      <c r="F91" s="482"/>
    </row>
    <row r="92" spans="1:6">
      <c r="A92" s="480"/>
      <c r="B92" s="481"/>
      <c r="C92" s="480" t="s">
        <v>8</v>
      </c>
      <c r="D92" s="483"/>
      <c r="E92" s="809"/>
      <c r="F92" s="482"/>
    </row>
    <row r="93" spans="1:6">
      <c r="A93"/>
      <c r="B93"/>
      <c r="D93"/>
      <c r="E93"/>
      <c r="F93"/>
    </row>
    <row r="94" spans="1:6" ht="75">
      <c r="A94" s="480" t="s">
        <v>847</v>
      </c>
      <c r="B94" s="481" t="s">
        <v>848</v>
      </c>
      <c r="C94" s="480"/>
      <c r="D94" s="481" t="s">
        <v>849</v>
      </c>
      <c r="E94" s="809"/>
      <c r="F94" s="482"/>
    </row>
    <row r="95" spans="1:6">
      <c r="A95" s="480"/>
      <c r="B95" s="481"/>
      <c r="C95" s="480" t="s">
        <v>837</v>
      </c>
      <c r="D95" s="483"/>
      <c r="E95" s="809"/>
      <c r="F95" s="482"/>
    </row>
    <row r="96" spans="1:6" ht="37.5">
      <c r="A96" s="480"/>
      <c r="B96" s="481"/>
      <c r="C96" s="480" t="s">
        <v>4</v>
      </c>
      <c r="D96" s="484" t="s">
        <v>1743</v>
      </c>
      <c r="E96" s="28" t="s">
        <v>1369</v>
      </c>
      <c r="F96" s="482"/>
    </row>
    <row r="97" spans="1:6">
      <c r="A97" s="480"/>
      <c r="B97" s="481"/>
      <c r="C97" s="480" t="s">
        <v>5</v>
      </c>
      <c r="D97" s="483"/>
      <c r="E97" s="809"/>
      <c r="F97" s="482"/>
    </row>
    <row r="98" spans="1:6">
      <c r="A98" s="480"/>
      <c r="B98" s="481"/>
      <c r="C98" s="480" t="s">
        <v>6</v>
      </c>
      <c r="D98" s="483"/>
      <c r="E98" s="809"/>
      <c r="F98" s="482"/>
    </row>
    <row r="99" spans="1:6">
      <c r="A99" s="480"/>
      <c r="B99" s="481"/>
      <c r="C99" s="480" t="s">
        <v>7</v>
      </c>
      <c r="D99" s="483"/>
      <c r="E99" s="809"/>
      <c r="F99" s="482"/>
    </row>
    <row r="100" spans="1:6">
      <c r="A100" s="480"/>
      <c r="B100" s="481"/>
      <c r="C100" s="480" t="s">
        <v>8</v>
      </c>
      <c r="D100" s="483"/>
      <c r="E100" s="809"/>
      <c r="F100" s="482"/>
    </row>
    <row r="101" spans="1:6">
      <c r="A101"/>
      <c r="B101"/>
      <c r="D101"/>
      <c r="E101"/>
      <c r="F101"/>
    </row>
    <row r="102" spans="1:6" ht="62.5">
      <c r="A102" s="480" t="s">
        <v>850</v>
      </c>
      <c r="B102" s="481" t="s">
        <v>851</v>
      </c>
      <c r="C102" s="480"/>
      <c r="D102" s="481" t="s">
        <v>852</v>
      </c>
      <c r="E102" s="809"/>
      <c r="F102" s="482"/>
    </row>
    <row r="103" spans="1:6">
      <c r="A103" s="480"/>
      <c r="B103" s="481"/>
      <c r="C103" s="480" t="s">
        <v>837</v>
      </c>
      <c r="D103" s="483"/>
      <c r="E103" s="809"/>
      <c r="F103" s="482"/>
    </row>
    <row r="104" spans="1:6" ht="25">
      <c r="A104" s="480"/>
      <c r="B104" s="481"/>
      <c r="C104" s="480" t="s">
        <v>4</v>
      </c>
      <c r="D104" s="484" t="s">
        <v>1650</v>
      </c>
      <c r="E104" s="28" t="s">
        <v>1369</v>
      </c>
      <c r="F104" s="482"/>
    </row>
    <row r="105" spans="1:6">
      <c r="A105" s="480"/>
      <c r="B105" s="481"/>
      <c r="C105" s="480" t="s">
        <v>5</v>
      </c>
      <c r="D105" s="483"/>
      <c r="E105" s="809"/>
      <c r="F105" s="482"/>
    </row>
    <row r="106" spans="1:6">
      <c r="A106" s="480"/>
      <c r="B106" s="481"/>
      <c r="C106" s="480" t="s">
        <v>6</v>
      </c>
      <c r="D106" s="483"/>
      <c r="E106" s="809"/>
      <c r="F106" s="482"/>
    </row>
    <row r="107" spans="1:6">
      <c r="A107" s="480"/>
      <c r="B107" s="481"/>
      <c r="C107" s="480" t="s">
        <v>7</v>
      </c>
      <c r="D107" s="483"/>
      <c r="E107" s="809"/>
      <c r="F107" s="482"/>
    </row>
    <row r="108" spans="1:6">
      <c r="A108" s="480"/>
      <c r="B108" s="481"/>
      <c r="C108" s="480" t="s">
        <v>8</v>
      </c>
      <c r="D108" s="483"/>
      <c r="E108" s="809"/>
      <c r="F108" s="482"/>
    </row>
    <row r="109" spans="1:6">
      <c r="A109"/>
      <c r="B109"/>
      <c r="D109"/>
      <c r="E109"/>
      <c r="F109"/>
    </row>
    <row r="110" spans="1:6" ht="62.5">
      <c r="A110" s="480" t="s">
        <v>853</v>
      </c>
      <c r="B110" s="481" t="s">
        <v>854</v>
      </c>
      <c r="C110" s="480"/>
      <c r="D110" s="481" t="s">
        <v>855</v>
      </c>
      <c r="E110" s="809"/>
      <c r="F110" s="482"/>
    </row>
    <row r="111" spans="1:6">
      <c r="A111" s="480"/>
      <c r="B111" s="481"/>
      <c r="C111" s="480" t="s">
        <v>837</v>
      </c>
      <c r="D111" s="483"/>
      <c r="E111" s="809"/>
      <c r="F111" s="482"/>
    </row>
    <row r="112" spans="1:6" ht="25">
      <c r="A112" s="480"/>
      <c r="B112" s="481"/>
      <c r="C112" s="480" t="s">
        <v>4</v>
      </c>
      <c r="D112" s="484" t="s">
        <v>1650</v>
      </c>
      <c r="E112" s="28" t="s">
        <v>1369</v>
      </c>
      <c r="F112" s="482"/>
    </row>
    <row r="113" spans="1:6">
      <c r="A113" s="480"/>
      <c r="B113" s="481"/>
      <c r="C113" s="480" t="s">
        <v>5</v>
      </c>
      <c r="D113" s="483"/>
      <c r="E113" s="809"/>
      <c r="F113" s="482"/>
    </row>
    <row r="114" spans="1:6">
      <c r="A114" s="480"/>
      <c r="B114" s="481"/>
      <c r="C114" s="480" t="s">
        <v>6</v>
      </c>
      <c r="D114" s="483"/>
      <c r="E114" s="809"/>
      <c r="F114" s="482"/>
    </row>
    <row r="115" spans="1:6">
      <c r="A115" s="480"/>
      <c r="B115" s="481"/>
      <c r="C115" s="480" t="s">
        <v>7</v>
      </c>
      <c r="D115" s="483"/>
      <c r="E115" s="809"/>
      <c r="F115" s="482"/>
    </row>
    <row r="116" spans="1:6">
      <c r="A116" s="480"/>
      <c r="B116" s="481"/>
      <c r="C116" s="480" t="s">
        <v>8</v>
      </c>
      <c r="D116" s="483"/>
      <c r="E116" s="809"/>
      <c r="F116" s="482"/>
    </row>
    <row r="117" spans="1:6">
      <c r="A117"/>
      <c r="B117"/>
      <c r="D117"/>
      <c r="E117"/>
      <c r="F117"/>
    </row>
    <row r="118" spans="1:6" ht="112.5">
      <c r="A118" s="480" t="s">
        <v>856</v>
      </c>
      <c r="B118" s="481" t="s">
        <v>857</v>
      </c>
      <c r="C118" s="480"/>
      <c r="D118" s="481" t="s">
        <v>858</v>
      </c>
      <c r="E118" s="809"/>
      <c r="F118" s="482"/>
    </row>
    <row r="119" spans="1:6">
      <c r="A119" s="480"/>
      <c r="B119" s="481"/>
      <c r="C119" s="480" t="s">
        <v>837</v>
      </c>
      <c r="D119" s="483"/>
      <c r="E119" s="809"/>
      <c r="F119" s="482"/>
    </row>
    <row r="120" spans="1:6" ht="25">
      <c r="A120" s="480"/>
      <c r="B120" s="481"/>
      <c r="C120" s="480" t="s">
        <v>4</v>
      </c>
      <c r="D120" s="484" t="s">
        <v>1651</v>
      </c>
      <c r="E120" s="28" t="s">
        <v>1369</v>
      </c>
      <c r="F120" s="482"/>
    </row>
    <row r="121" spans="1:6">
      <c r="A121" s="480"/>
      <c r="B121" s="481"/>
      <c r="C121" s="480" t="s">
        <v>5</v>
      </c>
      <c r="D121" s="483"/>
      <c r="E121" s="809"/>
      <c r="F121" s="482"/>
    </row>
    <row r="122" spans="1:6">
      <c r="A122" s="480"/>
      <c r="B122" s="481"/>
      <c r="C122" s="480" t="s">
        <v>6</v>
      </c>
      <c r="D122" s="483"/>
      <c r="E122" s="809"/>
      <c r="F122" s="482"/>
    </row>
    <row r="123" spans="1:6">
      <c r="A123" s="480"/>
      <c r="B123" s="481"/>
      <c r="C123" s="480" t="s">
        <v>7</v>
      </c>
      <c r="D123" s="483"/>
      <c r="E123" s="809"/>
      <c r="F123" s="482"/>
    </row>
    <row r="124" spans="1:6">
      <c r="A124" s="480"/>
      <c r="B124" s="481"/>
      <c r="C124" s="480" t="s">
        <v>8</v>
      </c>
      <c r="D124" s="483"/>
      <c r="E124" s="809"/>
      <c r="F124" s="482"/>
    </row>
    <row r="125" spans="1:6">
      <c r="A125"/>
      <c r="B125"/>
      <c r="D125"/>
      <c r="E125"/>
      <c r="F125"/>
    </row>
    <row r="126" spans="1:6" ht="75">
      <c r="A126" s="480" t="s">
        <v>859</v>
      </c>
      <c r="B126" s="481" t="s">
        <v>860</v>
      </c>
      <c r="C126" s="480"/>
      <c r="D126" s="481" t="s">
        <v>861</v>
      </c>
      <c r="E126" s="809"/>
      <c r="F126" s="482"/>
    </row>
    <row r="127" spans="1:6">
      <c r="A127" s="480"/>
      <c r="B127" s="481"/>
      <c r="C127" s="480" t="s">
        <v>837</v>
      </c>
      <c r="D127" s="483"/>
      <c r="E127" s="809"/>
      <c r="F127" s="482"/>
    </row>
    <row r="128" spans="1:6" ht="25">
      <c r="A128" s="480"/>
      <c r="B128" s="481"/>
      <c r="C128" s="480" t="s">
        <v>4</v>
      </c>
      <c r="D128" s="484" t="s">
        <v>1652</v>
      </c>
      <c r="E128" s="28" t="s">
        <v>1369</v>
      </c>
      <c r="F128" s="482"/>
    </row>
    <row r="129" spans="1:6">
      <c r="A129" s="480"/>
      <c r="B129" s="481"/>
      <c r="C129" s="480" t="s">
        <v>5</v>
      </c>
      <c r="D129" s="483"/>
      <c r="E129" s="809"/>
      <c r="F129" s="482"/>
    </row>
    <row r="130" spans="1:6">
      <c r="A130" s="480"/>
      <c r="B130" s="481"/>
      <c r="C130" s="480" t="s">
        <v>6</v>
      </c>
      <c r="D130" s="483"/>
      <c r="E130" s="809"/>
      <c r="F130" s="482"/>
    </row>
    <row r="131" spans="1:6">
      <c r="A131" s="480"/>
      <c r="B131" s="481"/>
      <c r="C131" s="480" t="s">
        <v>7</v>
      </c>
      <c r="D131" s="483"/>
      <c r="E131" s="809"/>
      <c r="F131" s="482"/>
    </row>
    <row r="132" spans="1:6">
      <c r="A132" s="480"/>
      <c r="B132" s="481"/>
      <c r="C132" s="480" t="s">
        <v>8</v>
      </c>
      <c r="D132" s="483"/>
      <c r="E132" s="809"/>
      <c r="F132" s="482"/>
    </row>
    <row r="133" spans="1:6">
      <c r="A133"/>
      <c r="B133"/>
      <c r="D133"/>
      <c r="E133"/>
      <c r="F133"/>
    </row>
    <row r="134" spans="1:6" ht="75">
      <c r="A134" s="480" t="s">
        <v>862</v>
      </c>
      <c r="B134" s="481" t="s">
        <v>863</v>
      </c>
      <c r="C134" s="480"/>
      <c r="D134" s="481" t="s">
        <v>864</v>
      </c>
      <c r="E134" s="809"/>
      <c r="F134" s="482"/>
    </row>
    <row r="135" spans="1:6">
      <c r="A135" s="480"/>
      <c r="B135" s="481"/>
      <c r="C135" s="480" t="s">
        <v>837</v>
      </c>
      <c r="D135" s="483"/>
      <c r="E135" s="809"/>
      <c r="F135" s="482"/>
    </row>
    <row r="136" spans="1:6" ht="25">
      <c r="A136" s="480"/>
      <c r="B136" s="481"/>
      <c r="C136" s="480" t="s">
        <v>4</v>
      </c>
      <c r="D136" s="484" t="s">
        <v>1640</v>
      </c>
      <c r="E136" s="28" t="s">
        <v>1369</v>
      </c>
      <c r="F136" s="482"/>
    </row>
    <row r="137" spans="1:6">
      <c r="A137" s="480"/>
      <c r="B137" s="481"/>
      <c r="C137" s="480" t="s">
        <v>5</v>
      </c>
      <c r="D137" s="483"/>
      <c r="E137" s="809"/>
      <c r="F137" s="482"/>
    </row>
    <row r="138" spans="1:6">
      <c r="A138" s="480"/>
      <c r="B138" s="481"/>
      <c r="C138" s="480" t="s">
        <v>6</v>
      </c>
      <c r="D138" s="483"/>
      <c r="E138" s="809"/>
      <c r="F138" s="482"/>
    </row>
    <row r="139" spans="1:6">
      <c r="A139" s="480"/>
      <c r="B139" s="481"/>
      <c r="C139" s="480" t="s">
        <v>7</v>
      </c>
      <c r="D139" s="483"/>
      <c r="E139" s="809"/>
      <c r="F139" s="482"/>
    </row>
    <row r="140" spans="1:6">
      <c r="A140" s="480"/>
      <c r="B140" s="481"/>
      <c r="C140" s="480" t="s">
        <v>8</v>
      </c>
      <c r="D140" s="483"/>
      <c r="E140" s="809"/>
      <c r="F140" s="482"/>
    </row>
    <row r="141" spans="1:6">
      <c r="A141"/>
      <c r="B141"/>
      <c r="D141"/>
      <c r="E141"/>
      <c r="F141"/>
    </row>
    <row r="142" spans="1:6" ht="100">
      <c r="A142" s="480" t="s">
        <v>865</v>
      </c>
      <c r="B142" s="481" t="s">
        <v>866</v>
      </c>
      <c r="C142" s="480"/>
      <c r="D142" s="481" t="s">
        <v>867</v>
      </c>
      <c r="E142" s="809"/>
      <c r="F142" s="482"/>
    </row>
    <row r="143" spans="1:6">
      <c r="A143" s="480"/>
      <c r="B143" s="481"/>
      <c r="C143" s="480" t="s">
        <v>837</v>
      </c>
      <c r="D143" s="483"/>
      <c r="E143" s="809"/>
      <c r="F143" s="482"/>
    </row>
    <row r="144" spans="1:6" ht="25">
      <c r="A144" s="480"/>
      <c r="B144" s="481"/>
      <c r="C144" s="480" t="s">
        <v>4</v>
      </c>
      <c r="D144" s="484" t="s">
        <v>1653</v>
      </c>
      <c r="E144" s="28" t="s">
        <v>1369</v>
      </c>
      <c r="F144" s="482"/>
    </row>
    <row r="145" spans="1:6">
      <c r="A145" s="480"/>
      <c r="B145" s="481"/>
      <c r="C145" s="480" t="s">
        <v>5</v>
      </c>
      <c r="D145" s="483"/>
      <c r="E145" s="809"/>
      <c r="F145" s="482"/>
    </row>
    <row r="146" spans="1:6">
      <c r="A146" s="480"/>
      <c r="B146" s="481"/>
      <c r="C146" s="480" t="s">
        <v>6</v>
      </c>
      <c r="D146" s="483"/>
      <c r="E146" s="809"/>
      <c r="F146" s="482"/>
    </row>
    <row r="147" spans="1:6">
      <c r="A147" s="480"/>
      <c r="B147" s="481"/>
      <c r="C147" s="480" t="s">
        <v>7</v>
      </c>
      <c r="D147" s="483"/>
      <c r="E147" s="809"/>
      <c r="F147" s="482"/>
    </row>
    <row r="148" spans="1:6">
      <c r="A148" s="480"/>
      <c r="B148" s="481"/>
      <c r="C148" s="480" t="s">
        <v>8</v>
      </c>
      <c r="D148" s="483"/>
      <c r="E148" s="809"/>
      <c r="F148" s="482"/>
    </row>
    <row r="149" spans="1:6">
      <c r="A149"/>
      <c r="B149"/>
      <c r="D149"/>
      <c r="E149"/>
      <c r="F149"/>
    </row>
    <row r="150" spans="1:6" ht="62.5">
      <c r="A150" s="480" t="s">
        <v>868</v>
      </c>
      <c r="B150" s="481" t="s">
        <v>770</v>
      </c>
      <c r="C150" s="480"/>
      <c r="D150" s="481" t="s">
        <v>869</v>
      </c>
      <c r="E150" s="809"/>
      <c r="F150" s="482"/>
    </row>
    <row r="151" spans="1:6">
      <c r="A151" s="480"/>
      <c r="B151" s="481"/>
      <c r="C151" s="480" t="s">
        <v>837</v>
      </c>
      <c r="D151" s="483"/>
      <c r="E151" s="809"/>
      <c r="F151" s="482"/>
    </row>
    <row r="152" spans="1:6">
      <c r="A152" s="480"/>
      <c r="B152" s="481"/>
      <c r="C152" s="480" t="s">
        <v>4</v>
      </c>
      <c r="D152" s="484" t="s">
        <v>1654</v>
      </c>
      <c r="E152" s="28" t="s">
        <v>1369</v>
      </c>
      <c r="F152" s="482"/>
    </row>
    <row r="153" spans="1:6">
      <c r="A153" s="480"/>
      <c r="B153" s="481"/>
      <c r="C153" s="480" t="s">
        <v>5</v>
      </c>
      <c r="D153" s="483"/>
      <c r="E153" s="809"/>
      <c r="F153" s="482"/>
    </row>
    <row r="154" spans="1:6">
      <c r="A154" s="480"/>
      <c r="B154" s="481"/>
      <c r="C154" s="480" t="s">
        <v>6</v>
      </c>
      <c r="D154" s="483"/>
      <c r="E154" s="809"/>
      <c r="F154" s="482"/>
    </row>
    <row r="155" spans="1:6">
      <c r="A155" s="480"/>
      <c r="B155" s="481"/>
      <c r="C155" s="480" t="s">
        <v>7</v>
      </c>
      <c r="D155" s="483"/>
      <c r="E155" s="809"/>
      <c r="F155" s="482"/>
    </row>
    <row r="156" spans="1:6">
      <c r="A156" s="480"/>
      <c r="B156" s="481"/>
      <c r="C156" s="480" t="s">
        <v>8</v>
      </c>
      <c r="D156" s="483"/>
      <c r="E156" s="809"/>
      <c r="F156" s="482"/>
    </row>
    <row r="157" spans="1:6">
      <c r="A157"/>
      <c r="B157"/>
      <c r="D157"/>
      <c r="E157"/>
      <c r="F157"/>
    </row>
    <row r="158" spans="1:6">
      <c r="A158" s="477">
        <v>1.2</v>
      </c>
      <c r="B158" s="808"/>
      <c r="C158" s="477"/>
      <c r="D158" s="808" t="s">
        <v>870</v>
      </c>
      <c r="E158" s="548"/>
      <c r="F158" s="479"/>
    </row>
    <row r="159" spans="1:6" ht="125">
      <c r="A159" s="480" t="s">
        <v>28</v>
      </c>
      <c r="B159" s="481" t="s">
        <v>108</v>
      </c>
      <c r="C159" s="480"/>
      <c r="D159" s="481" t="s">
        <v>871</v>
      </c>
      <c r="E159" s="809"/>
      <c r="F159" s="482"/>
    </row>
    <row r="160" spans="1:6">
      <c r="A160" s="480"/>
      <c r="B160" s="481"/>
      <c r="C160" s="480" t="s">
        <v>837</v>
      </c>
      <c r="D160" s="483"/>
      <c r="E160" s="809"/>
      <c r="F160" s="482"/>
    </row>
    <row r="161" spans="1:6" ht="25">
      <c r="A161" s="480"/>
      <c r="B161" s="481"/>
      <c r="C161" s="480" t="s">
        <v>4</v>
      </c>
      <c r="D161" s="484" t="s">
        <v>1655</v>
      </c>
      <c r="E161" s="28" t="s">
        <v>1369</v>
      </c>
      <c r="F161" s="482"/>
    </row>
    <row r="162" spans="1:6">
      <c r="A162" s="480"/>
      <c r="B162" s="481"/>
      <c r="C162" s="480" t="s">
        <v>5</v>
      </c>
      <c r="D162" s="483"/>
      <c r="E162" s="809"/>
      <c r="F162" s="482"/>
    </row>
    <row r="163" spans="1:6">
      <c r="A163" s="480"/>
      <c r="B163" s="481"/>
      <c r="C163" s="480" t="s">
        <v>6</v>
      </c>
      <c r="D163" s="483"/>
      <c r="E163" s="809"/>
      <c r="F163" s="482"/>
    </row>
    <row r="164" spans="1:6">
      <c r="A164" s="480"/>
      <c r="B164" s="481"/>
      <c r="C164" s="480" t="s">
        <v>7</v>
      </c>
      <c r="D164" s="483"/>
      <c r="E164" s="809"/>
      <c r="F164" s="482"/>
    </row>
    <row r="165" spans="1:6">
      <c r="A165" s="480"/>
      <c r="B165" s="481"/>
      <c r="C165" s="480" t="s">
        <v>8</v>
      </c>
      <c r="D165" s="483"/>
      <c r="E165" s="809"/>
      <c r="F165" s="482"/>
    </row>
    <row r="166" spans="1:6">
      <c r="A166"/>
      <c r="B166"/>
      <c r="C166"/>
      <c r="D166"/>
      <c r="E166"/>
      <c r="F166"/>
    </row>
    <row r="167" spans="1:6">
      <c r="A167" s="477">
        <v>1.3</v>
      </c>
      <c r="B167" s="808"/>
      <c r="C167" s="477"/>
      <c r="D167" s="808" t="s">
        <v>872</v>
      </c>
      <c r="E167" s="548"/>
      <c r="F167" s="479"/>
    </row>
    <row r="168" spans="1:6" ht="75">
      <c r="A168" s="480" t="s">
        <v>61</v>
      </c>
      <c r="B168" s="481" t="s">
        <v>873</v>
      </c>
      <c r="C168" s="480"/>
      <c r="D168" s="481" t="s">
        <v>874</v>
      </c>
      <c r="E168" s="809"/>
      <c r="F168" s="482"/>
    </row>
    <row r="169" spans="1:6">
      <c r="A169" s="480"/>
      <c r="B169" s="481"/>
      <c r="C169" s="480" t="s">
        <v>837</v>
      </c>
      <c r="D169" s="483"/>
      <c r="E169" s="809"/>
      <c r="F169" s="482"/>
    </row>
    <row r="170" spans="1:6" ht="25">
      <c r="A170" s="480"/>
      <c r="B170" s="481"/>
      <c r="C170" s="480" t="s">
        <v>4</v>
      </c>
      <c r="D170" s="484" t="s">
        <v>1641</v>
      </c>
      <c r="E170" s="28" t="s">
        <v>1369</v>
      </c>
      <c r="F170" s="482"/>
    </row>
    <row r="171" spans="1:6">
      <c r="A171" s="480"/>
      <c r="B171" s="481"/>
      <c r="C171" s="480" t="s">
        <v>5</v>
      </c>
      <c r="D171" s="483"/>
      <c r="E171" s="809"/>
      <c r="F171" s="482"/>
    </row>
    <row r="172" spans="1:6">
      <c r="A172" s="480"/>
      <c r="B172" s="481"/>
      <c r="C172" s="480" t="s">
        <v>6</v>
      </c>
      <c r="D172" s="483"/>
      <c r="E172" s="809"/>
      <c r="F172" s="482"/>
    </row>
    <row r="173" spans="1:6">
      <c r="A173" s="480"/>
      <c r="B173" s="481"/>
      <c r="C173" s="480" t="s">
        <v>7</v>
      </c>
      <c r="D173" s="483"/>
      <c r="E173" s="809"/>
      <c r="F173" s="482"/>
    </row>
    <row r="174" spans="1:6">
      <c r="A174" s="480"/>
      <c r="B174" s="481"/>
      <c r="C174" s="480" t="s">
        <v>8</v>
      </c>
      <c r="D174" s="483"/>
      <c r="E174" s="809"/>
      <c r="F174" s="482"/>
    </row>
    <row r="175" spans="1:6">
      <c r="A175"/>
      <c r="B175"/>
      <c r="C175"/>
      <c r="D175"/>
      <c r="E175"/>
      <c r="F175"/>
    </row>
    <row r="176" spans="1:6">
      <c r="A176" s="477">
        <v>2</v>
      </c>
      <c r="B176" s="808"/>
      <c r="C176" s="477"/>
      <c r="D176" s="808" t="s">
        <v>875</v>
      </c>
      <c r="E176" s="548"/>
      <c r="F176" s="478"/>
    </row>
    <row r="177" spans="1:6" ht="25">
      <c r="A177" s="477">
        <v>2.1</v>
      </c>
      <c r="B177" s="808"/>
      <c r="C177" s="477"/>
      <c r="D177" s="808" t="s">
        <v>876</v>
      </c>
      <c r="E177" s="548"/>
      <c r="F177" s="479"/>
    </row>
    <row r="178" spans="1:6" ht="87.5">
      <c r="A178" s="480" t="s">
        <v>877</v>
      </c>
      <c r="B178" s="481" t="s">
        <v>878</v>
      </c>
      <c r="C178" s="480"/>
      <c r="D178" s="481" t="s">
        <v>879</v>
      </c>
      <c r="E178" s="809"/>
      <c r="F178" s="482"/>
    </row>
    <row r="179" spans="1:6">
      <c r="A179" s="480"/>
      <c r="B179" s="481"/>
      <c r="C179" s="480" t="s">
        <v>837</v>
      </c>
      <c r="D179" s="483"/>
      <c r="E179" s="809"/>
      <c r="F179" s="482"/>
    </row>
    <row r="180" spans="1:6" ht="25">
      <c r="A180" s="480"/>
      <c r="B180" s="481"/>
      <c r="C180" s="480" t="s">
        <v>4</v>
      </c>
      <c r="D180" s="484" t="s">
        <v>1683</v>
      </c>
      <c r="E180" s="28" t="s">
        <v>1369</v>
      </c>
      <c r="F180" s="482"/>
    </row>
    <row r="181" spans="1:6">
      <c r="A181" s="480"/>
      <c r="B181" s="481"/>
      <c r="C181" s="480" t="s">
        <v>5</v>
      </c>
      <c r="D181" s="483"/>
      <c r="E181" s="809"/>
      <c r="F181" s="482"/>
    </row>
    <row r="182" spans="1:6">
      <c r="A182" s="480"/>
      <c r="B182" s="481"/>
      <c r="C182" s="480" t="s">
        <v>6</v>
      </c>
      <c r="D182" s="483"/>
      <c r="E182" s="809"/>
      <c r="F182" s="482"/>
    </row>
    <row r="183" spans="1:6">
      <c r="A183" s="480"/>
      <c r="B183" s="481"/>
      <c r="C183" s="480" t="s">
        <v>7</v>
      </c>
      <c r="D183" s="483"/>
      <c r="E183" s="809"/>
      <c r="F183" s="482"/>
    </row>
    <row r="184" spans="1:6">
      <c r="A184" s="480"/>
      <c r="B184" s="481"/>
      <c r="C184" s="480" t="s">
        <v>8</v>
      </c>
      <c r="D184" s="483"/>
      <c r="E184" s="809"/>
      <c r="F184" s="482"/>
    </row>
    <row r="185" spans="1:6">
      <c r="A185"/>
      <c r="B185"/>
      <c r="C185"/>
      <c r="D185"/>
      <c r="E185"/>
      <c r="F185"/>
    </row>
    <row r="186" spans="1:6" ht="87.5">
      <c r="A186" s="480" t="s">
        <v>880</v>
      </c>
      <c r="B186" s="481" t="s">
        <v>881</v>
      </c>
      <c r="C186" s="480"/>
      <c r="D186" s="481" t="s">
        <v>882</v>
      </c>
      <c r="E186" s="809"/>
      <c r="F186" s="482"/>
    </row>
    <row r="187" spans="1:6">
      <c r="A187" s="480"/>
      <c r="B187" s="481"/>
      <c r="C187" s="480" t="s">
        <v>837</v>
      </c>
      <c r="D187" s="483"/>
      <c r="E187" s="809"/>
      <c r="F187" s="482"/>
    </row>
    <row r="188" spans="1:6" ht="25">
      <c r="A188" s="480"/>
      <c r="B188" s="481"/>
      <c r="C188" s="480" t="s">
        <v>4</v>
      </c>
      <c r="D188" s="484" t="s">
        <v>1656</v>
      </c>
      <c r="E188" s="28" t="s">
        <v>1369</v>
      </c>
      <c r="F188" s="482"/>
    </row>
    <row r="189" spans="1:6">
      <c r="A189" s="480"/>
      <c r="B189" s="481"/>
      <c r="C189" s="480" t="s">
        <v>5</v>
      </c>
      <c r="D189" s="483"/>
      <c r="E189" s="809"/>
      <c r="F189" s="482"/>
    </row>
    <row r="190" spans="1:6">
      <c r="A190" s="480"/>
      <c r="B190" s="481"/>
      <c r="C190" s="480" t="s">
        <v>6</v>
      </c>
      <c r="D190" s="483"/>
      <c r="E190" s="809"/>
      <c r="F190" s="482"/>
    </row>
    <row r="191" spans="1:6">
      <c r="A191" s="480"/>
      <c r="B191" s="481"/>
      <c r="C191" s="480" t="s">
        <v>7</v>
      </c>
      <c r="D191" s="483"/>
      <c r="E191" s="809"/>
      <c r="F191" s="482"/>
    </row>
    <row r="192" spans="1:6">
      <c r="A192" s="480"/>
      <c r="B192" s="481"/>
      <c r="C192" s="480" t="s">
        <v>8</v>
      </c>
      <c r="D192" s="483"/>
      <c r="E192" s="809"/>
      <c r="F192" s="482"/>
    </row>
    <row r="193" spans="1:6">
      <c r="A193"/>
      <c r="B193"/>
      <c r="C193"/>
      <c r="D193"/>
      <c r="E193"/>
      <c r="F193"/>
    </row>
    <row r="194" spans="1:6" ht="87.5">
      <c r="A194" s="480" t="s">
        <v>883</v>
      </c>
      <c r="B194" s="481" t="s">
        <v>277</v>
      </c>
      <c r="C194" s="480"/>
      <c r="D194" s="481" t="s">
        <v>884</v>
      </c>
      <c r="E194" s="809"/>
      <c r="F194" s="482"/>
    </row>
    <row r="195" spans="1:6">
      <c r="A195" s="480"/>
      <c r="B195" s="481"/>
      <c r="C195" s="480" t="s">
        <v>837</v>
      </c>
      <c r="D195" s="483"/>
      <c r="E195" s="809"/>
      <c r="F195" s="482"/>
    </row>
    <row r="196" spans="1:6" ht="25">
      <c r="A196" s="480"/>
      <c r="B196" s="481"/>
      <c r="C196" s="480" t="s">
        <v>4</v>
      </c>
      <c r="D196" s="484" t="s">
        <v>1657</v>
      </c>
      <c r="E196" s="28" t="s">
        <v>1369</v>
      </c>
      <c r="F196" s="482"/>
    </row>
    <row r="197" spans="1:6">
      <c r="A197" s="480"/>
      <c r="B197" s="481"/>
      <c r="C197" s="480" t="s">
        <v>5</v>
      </c>
      <c r="D197" s="483"/>
      <c r="E197" s="809"/>
      <c r="F197" s="482"/>
    </row>
    <row r="198" spans="1:6">
      <c r="A198" s="480"/>
      <c r="B198" s="481"/>
      <c r="C198" s="480" t="s">
        <v>6</v>
      </c>
      <c r="D198" s="483"/>
      <c r="E198" s="809"/>
      <c r="F198" s="482"/>
    </row>
    <row r="199" spans="1:6">
      <c r="A199" s="480"/>
      <c r="B199" s="481"/>
      <c r="C199" s="480" t="s">
        <v>7</v>
      </c>
      <c r="D199" s="483"/>
      <c r="E199" s="809"/>
      <c r="F199" s="482"/>
    </row>
    <row r="200" spans="1:6">
      <c r="A200" s="480"/>
      <c r="B200" s="481"/>
      <c r="C200" s="480" t="s">
        <v>8</v>
      </c>
      <c r="D200" s="483"/>
      <c r="E200" s="809"/>
      <c r="F200" s="482"/>
    </row>
    <row r="201" spans="1:6">
      <c r="A201"/>
      <c r="B201"/>
      <c r="C201"/>
      <c r="D201"/>
      <c r="E201"/>
      <c r="F201"/>
    </row>
    <row r="202" spans="1:6" ht="100">
      <c r="A202" s="480" t="s">
        <v>885</v>
      </c>
      <c r="B202" s="481" t="s">
        <v>283</v>
      </c>
      <c r="C202" s="480"/>
      <c r="D202" s="481" t="s">
        <v>886</v>
      </c>
      <c r="E202" s="809"/>
      <c r="F202" s="482"/>
    </row>
    <row r="203" spans="1:6">
      <c r="A203" s="480"/>
      <c r="B203" s="481"/>
      <c r="C203" s="480" t="s">
        <v>837</v>
      </c>
      <c r="D203" s="483"/>
      <c r="E203" s="809"/>
      <c r="F203" s="482"/>
    </row>
    <row r="204" spans="1:6">
      <c r="A204" s="480"/>
      <c r="B204" s="481"/>
      <c r="C204" s="480" t="s">
        <v>4</v>
      </c>
      <c r="D204" s="484" t="s">
        <v>1658</v>
      </c>
      <c r="E204" s="28" t="s">
        <v>1369</v>
      </c>
      <c r="F204" s="482"/>
    </row>
    <row r="205" spans="1:6">
      <c r="A205" s="480"/>
      <c r="B205" s="481"/>
      <c r="C205" s="480" t="s">
        <v>5</v>
      </c>
      <c r="D205" s="483"/>
      <c r="E205" s="809"/>
      <c r="F205" s="482"/>
    </row>
    <row r="206" spans="1:6">
      <c r="A206" s="480"/>
      <c r="B206" s="481"/>
      <c r="C206" s="480" t="s">
        <v>6</v>
      </c>
      <c r="D206" s="483"/>
      <c r="E206" s="809"/>
      <c r="F206" s="482"/>
    </row>
    <row r="207" spans="1:6">
      <c r="A207" s="480"/>
      <c r="B207" s="481"/>
      <c r="C207" s="480" t="s">
        <v>7</v>
      </c>
      <c r="D207" s="483"/>
      <c r="E207" s="809"/>
      <c r="F207" s="482"/>
    </row>
    <row r="208" spans="1:6">
      <c r="A208" s="480"/>
      <c r="B208" s="481"/>
      <c r="C208" s="480" t="s">
        <v>8</v>
      </c>
      <c r="D208" s="483"/>
      <c r="E208" s="809"/>
      <c r="F208" s="482"/>
    </row>
    <row r="209" spans="1:6">
      <c r="A209"/>
      <c r="B209"/>
      <c r="C209"/>
      <c r="D209"/>
      <c r="E209"/>
      <c r="F209"/>
    </row>
    <row r="210" spans="1:6" ht="100">
      <c r="A210" s="480" t="s">
        <v>887</v>
      </c>
      <c r="B210" s="481" t="s">
        <v>284</v>
      </c>
      <c r="C210" s="480"/>
      <c r="D210" s="481" t="s">
        <v>888</v>
      </c>
      <c r="E210" s="809"/>
      <c r="F210" s="482"/>
    </row>
    <row r="211" spans="1:6">
      <c r="A211" s="480"/>
      <c r="B211" s="481"/>
      <c r="C211" s="480" t="s">
        <v>837</v>
      </c>
      <c r="D211" s="483"/>
      <c r="E211" s="809"/>
      <c r="F211" s="482"/>
    </row>
    <row r="212" spans="1:6" ht="25">
      <c r="A212" s="480"/>
      <c r="B212" s="481"/>
      <c r="C212" s="480" t="s">
        <v>4</v>
      </c>
      <c r="D212" s="484" t="s">
        <v>1744</v>
      </c>
      <c r="E212" s="28" t="s">
        <v>1369</v>
      </c>
      <c r="F212" s="482"/>
    </row>
    <row r="213" spans="1:6">
      <c r="A213" s="480"/>
      <c r="B213" s="481"/>
      <c r="C213" s="480" t="s">
        <v>5</v>
      </c>
      <c r="D213" s="483"/>
      <c r="E213" s="809"/>
      <c r="F213" s="482"/>
    </row>
    <row r="214" spans="1:6">
      <c r="A214" s="480"/>
      <c r="B214" s="481"/>
      <c r="C214" s="480" t="s">
        <v>6</v>
      </c>
      <c r="D214" s="483"/>
      <c r="E214" s="809"/>
      <c r="F214" s="482"/>
    </row>
    <row r="215" spans="1:6">
      <c r="A215" s="480"/>
      <c r="B215" s="481"/>
      <c r="C215" s="480" t="s">
        <v>7</v>
      </c>
      <c r="D215" s="483"/>
      <c r="E215" s="809"/>
      <c r="F215" s="482"/>
    </row>
    <row r="216" spans="1:6">
      <c r="A216" s="480"/>
      <c r="B216" s="481"/>
      <c r="C216" s="480" t="s">
        <v>8</v>
      </c>
      <c r="D216" s="483"/>
      <c r="E216" s="809"/>
      <c r="F216" s="482"/>
    </row>
    <row r="217" spans="1:6">
      <c r="A217"/>
      <c r="B217"/>
      <c r="C217"/>
      <c r="D217"/>
      <c r="E217"/>
      <c r="F217"/>
    </row>
    <row r="218" spans="1:6" ht="25">
      <c r="A218" s="477">
        <v>2.2000000000000002</v>
      </c>
      <c r="B218" s="808"/>
      <c r="C218" s="477"/>
      <c r="D218" s="808" t="s">
        <v>889</v>
      </c>
      <c r="E218" s="548"/>
      <c r="F218" s="479"/>
    </row>
    <row r="219" spans="1:6" ht="100">
      <c r="A219" s="480" t="s">
        <v>890</v>
      </c>
      <c r="B219" s="481" t="s">
        <v>891</v>
      </c>
      <c r="C219" s="480"/>
      <c r="D219" s="481" t="s">
        <v>892</v>
      </c>
      <c r="E219" s="809"/>
      <c r="F219" s="482"/>
    </row>
    <row r="220" spans="1:6">
      <c r="A220" s="480"/>
      <c r="B220" s="481"/>
      <c r="C220" s="480" t="s">
        <v>837</v>
      </c>
      <c r="D220" s="483"/>
      <c r="E220" s="809"/>
      <c r="F220" s="482"/>
    </row>
    <row r="221" spans="1:6" ht="25">
      <c r="A221" s="480"/>
      <c r="B221" s="481"/>
      <c r="C221" s="480" t="s">
        <v>4</v>
      </c>
      <c r="D221" s="484" t="s">
        <v>1684</v>
      </c>
      <c r="E221" s="28" t="s">
        <v>1369</v>
      </c>
      <c r="F221" s="482"/>
    </row>
    <row r="222" spans="1:6">
      <c r="A222" s="480"/>
      <c r="B222" s="481"/>
      <c r="C222" s="480" t="s">
        <v>5</v>
      </c>
      <c r="D222" s="483"/>
      <c r="E222" s="809"/>
      <c r="F222" s="482"/>
    </row>
    <row r="223" spans="1:6">
      <c r="A223" s="480"/>
      <c r="B223" s="481"/>
      <c r="C223" s="480" t="s">
        <v>6</v>
      </c>
      <c r="D223" s="483"/>
      <c r="E223" s="809"/>
      <c r="F223" s="482"/>
    </row>
    <row r="224" spans="1:6">
      <c r="A224" s="480"/>
      <c r="B224" s="481"/>
      <c r="C224" s="480" t="s">
        <v>7</v>
      </c>
      <c r="D224" s="483"/>
      <c r="E224" s="809"/>
      <c r="F224" s="482"/>
    </row>
    <row r="225" spans="1:6">
      <c r="A225" s="480"/>
      <c r="B225" s="481"/>
      <c r="C225" s="480" t="s">
        <v>8</v>
      </c>
      <c r="D225" s="483"/>
      <c r="E225" s="809"/>
      <c r="F225" s="482"/>
    </row>
    <row r="226" spans="1:6">
      <c r="A226"/>
      <c r="B226"/>
      <c r="C226"/>
      <c r="D226"/>
      <c r="E226"/>
      <c r="F226"/>
    </row>
    <row r="227" spans="1:6" ht="87.5">
      <c r="A227" s="480" t="s">
        <v>893</v>
      </c>
      <c r="B227" s="481" t="s">
        <v>273</v>
      </c>
      <c r="C227" s="480"/>
      <c r="D227" s="481" t="s">
        <v>894</v>
      </c>
      <c r="E227" s="809"/>
      <c r="F227" s="482"/>
    </row>
    <row r="228" spans="1:6">
      <c r="A228" s="480"/>
      <c r="B228" s="481"/>
      <c r="C228" s="480" t="s">
        <v>837</v>
      </c>
      <c r="D228" s="483"/>
      <c r="E228" s="809"/>
      <c r="F228" s="482"/>
    </row>
    <row r="229" spans="1:6">
      <c r="A229" s="480"/>
      <c r="B229" s="481"/>
      <c r="C229" s="480" t="s">
        <v>4</v>
      </c>
      <c r="D229" s="484" t="s">
        <v>1679</v>
      </c>
      <c r="E229" s="28" t="s">
        <v>1369</v>
      </c>
      <c r="F229" s="482"/>
    </row>
    <row r="230" spans="1:6">
      <c r="A230" s="480"/>
      <c r="B230" s="481"/>
      <c r="C230" s="480" t="s">
        <v>5</v>
      </c>
      <c r="D230" s="483"/>
      <c r="E230" s="809"/>
      <c r="F230" s="482"/>
    </row>
    <row r="231" spans="1:6">
      <c r="A231" s="480"/>
      <c r="B231" s="481"/>
      <c r="C231" s="480" t="s">
        <v>6</v>
      </c>
      <c r="D231" s="483"/>
      <c r="E231" s="809"/>
      <c r="F231" s="482"/>
    </row>
    <row r="232" spans="1:6">
      <c r="A232" s="480"/>
      <c r="B232" s="481"/>
      <c r="C232" s="480" t="s">
        <v>7</v>
      </c>
      <c r="D232" s="483"/>
      <c r="E232" s="809"/>
      <c r="F232" s="482"/>
    </row>
    <row r="233" spans="1:6">
      <c r="A233" s="480"/>
      <c r="B233" s="481"/>
      <c r="C233" s="480" t="s">
        <v>8</v>
      </c>
      <c r="D233" s="483"/>
      <c r="E233" s="809"/>
      <c r="F233" s="482"/>
    </row>
    <row r="234" spans="1:6">
      <c r="A234"/>
      <c r="B234"/>
      <c r="C234"/>
      <c r="D234"/>
      <c r="E234"/>
      <c r="F234"/>
    </row>
    <row r="235" spans="1:6" ht="87.5">
      <c r="A235" s="480" t="s">
        <v>895</v>
      </c>
      <c r="B235" s="481" t="s">
        <v>896</v>
      </c>
      <c r="C235" s="480"/>
      <c r="D235" s="481" t="s">
        <v>897</v>
      </c>
      <c r="E235" s="809"/>
      <c r="F235" s="482"/>
    </row>
    <row r="236" spans="1:6">
      <c r="A236" s="480"/>
      <c r="B236" s="481"/>
      <c r="C236" s="480" t="s">
        <v>837</v>
      </c>
      <c r="D236" s="483"/>
      <c r="E236" s="809"/>
      <c r="F236" s="482"/>
    </row>
    <row r="237" spans="1:6" ht="25">
      <c r="A237" s="480"/>
      <c r="B237" s="481"/>
      <c r="C237" s="480" t="s">
        <v>4</v>
      </c>
      <c r="D237" s="484" t="s">
        <v>1685</v>
      </c>
      <c r="E237" s="28" t="s">
        <v>1369</v>
      </c>
      <c r="F237" s="482"/>
    </row>
    <row r="238" spans="1:6">
      <c r="A238" s="480"/>
      <c r="B238" s="481"/>
      <c r="C238" s="480" t="s">
        <v>5</v>
      </c>
      <c r="D238" s="483"/>
      <c r="E238" s="809"/>
      <c r="F238" s="482"/>
    </row>
    <row r="239" spans="1:6">
      <c r="A239" s="480"/>
      <c r="B239" s="481"/>
      <c r="C239" s="480" t="s">
        <v>6</v>
      </c>
      <c r="D239" s="483"/>
      <c r="E239" s="809"/>
      <c r="F239" s="482"/>
    </row>
    <row r="240" spans="1:6">
      <c r="A240" s="480"/>
      <c r="B240" s="481"/>
      <c r="C240" s="480" t="s">
        <v>7</v>
      </c>
      <c r="D240" s="483"/>
      <c r="E240" s="809"/>
      <c r="F240" s="482"/>
    </row>
    <row r="241" spans="1:6">
      <c r="A241" s="480"/>
      <c r="B241" s="481"/>
      <c r="C241" s="480" t="s">
        <v>8</v>
      </c>
      <c r="D241" s="483"/>
      <c r="E241" s="809"/>
      <c r="F241" s="482"/>
    </row>
    <row r="242" spans="1:6">
      <c r="A242"/>
      <c r="B242"/>
      <c r="C242"/>
      <c r="D242"/>
      <c r="E242"/>
      <c r="F242"/>
    </row>
    <row r="243" spans="1:6" ht="62.5">
      <c r="A243" s="480" t="s">
        <v>898</v>
      </c>
      <c r="B243" s="481" t="s">
        <v>899</v>
      </c>
      <c r="C243" s="480"/>
      <c r="D243" s="481" t="s">
        <v>900</v>
      </c>
      <c r="E243" s="809"/>
      <c r="F243" s="482"/>
    </row>
    <row r="244" spans="1:6">
      <c r="A244" s="480"/>
      <c r="B244" s="481"/>
      <c r="C244" s="480" t="s">
        <v>837</v>
      </c>
      <c r="D244" s="483"/>
      <c r="E244" s="809"/>
      <c r="F244" s="482"/>
    </row>
    <row r="245" spans="1:6" ht="25">
      <c r="A245" s="480"/>
      <c r="B245" s="481"/>
      <c r="C245" s="480" t="s">
        <v>4</v>
      </c>
      <c r="D245" s="484" t="s">
        <v>1745</v>
      </c>
      <c r="E245" s="28" t="s">
        <v>1369</v>
      </c>
      <c r="F245" s="482"/>
    </row>
    <row r="246" spans="1:6">
      <c r="A246" s="480"/>
      <c r="B246" s="481"/>
      <c r="C246" s="480" t="s">
        <v>5</v>
      </c>
      <c r="D246" s="483"/>
      <c r="E246" s="809"/>
      <c r="F246" s="482"/>
    </row>
    <row r="247" spans="1:6">
      <c r="A247" s="480"/>
      <c r="B247" s="481"/>
      <c r="C247" s="480" t="s">
        <v>6</v>
      </c>
      <c r="D247" s="483"/>
      <c r="E247" s="809"/>
      <c r="F247" s="482"/>
    </row>
    <row r="248" spans="1:6">
      <c r="A248" s="480"/>
      <c r="B248" s="481"/>
      <c r="C248" s="480" t="s">
        <v>7</v>
      </c>
      <c r="D248" s="483"/>
      <c r="E248" s="809"/>
      <c r="F248" s="482"/>
    </row>
    <row r="249" spans="1:6">
      <c r="A249" s="480"/>
      <c r="B249" s="481"/>
      <c r="C249" s="480" t="s">
        <v>8</v>
      </c>
      <c r="D249" s="483"/>
      <c r="E249" s="809"/>
      <c r="F249" s="482"/>
    </row>
    <row r="250" spans="1:6">
      <c r="A250"/>
      <c r="B250"/>
      <c r="C250"/>
      <c r="D250"/>
      <c r="E250"/>
      <c r="F250"/>
    </row>
    <row r="251" spans="1:6" ht="87.5">
      <c r="A251" s="480" t="s">
        <v>901</v>
      </c>
      <c r="B251" s="481" t="s">
        <v>902</v>
      </c>
      <c r="C251" s="480"/>
      <c r="D251" s="481" t="s">
        <v>903</v>
      </c>
      <c r="E251" s="809"/>
      <c r="F251" s="482"/>
    </row>
    <row r="252" spans="1:6">
      <c r="A252" s="480"/>
      <c r="B252" s="481"/>
      <c r="C252" s="480" t="s">
        <v>837</v>
      </c>
      <c r="D252" s="483"/>
      <c r="E252" s="809"/>
      <c r="F252" s="482"/>
    </row>
    <row r="253" spans="1:6" ht="25">
      <c r="A253" s="480"/>
      <c r="B253" s="481"/>
      <c r="C253" s="480" t="s">
        <v>4</v>
      </c>
      <c r="D253" s="484" t="s">
        <v>1686</v>
      </c>
      <c r="E253" s="28" t="s">
        <v>1369</v>
      </c>
      <c r="F253" s="482"/>
    </row>
    <row r="254" spans="1:6">
      <c r="A254" s="480"/>
      <c r="B254" s="481"/>
      <c r="C254" s="480" t="s">
        <v>5</v>
      </c>
      <c r="D254" s="483"/>
      <c r="E254" s="809"/>
      <c r="F254" s="482"/>
    </row>
    <row r="255" spans="1:6">
      <c r="A255" s="480"/>
      <c r="B255" s="481"/>
      <c r="C255" s="480" t="s">
        <v>6</v>
      </c>
      <c r="D255" s="483"/>
      <c r="E255" s="809"/>
      <c r="F255" s="482"/>
    </row>
    <row r="256" spans="1:6">
      <c r="A256" s="480"/>
      <c r="B256" s="481"/>
      <c r="C256" s="480" t="s">
        <v>7</v>
      </c>
      <c r="D256" s="483"/>
      <c r="E256" s="809"/>
      <c r="F256" s="482"/>
    </row>
    <row r="257" spans="1:6">
      <c r="A257" s="480"/>
      <c r="B257" s="481"/>
      <c r="C257" s="480" t="s">
        <v>8</v>
      </c>
      <c r="D257" s="483"/>
      <c r="E257" s="809"/>
      <c r="F257" s="482"/>
    </row>
    <row r="258" spans="1:6">
      <c r="A258"/>
      <c r="B258"/>
      <c r="C258"/>
      <c r="D258"/>
      <c r="E258"/>
      <c r="F258"/>
    </row>
    <row r="259" spans="1:6" ht="62.5">
      <c r="A259" s="480" t="s">
        <v>904</v>
      </c>
      <c r="B259" s="481" t="s">
        <v>905</v>
      </c>
      <c r="C259" s="480"/>
      <c r="D259" s="481" t="s">
        <v>906</v>
      </c>
      <c r="E259" s="809"/>
      <c r="F259" s="482"/>
    </row>
    <row r="260" spans="1:6">
      <c r="A260" s="480"/>
      <c r="B260" s="481"/>
      <c r="C260" s="480" t="s">
        <v>837</v>
      </c>
      <c r="D260" s="483"/>
      <c r="E260" s="809"/>
      <c r="F260" s="482"/>
    </row>
    <row r="261" spans="1:6" ht="25">
      <c r="A261" s="480"/>
      <c r="B261" s="481"/>
      <c r="C261" s="480" t="s">
        <v>4</v>
      </c>
      <c r="D261" s="484" t="s">
        <v>1746</v>
      </c>
      <c r="E261" s="28" t="s">
        <v>1369</v>
      </c>
      <c r="F261" s="482"/>
    </row>
    <row r="262" spans="1:6">
      <c r="A262" s="480"/>
      <c r="B262" s="481"/>
      <c r="C262" s="480" t="s">
        <v>5</v>
      </c>
      <c r="D262" s="483"/>
      <c r="E262" s="809"/>
      <c r="F262" s="482"/>
    </row>
    <row r="263" spans="1:6">
      <c r="A263" s="480"/>
      <c r="B263" s="481"/>
      <c r="C263" s="480" t="s">
        <v>6</v>
      </c>
      <c r="D263" s="483"/>
      <c r="E263" s="809"/>
      <c r="F263" s="482"/>
    </row>
    <row r="264" spans="1:6">
      <c r="A264" s="480"/>
      <c r="B264" s="481"/>
      <c r="C264" s="480" t="s">
        <v>7</v>
      </c>
      <c r="D264" s="483"/>
      <c r="E264" s="809"/>
      <c r="F264" s="482"/>
    </row>
    <row r="265" spans="1:6">
      <c r="A265" s="480"/>
      <c r="B265" s="481"/>
      <c r="C265" s="480" t="s">
        <v>8</v>
      </c>
      <c r="D265" s="483"/>
      <c r="E265" s="809"/>
      <c r="F265" s="482"/>
    </row>
    <row r="266" spans="1:6">
      <c r="A266"/>
      <c r="B266"/>
      <c r="C266"/>
      <c r="D266"/>
      <c r="E266"/>
      <c r="F266"/>
    </row>
    <row r="267" spans="1:6" ht="62.5">
      <c r="A267" s="480" t="s">
        <v>907</v>
      </c>
      <c r="B267" s="481" t="s">
        <v>908</v>
      </c>
      <c r="C267" s="480"/>
      <c r="D267" s="481" t="s">
        <v>909</v>
      </c>
      <c r="E267" s="809"/>
      <c r="F267" s="482"/>
    </row>
    <row r="268" spans="1:6">
      <c r="A268" s="480"/>
      <c r="B268" s="481"/>
      <c r="C268" s="480" t="s">
        <v>837</v>
      </c>
      <c r="D268" s="483"/>
      <c r="E268" s="809"/>
      <c r="F268" s="482"/>
    </row>
    <row r="269" spans="1:6" ht="25">
      <c r="A269" s="480"/>
      <c r="B269" s="481"/>
      <c r="C269" s="480" t="s">
        <v>4</v>
      </c>
      <c r="D269" s="484" t="s">
        <v>1687</v>
      </c>
      <c r="E269" s="28" t="s">
        <v>1369</v>
      </c>
      <c r="F269" s="482"/>
    </row>
    <row r="270" spans="1:6">
      <c r="A270" s="480"/>
      <c r="B270" s="481"/>
      <c r="C270" s="480" t="s">
        <v>5</v>
      </c>
      <c r="D270" s="483"/>
      <c r="E270" s="809"/>
      <c r="F270" s="482"/>
    </row>
    <row r="271" spans="1:6">
      <c r="A271" s="480"/>
      <c r="B271" s="481"/>
      <c r="C271" s="480" t="s">
        <v>6</v>
      </c>
      <c r="D271" s="483"/>
      <c r="E271" s="809"/>
      <c r="F271" s="482"/>
    </row>
    <row r="272" spans="1:6">
      <c r="A272" s="480"/>
      <c r="B272" s="481"/>
      <c r="C272" s="480" t="s">
        <v>7</v>
      </c>
      <c r="D272" s="483"/>
      <c r="E272" s="809"/>
      <c r="F272" s="482"/>
    </row>
    <row r="273" spans="1:6">
      <c r="A273" s="480"/>
      <c r="B273" s="481"/>
      <c r="C273" s="480" t="s">
        <v>8</v>
      </c>
      <c r="D273" s="483"/>
      <c r="E273" s="809"/>
      <c r="F273" s="482"/>
    </row>
    <row r="274" spans="1:6">
      <c r="A274"/>
      <c r="B274"/>
      <c r="C274"/>
      <c r="D274"/>
      <c r="E274"/>
      <c r="F274"/>
    </row>
    <row r="275" spans="1:6" ht="62.5">
      <c r="A275" s="480" t="s">
        <v>910</v>
      </c>
      <c r="B275" s="481" t="s">
        <v>911</v>
      </c>
      <c r="C275" s="480"/>
      <c r="D275" s="481" t="s">
        <v>912</v>
      </c>
      <c r="E275" s="809"/>
      <c r="F275" s="482"/>
    </row>
    <row r="276" spans="1:6">
      <c r="A276" s="480"/>
      <c r="B276" s="481"/>
      <c r="C276" s="480" t="s">
        <v>837</v>
      </c>
      <c r="D276" s="483"/>
      <c r="E276" s="809"/>
      <c r="F276" s="482"/>
    </row>
    <row r="277" spans="1:6" ht="25">
      <c r="A277" s="480"/>
      <c r="B277" s="481"/>
      <c r="C277" s="480" t="s">
        <v>4</v>
      </c>
      <c r="D277" s="484" t="s">
        <v>1688</v>
      </c>
      <c r="E277" s="28" t="s">
        <v>1369</v>
      </c>
      <c r="F277" s="482"/>
    </row>
    <row r="278" spans="1:6">
      <c r="A278" s="480"/>
      <c r="B278" s="481"/>
      <c r="C278" s="480" t="s">
        <v>5</v>
      </c>
      <c r="D278" s="483"/>
      <c r="E278" s="809"/>
      <c r="F278" s="482"/>
    </row>
    <row r="279" spans="1:6">
      <c r="A279" s="480"/>
      <c r="B279" s="481"/>
      <c r="C279" s="480" t="s">
        <v>6</v>
      </c>
      <c r="D279" s="483"/>
      <c r="E279" s="809"/>
      <c r="F279" s="482"/>
    </row>
    <row r="280" spans="1:6">
      <c r="A280" s="480"/>
      <c r="B280" s="481"/>
      <c r="C280" s="480" t="s">
        <v>7</v>
      </c>
      <c r="D280" s="483"/>
      <c r="E280" s="809"/>
      <c r="F280" s="482"/>
    </row>
    <row r="281" spans="1:6">
      <c r="A281" s="480"/>
      <c r="B281" s="481"/>
      <c r="C281" s="480" t="s">
        <v>8</v>
      </c>
      <c r="D281" s="483"/>
      <c r="E281" s="809"/>
      <c r="F281" s="482"/>
    </row>
    <row r="282" spans="1:6">
      <c r="A282"/>
      <c r="B282"/>
      <c r="C282"/>
      <c r="D282"/>
      <c r="E282"/>
      <c r="F282"/>
    </row>
    <row r="283" spans="1:6" ht="62.5">
      <c r="A283" s="480" t="s">
        <v>913</v>
      </c>
      <c r="B283" s="481" t="s">
        <v>914</v>
      </c>
      <c r="C283" s="480"/>
      <c r="D283" s="481" t="s">
        <v>915</v>
      </c>
      <c r="E283" s="809"/>
      <c r="F283" s="482"/>
    </row>
    <row r="284" spans="1:6">
      <c r="A284" s="480"/>
      <c r="B284" s="481"/>
      <c r="C284" s="480" t="s">
        <v>837</v>
      </c>
      <c r="D284" s="483"/>
      <c r="E284" s="809"/>
      <c r="F284" s="482"/>
    </row>
    <row r="285" spans="1:6" ht="25">
      <c r="A285" s="480"/>
      <c r="B285" s="481"/>
      <c r="C285" s="480" t="s">
        <v>4</v>
      </c>
      <c r="D285" s="484" t="s">
        <v>1680</v>
      </c>
      <c r="E285" s="28" t="s">
        <v>1369</v>
      </c>
      <c r="F285" s="482"/>
    </row>
    <row r="286" spans="1:6">
      <c r="A286" s="480"/>
      <c r="B286" s="481"/>
      <c r="C286" s="480" t="s">
        <v>5</v>
      </c>
      <c r="D286" s="483"/>
      <c r="E286" s="809"/>
      <c r="F286" s="482"/>
    </row>
    <row r="287" spans="1:6">
      <c r="A287" s="480"/>
      <c r="B287" s="481"/>
      <c r="C287" s="480" t="s">
        <v>6</v>
      </c>
      <c r="D287" s="483"/>
      <c r="E287" s="809"/>
      <c r="F287" s="482"/>
    </row>
    <row r="288" spans="1:6">
      <c r="A288" s="480"/>
      <c r="B288" s="481"/>
      <c r="C288" s="480" t="s">
        <v>7</v>
      </c>
      <c r="D288" s="483"/>
      <c r="E288" s="809"/>
      <c r="F288" s="482"/>
    </row>
    <row r="289" spans="1:6">
      <c r="A289" s="480"/>
      <c r="B289" s="481"/>
      <c r="C289" s="480" t="s">
        <v>8</v>
      </c>
      <c r="D289" s="483"/>
      <c r="E289" s="809"/>
      <c r="F289" s="482"/>
    </row>
    <row r="290" spans="1:6">
      <c r="A290"/>
      <c r="B290"/>
      <c r="C290"/>
      <c r="D290"/>
      <c r="E290"/>
      <c r="F290"/>
    </row>
    <row r="291" spans="1:6" ht="62.5">
      <c r="A291" s="480" t="s">
        <v>916</v>
      </c>
      <c r="B291" s="481" t="s">
        <v>917</v>
      </c>
      <c r="C291" s="480"/>
      <c r="D291" s="481" t="s">
        <v>918</v>
      </c>
      <c r="E291" s="809"/>
      <c r="F291" s="482"/>
    </row>
    <row r="292" spans="1:6">
      <c r="A292" s="480"/>
      <c r="B292" s="481"/>
      <c r="C292" s="480" t="s">
        <v>837</v>
      </c>
      <c r="D292" s="483"/>
      <c r="E292" s="809"/>
      <c r="F292" s="482"/>
    </row>
    <row r="293" spans="1:6" ht="25">
      <c r="A293" s="480"/>
      <c r="B293" s="481"/>
      <c r="C293" s="480" t="s">
        <v>4</v>
      </c>
      <c r="D293" s="484" t="s">
        <v>1659</v>
      </c>
      <c r="E293" s="28" t="s">
        <v>1369</v>
      </c>
      <c r="F293" s="482"/>
    </row>
    <row r="294" spans="1:6">
      <c r="A294" s="480"/>
      <c r="B294" s="481"/>
      <c r="C294" s="480" t="s">
        <v>5</v>
      </c>
      <c r="D294" s="483"/>
      <c r="E294" s="809"/>
      <c r="F294" s="482"/>
    </row>
    <row r="295" spans="1:6">
      <c r="A295" s="480"/>
      <c r="B295" s="481"/>
      <c r="C295" s="480" t="s">
        <v>6</v>
      </c>
      <c r="D295" s="483"/>
      <c r="E295" s="809"/>
      <c r="F295" s="482"/>
    </row>
    <row r="296" spans="1:6">
      <c r="A296" s="480"/>
      <c r="B296" s="481"/>
      <c r="C296" s="480" t="s">
        <v>7</v>
      </c>
      <c r="D296" s="483"/>
      <c r="E296" s="809"/>
      <c r="F296" s="482"/>
    </row>
    <row r="297" spans="1:6">
      <c r="A297" s="480"/>
      <c r="B297" s="481"/>
      <c r="C297" s="480" t="s">
        <v>8</v>
      </c>
      <c r="D297" s="483"/>
      <c r="E297" s="809"/>
      <c r="F297" s="482"/>
    </row>
    <row r="298" spans="1:6">
      <c r="A298"/>
      <c r="B298"/>
      <c r="C298"/>
      <c r="D298"/>
      <c r="E298"/>
      <c r="F298"/>
    </row>
    <row r="299" spans="1:6" ht="62.5">
      <c r="A299" s="480" t="s">
        <v>919</v>
      </c>
      <c r="B299" s="481" t="s">
        <v>920</v>
      </c>
      <c r="C299" s="480"/>
      <c r="D299" s="481" t="s">
        <v>921</v>
      </c>
      <c r="E299" s="809"/>
      <c r="F299" s="482"/>
    </row>
    <row r="300" spans="1:6">
      <c r="A300" s="480"/>
      <c r="B300" s="481"/>
      <c r="C300" s="480" t="s">
        <v>837</v>
      </c>
      <c r="D300" s="483"/>
      <c r="E300" s="809"/>
      <c r="F300" s="482"/>
    </row>
    <row r="301" spans="1:6" ht="25">
      <c r="A301" s="480"/>
      <c r="B301" s="481"/>
      <c r="C301" s="480" t="s">
        <v>4</v>
      </c>
      <c r="D301" s="484" t="s">
        <v>1689</v>
      </c>
      <c r="E301" s="28" t="s">
        <v>1369</v>
      </c>
      <c r="F301" s="482"/>
    </row>
    <row r="302" spans="1:6">
      <c r="A302" s="480"/>
      <c r="B302" s="481"/>
      <c r="C302" s="480" t="s">
        <v>5</v>
      </c>
      <c r="D302" s="483"/>
      <c r="E302" s="809"/>
      <c r="F302" s="482"/>
    </row>
    <row r="303" spans="1:6">
      <c r="A303" s="480"/>
      <c r="B303" s="481"/>
      <c r="C303" s="480" t="s">
        <v>6</v>
      </c>
      <c r="D303" s="483"/>
      <c r="E303" s="809"/>
      <c r="F303" s="482"/>
    </row>
    <row r="304" spans="1:6">
      <c r="A304" s="480"/>
      <c r="B304" s="481"/>
      <c r="C304" s="480" t="s">
        <v>7</v>
      </c>
      <c r="D304" s="483"/>
      <c r="E304" s="809"/>
      <c r="F304" s="482"/>
    </row>
    <row r="305" spans="1:6">
      <c r="A305" s="480"/>
      <c r="B305" s="481"/>
      <c r="C305" s="480" t="s">
        <v>8</v>
      </c>
      <c r="D305" s="483"/>
      <c r="E305" s="809"/>
      <c r="F305" s="482"/>
    </row>
    <row r="306" spans="1:6">
      <c r="A306"/>
      <c r="B306"/>
      <c r="C306"/>
      <c r="D306"/>
      <c r="E306"/>
      <c r="F306"/>
    </row>
    <row r="307" spans="1:6" ht="62.5">
      <c r="A307" s="480" t="s">
        <v>922</v>
      </c>
      <c r="B307" s="481" t="s">
        <v>923</v>
      </c>
      <c r="C307" s="480"/>
      <c r="D307" s="481" t="s">
        <v>924</v>
      </c>
      <c r="E307" s="809"/>
      <c r="F307" s="482"/>
    </row>
    <row r="308" spans="1:6">
      <c r="A308" s="480"/>
      <c r="B308" s="481"/>
      <c r="C308" s="480" t="s">
        <v>837</v>
      </c>
      <c r="D308" s="483"/>
      <c r="E308" s="809"/>
      <c r="F308" s="482"/>
    </row>
    <row r="309" spans="1:6" ht="25">
      <c r="A309" s="480"/>
      <c r="B309" s="481"/>
      <c r="C309" s="480" t="s">
        <v>4</v>
      </c>
      <c r="D309" s="484" t="s">
        <v>1680</v>
      </c>
      <c r="E309" s="28" t="s">
        <v>1369</v>
      </c>
      <c r="F309" s="482"/>
    </row>
    <row r="310" spans="1:6">
      <c r="A310" s="480"/>
      <c r="B310" s="481"/>
      <c r="C310" s="480" t="s">
        <v>5</v>
      </c>
      <c r="D310" s="483"/>
      <c r="E310" s="809"/>
      <c r="F310" s="482"/>
    </row>
    <row r="311" spans="1:6">
      <c r="A311" s="480"/>
      <c r="B311" s="481"/>
      <c r="C311" s="480" t="s">
        <v>6</v>
      </c>
      <c r="D311" s="483"/>
      <c r="E311" s="809"/>
      <c r="F311" s="482"/>
    </row>
    <row r="312" spans="1:6">
      <c r="A312" s="480"/>
      <c r="B312" s="481"/>
      <c r="C312" s="480" t="s">
        <v>7</v>
      </c>
      <c r="D312" s="483"/>
      <c r="E312" s="809"/>
      <c r="F312" s="482"/>
    </row>
    <row r="313" spans="1:6">
      <c r="A313" s="480"/>
      <c r="B313" s="481"/>
      <c r="C313" s="480" t="s">
        <v>8</v>
      </c>
      <c r="D313" s="483"/>
      <c r="E313" s="809"/>
      <c r="F313" s="482"/>
    </row>
    <row r="314" spans="1:6">
      <c r="A314"/>
      <c r="B314"/>
      <c r="C314"/>
      <c r="D314"/>
      <c r="E314"/>
      <c r="F314"/>
    </row>
    <row r="315" spans="1:6" ht="62.5">
      <c r="A315" s="480" t="s">
        <v>925</v>
      </c>
      <c r="B315" s="481" t="s">
        <v>926</v>
      </c>
      <c r="C315" s="480"/>
      <c r="D315" s="481" t="s">
        <v>927</v>
      </c>
      <c r="E315" s="809"/>
      <c r="F315" s="482"/>
    </row>
    <row r="316" spans="1:6">
      <c r="A316" s="480"/>
      <c r="B316" s="481"/>
      <c r="C316" s="480" t="s">
        <v>837</v>
      </c>
      <c r="D316" s="483"/>
      <c r="E316" s="809"/>
      <c r="F316" s="482"/>
    </row>
    <row r="317" spans="1:6">
      <c r="A317" s="480"/>
      <c r="B317" s="481"/>
      <c r="C317" s="480" t="s">
        <v>4</v>
      </c>
      <c r="D317" s="484" t="s">
        <v>1660</v>
      </c>
      <c r="E317" s="28" t="s">
        <v>1369</v>
      </c>
      <c r="F317" s="482"/>
    </row>
    <row r="318" spans="1:6">
      <c r="A318" s="480"/>
      <c r="B318" s="481"/>
      <c r="C318" s="480" t="s">
        <v>5</v>
      </c>
      <c r="D318" s="483"/>
      <c r="E318" s="809"/>
      <c r="F318" s="482"/>
    </row>
    <row r="319" spans="1:6">
      <c r="A319" s="480"/>
      <c r="B319" s="481"/>
      <c r="C319" s="480" t="s">
        <v>6</v>
      </c>
      <c r="D319" s="483"/>
      <c r="E319" s="809"/>
      <c r="F319" s="482"/>
    </row>
    <row r="320" spans="1:6">
      <c r="A320" s="480"/>
      <c r="B320" s="481"/>
      <c r="C320" s="480" t="s">
        <v>7</v>
      </c>
      <c r="D320" s="483"/>
      <c r="E320" s="809"/>
      <c r="F320" s="482"/>
    </row>
    <row r="321" spans="1:6">
      <c r="A321" s="480"/>
      <c r="B321" s="481"/>
      <c r="C321" s="480" t="s">
        <v>8</v>
      </c>
      <c r="D321" s="483"/>
      <c r="E321" s="809"/>
      <c r="F321" s="482"/>
    </row>
    <row r="322" spans="1:6">
      <c r="A322"/>
      <c r="B322"/>
      <c r="C322"/>
      <c r="D322"/>
      <c r="E322"/>
      <c r="F322"/>
    </row>
    <row r="323" spans="1:6" ht="62.5">
      <c r="A323" s="480" t="s">
        <v>928</v>
      </c>
      <c r="B323" s="481" t="s">
        <v>929</v>
      </c>
      <c r="C323" s="480"/>
      <c r="D323" s="481" t="s">
        <v>930</v>
      </c>
      <c r="E323" s="809"/>
      <c r="F323" s="482"/>
    </row>
    <row r="324" spans="1:6">
      <c r="A324" s="480"/>
      <c r="B324" s="481"/>
      <c r="C324" s="480" t="s">
        <v>837</v>
      </c>
      <c r="D324" s="483"/>
      <c r="E324" s="809"/>
      <c r="F324" s="482"/>
    </row>
    <row r="325" spans="1:6">
      <c r="A325" s="480"/>
      <c r="B325" s="481"/>
      <c r="C325" s="480" t="s">
        <v>4</v>
      </c>
      <c r="D325" s="484" t="s">
        <v>1642</v>
      </c>
      <c r="E325" s="28" t="s">
        <v>1369</v>
      </c>
      <c r="F325" s="482"/>
    </row>
    <row r="326" spans="1:6">
      <c r="A326" s="480"/>
      <c r="B326" s="481"/>
      <c r="C326" s="480" t="s">
        <v>5</v>
      </c>
      <c r="D326" s="483"/>
      <c r="E326" s="809"/>
      <c r="F326" s="482"/>
    </row>
    <row r="327" spans="1:6">
      <c r="A327" s="480"/>
      <c r="B327" s="481"/>
      <c r="C327" s="480" t="s">
        <v>6</v>
      </c>
      <c r="D327" s="483"/>
      <c r="E327" s="809"/>
      <c r="F327" s="482"/>
    </row>
    <row r="328" spans="1:6">
      <c r="A328" s="480"/>
      <c r="B328" s="481"/>
      <c r="C328" s="480" t="s">
        <v>7</v>
      </c>
      <c r="D328" s="483"/>
      <c r="E328" s="809"/>
      <c r="F328" s="482"/>
    </row>
    <row r="329" spans="1:6">
      <c r="A329" s="480"/>
      <c r="B329" s="481"/>
      <c r="C329" s="480" t="s">
        <v>8</v>
      </c>
      <c r="D329" s="483"/>
      <c r="E329" s="809"/>
      <c r="F329" s="482"/>
    </row>
    <row r="330" spans="1:6">
      <c r="A330"/>
      <c r="B330"/>
      <c r="C330"/>
      <c r="D330"/>
      <c r="E330"/>
      <c r="F330"/>
    </row>
    <row r="331" spans="1:6" ht="150">
      <c r="A331" s="480" t="s">
        <v>931</v>
      </c>
      <c r="B331" s="481" t="s">
        <v>932</v>
      </c>
      <c r="C331" s="480"/>
      <c r="D331" s="481" t="s">
        <v>933</v>
      </c>
      <c r="E331" s="809"/>
      <c r="F331" s="482"/>
    </row>
    <row r="332" spans="1:6">
      <c r="A332" s="480"/>
      <c r="B332" s="481"/>
      <c r="C332" s="480" t="s">
        <v>837</v>
      </c>
      <c r="D332" s="483"/>
      <c r="E332" s="809"/>
      <c r="F332" s="482"/>
    </row>
    <row r="333" spans="1:6" ht="25">
      <c r="A333" s="480"/>
      <c r="B333" s="481"/>
      <c r="C333" s="480" t="s">
        <v>4</v>
      </c>
      <c r="D333" s="484" t="s">
        <v>1661</v>
      </c>
      <c r="E333" s="28" t="s">
        <v>1369</v>
      </c>
      <c r="F333" s="482"/>
    </row>
    <row r="334" spans="1:6">
      <c r="A334" s="480"/>
      <c r="B334" s="481"/>
      <c r="C334" s="480" t="s">
        <v>5</v>
      </c>
      <c r="D334" s="483"/>
      <c r="E334" s="809"/>
      <c r="F334" s="482"/>
    </row>
    <row r="335" spans="1:6">
      <c r="A335" s="480"/>
      <c r="B335" s="481"/>
      <c r="C335" s="480" t="s">
        <v>6</v>
      </c>
      <c r="D335" s="483"/>
      <c r="E335" s="809"/>
      <c r="F335" s="482"/>
    </row>
    <row r="336" spans="1:6">
      <c r="A336" s="480"/>
      <c r="B336" s="481"/>
      <c r="C336" s="480" t="s">
        <v>7</v>
      </c>
      <c r="D336" s="483"/>
      <c r="E336" s="809"/>
      <c r="F336" s="482"/>
    </row>
    <row r="337" spans="1:6">
      <c r="A337" s="480"/>
      <c r="B337" s="481"/>
      <c r="C337" s="480" t="s">
        <v>8</v>
      </c>
      <c r="D337" s="483"/>
      <c r="E337" s="809"/>
      <c r="F337" s="482"/>
    </row>
    <row r="338" spans="1:6">
      <c r="A338"/>
      <c r="B338"/>
      <c r="C338"/>
      <c r="D338"/>
      <c r="E338"/>
      <c r="F338"/>
    </row>
    <row r="339" spans="1:6" ht="175">
      <c r="A339" s="480" t="s">
        <v>934</v>
      </c>
      <c r="B339" s="481" t="s">
        <v>350</v>
      </c>
      <c r="C339" s="480"/>
      <c r="D339" s="481" t="s">
        <v>935</v>
      </c>
      <c r="E339" s="809"/>
      <c r="F339" s="482"/>
    </row>
    <row r="340" spans="1:6">
      <c r="A340" s="480"/>
      <c r="B340" s="481"/>
      <c r="C340" s="480" t="s">
        <v>837</v>
      </c>
      <c r="D340" s="483"/>
      <c r="E340" s="809"/>
      <c r="F340" s="482"/>
    </row>
    <row r="341" spans="1:6" ht="25">
      <c r="A341" s="480"/>
      <c r="B341" s="481"/>
      <c r="C341" s="480" t="s">
        <v>4</v>
      </c>
      <c r="D341" s="484" t="s">
        <v>1747</v>
      </c>
      <c r="E341" s="28" t="s">
        <v>1369</v>
      </c>
      <c r="F341" s="482"/>
    </row>
    <row r="342" spans="1:6">
      <c r="A342" s="480"/>
      <c r="B342" s="481"/>
      <c r="C342" s="480" t="s">
        <v>5</v>
      </c>
      <c r="D342" s="483"/>
      <c r="E342" s="809"/>
      <c r="F342" s="482"/>
    </row>
    <row r="343" spans="1:6">
      <c r="A343" s="480"/>
      <c r="B343" s="481"/>
      <c r="C343" s="480" t="s">
        <v>6</v>
      </c>
      <c r="D343" s="483"/>
      <c r="E343" s="809"/>
      <c r="F343" s="482"/>
    </row>
    <row r="344" spans="1:6">
      <c r="A344" s="480"/>
      <c r="B344" s="481"/>
      <c r="C344" s="480" t="s">
        <v>7</v>
      </c>
      <c r="D344" s="483"/>
      <c r="E344" s="809"/>
      <c r="F344" s="482"/>
    </row>
    <row r="345" spans="1:6">
      <c r="A345" s="480"/>
      <c r="B345" s="481"/>
      <c r="C345" s="480" t="s">
        <v>8</v>
      </c>
      <c r="D345" s="483"/>
      <c r="E345" s="809"/>
      <c r="F345" s="482"/>
    </row>
    <row r="346" spans="1:6">
      <c r="A346"/>
      <c r="B346"/>
      <c r="C346"/>
      <c r="D346"/>
      <c r="E346"/>
      <c r="F346"/>
    </row>
    <row r="347" spans="1:6">
      <c r="A347" s="808">
        <v>2.2999999999999998</v>
      </c>
      <c r="B347" s="808"/>
      <c r="C347" s="808"/>
      <c r="D347" s="808" t="s">
        <v>936</v>
      </c>
      <c r="E347" s="548"/>
      <c r="F347" s="479"/>
    </row>
    <row r="348" spans="1:6" ht="187.5">
      <c r="A348" s="480" t="s">
        <v>937</v>
      </c>
      <c r="B348" s="481" t="s">
        <v>938</v>
      </c>
      <c r="C348" s="480"/>
      <c r="D348" s="481" t="s">
        <v>939</v>
      </c>
      <c r="E348" s="809"/>
      <c r="F348" s="482"/>
    </row>
    <row r="349" spans="1:6">
      <c r="A349" s="480"/>
      <c r="B349" s="481"/>
      <c r="C349" s="480" t="s">
        <v>837</v>
      </c>
      <c r="D349" s="483"/>
      <c r="E349" s="809"/>
      <c r="F349" s="482"/>
    </row>
    <row r="350" spans="1:6" ht="50">
      <c r="A350" s="480"/>
      <c r="B350" s="481"/>
      <c r="C350" s="480" t="s">
        <v>4</v>
      </c>
      <c r="D350" s="484" t="s">
        <v>1692</v>
      </c>
      <c r="E350" s="28" t="s">
        <v>1369</v>
      </c>
      <c r="F350" s="482"/>
    </row>
    <row r="351" spans="1:6">
      <c r="A351" s="480"/>
      <c r="B351" s="481"/>
      <c r="C351" s="480" t="s">
        <v>5</v>
      </c>
      <c r="D351" s="483"/>
      <c r="E351" s="809"/>
      <c r="F351" s="482"/>
    </row>
    <row r="352" spans="1:6">
      <c r="A352" s="480"/>
      <c r="B352" s="481"/>
      <c r="C352" s="480" t="s">
        <v>6</v>
      </c>
      <c r="D352" s="483"/>
      <c r="E352" s="809"/>
      <c r="F352" s="482"/>
    </row>
    <row r="353" spans="1:6">
      <c r="A353" s="480"/>
      <c r="B353" s="481"/>
      <c r="C353" s="480" t="s">
        <v>7</v>
      </c>
      <c r="D353" s="483"/>
      <c r="E353" s="809"/>
      <c r="F353" s="482"/>
    </row>
    <row r="354" spans="1:6">
      <c r="A354" s="480"/>
      <c r="B354" s="481"/>
      <c r="C354" s="480" t="s">
        <v>8</v>
      </c>
      <c r="D354" s="483"/>
      <c r="E354" s="809"/>
      <c r="F354" s="482"/>
    </row>
    <row r="355" spans="1:6">
      <c r="A355"/>
      <c r="B355"/>
      <c r="C355"/>
      <c r="D355"/>
      <c r="E355"/>
      <c r="F355"/>
    </row>
    <row r="356" spans="1:6" ht="137.5">
      <c r="A356" s="480" t="s">
        <v>940</v>
      </c>
      <c r="B356" s="481" t="s">
        <v>941</v>
      </c>
      <c r="C356" s="480"/>
      <c r="D356" s="481" t="s">
        <v>942</v>
      </c>
      <c r="E356" s="809"/>
      <c r="F356" s="482"/>
    </row>
    <row r="357" spans="1:6">
      <c r="A357" s="480"/>
      <c r="B357" s="481"/>
      <c r="C357" s="480" t="s">
        <v>837</v>
      </c>
      <c r="D357" s="483"/>
      <c r="E357" s="809"/>
      <c r="F357" s="482"/>
    </row>
    <row r="358" spans="1:6">
      <c r="A358" s="480"/>
      <c r="B358" s="481"/>
      <c r="C358" s="480" t="s">
        <v>4</v>
      </c>
      <c r="D358" s="484" t="s">
        <v>1693</v>
      </c>
      <c r="E358" s="28" t="s">
        <v>1369</v>
      </c>
      <c r="F358" s="482"/>
    </row>
    <row r="359" spans="1:6">
      <c r="A359" s="480"/>
      <c r="B359" s="481"/>
      <c r="C359" s="480" t="s">
        <v>5</v>
      </c>
      <c r="D359" s="483"/>
      <c r="E359" s="809"/>
      <c r="F359" s="482"/>
    </row>
    <row r="360" spans="1:6">
      <c r="A360" s="480"/>
      <c r="B360" s="481"/>
      <c r="C360" s="480" t="s">
        <v>6</v>
      </c>
      <c r="D360" s="483"/>
      <c r="E360" s="809"/>
      <c r="F360" s="482"/>
    </row>
    <row r="361" spans="1:6">
      <c r="A361" s="480"/>
      <c r="B361" s="481"/>
      <c r="C361" s="480" t="s">
        <v>7</v>
      </c>
      <c r="D361" s="483"/>
      <c r="E361" s="809"/>
      <c r="F361" s="482"/>
    </row>
    <row r="362" spans="1:6">
      <c r="A362" s="480"/>
      <c r="B362" s="481"/>
      <c r="C362" s="480" t="s">
        <v>8</v>
      </c>
      <c r="D362" s="483"/>
      <c r="E362" s="809"/>
      <c r="F362" s="482"/>
    </row>
    <row r="363" spans="1:6">
      <c r="A363"/>
      <c r="B363"/>
      <c r="C363"/>
      <c r="D363"/>
      <c r="E363"/>
      <c r="F363"/>
    </row>
    <row r="364" spans="1:6" ht="162.5">
      <c r="A364" s="480" t="s">
        <v>943</v>
      </c>
      <c r="B364" s="481" t="s">
        <v>944</v>
      </c>
      <c r="C364" s="480"/>
      <c r="D364" s="481" t="s">
        <v>945</v>
      </c>
      <c r="E364" s="809"/>
      <c r="F364" s="482"/>
    </row>
    <row r="365" spans="1:6">
      <c r="A365" s="480"/>
      <c r="B365" s="481"/>
      <c r="C365" s="480" t="s">
        <v>837</v>
      </c>
      <c r="D365" s="483"/>
      <c r="E365" s="809"/>
      <c r="F365" s="482"/>
    </row>
    <row r="366" spans="1:6" ht="37.5">
      <c r="A366" s="480"/>
      <c r="B366" s="481"/>
      <c r="C366" s="480" t="s">
        <v>4</v>
      </c>
      <c r="D366" s="484" t="s">
        <v>1694</v>
      </c>
      <c r="E366" s="28" t="s">
        <v>1369</v>
      </c>
      <c r="F366" s="482"/>
    </row>
    <row r="367" spans="1:6">
      <c r="A367" s="480"/>
      <c r="B367" s="481"/>
      <c r="C367" s="480" t="s">
        <v>5</v>
      </c>
      <c r="D367" s="483" t="s">
        <v>2261</v>
      </c>
      <c r="E367" s="809" t="s">
        <v>2140</v>
      </c>
      <c r="F367" s="482"/>
    </row>
    <row r="368" spans="1:6">
      <c r="A368" s="480"/>
      <c r="B368" s="481"/>
      <c r="C368" s="480" t="s">
        <v>6</v>
      </c>
      <c r="D368" s="483"/>
      <c r="E368" s="809"/>
      <c r="F368" s="482"/>
    </row>
    <row r="369" spans="1:6">
      <c r="A369" s="480"/>
      <c r="B369" s="481"/>
      <c r="C369" s="480" t="s">
        <v>7</v>
      </c>
      <c r="D369" s="483"/>
      <c r="E369" s="809"/>
      <c r="F369" s="482"/>
    </row>
    <row r="370" spans="1:6">
      <c r="A370" s="480"/>
      <c r="B370" s="481"/>
      <c r="C370" s="480" t="s">
        <v>8</v>
      </c>
      <c r="D370" s="483"/>
      <c r="E370" s="809"/>
      <c r="F370" s="482"/>
    </row>
    <row r="371" spans="1:6">
      <c r="A371"/>
      <c r="B371"/>
      <c r="D371"/>
      <c r="E371"/>
      <c r="F371"/>
    </row>
    <row r="372" spans="1:6" ht="150">
      <c r="A372" s="480" t="s">
        <v>946</v>
      </c>
      <c r="B372" s="481" t="s">
        <v>931</v>
      </c>
      <c r="C372" s="480"/>
      <c r="D372" s="481" t="s">
        <v>947</v>
      </c>
      <c r="E372" s="809"/>
      <c r="F372" s="482"/>
    </row>
    <row r="373" spans="1:6">
      <c r="A373" s="480"/>
      <c r="B373" s="481"/>
      <c r="C373" s="480" t="s">
        <v>837</v>
      </c>
      <c r="D373" s="483"/>
      <c r="E373" s="809"/>
      <c r="F373" s="482"/>
    </row>
    <row r="374" spans="1:6" ht="37.5">
      <c r="A374" s="480"/>
      <c r="B374" s="481"/>
      <c r="C374" s="480" t="s">
        <v>4</v>
      </c>
      <c r="D374" s="484" t="s">
        <v>1694</v>
      </c>
      <c r="E374" s="28" t="s">
        <v>1369</v>
      </c>
      <c r="F374" s="482"/>
    </row>
    <row r="375" spans="1:6">
      <c r="A375" s="480"/>
      <c r="B375" s="481"/>
      <c r="C375" s="480" t="s">
        <v>5</v>
      </c>
      <c r="D375" s="483"/>
      <c r="E375" s="809"/>
      <c r="F375" s="482"/>
    </row>
    <row r="376" spans="1:6">
      <c r="A376" s="480"/>
      <c r="B376" s="481"/>
      <c r="C376" s="480" t="s">
        <v>6</v>
      </c>
      <c r="D376" s="483"/>
      <c r="E376" s="809"/>
      <c r="F376" s="482"/>
    </row>
    <row r="377" spans="1:6">
      <c r="A377" s="480"/>
      <c r="B377" s="481"/>
      <c r="C377" s="480" t="s">
        <v>7</v>
      </c>
      <c r="D377" s="483"/>
      <c r="E377" s="809"/>
      <c r="F377" s="482"/>
    </row>
    <row r="378" spans="1:6">
      <c r="A378" s="480"/>
      <c r="B378" s="481"/>
      <c r="C378" s="480" t="s">
        <v>8</v>
      </c>
      <c r="D378" s="483"/>
      <c r="E378" s="809"/>
      <c r="F378" s="482"/>
    </row>
    <row r="379" spans="1:6">
      <c r="A379"/>
      <c r="B379"/>
      <c r="D379"/>
      <c r="E379"/>
      <c r="F379"/>
    </row>
    <row r="380" spans="1:6" ht="137.5">
      <c r="A380" s="480" t="s">
        <v>948</v>
      </c>
      <c r="B380" s="481" t="s">
        <v>949</v>
      </c>
      <c r="C380" s="480"/>
      <c r="D380" s="481" t="s">
        <v>950</v>
      </c>
      <c r="E380" s="809"/>
      <c r="F380" s="482"/>
    </row>
    <row r="381" spans="1:6">
      <c r="A381" s="480"/>
      <c r="B381" s="481"/>
      <c r="C381" s="480" t="s">
        <v>837</v>
      </c>
      <c r="D381" s="483"/>
      <c r="E381" s="809"/>
      <c r="F381" s="482"/>
    </row>
    <row r="382" spans="1:6" ht="25">
      <c r="A382" s="480"/>
      <c r="B382" s="481"/>
      <c r="C382" s="480" t="s">
        <v>4</v>
      </c>
      <c r="D382" s="484" t="s">
        <v>1643</v>
      </c>
      <c r="E382" s="28" t="s">
        <v>1369</v>
      </c>
      <c r="F382" s="482"/>
    </row>
    <row r="383" spans="1:6">
      <c r="A383" s="480"/>
      <c r="B383" s="481"/>
      <c r="C383" s="480" t="s">
        <v>5</v>
      </c>
      <c r="D383" s="483"/>
      <c r="E383" s="809"/>
      <c r="F383" s="482"/>
    </row>
    <row r="384" spans="1:6">
      <c r="A384" s="480"/>
      <c r="B384" s="481"/>
      <c r="C384" s="480" t="s">
        <v>6</v>
      </c>
      <c r="D384" s="483"/>
      <c r="E384" s="809"/>
      <c r="F384" s="482"/>
    </row>
    <row r="385" spans="1:6">
      <c r="A385" s="480"/>
      <c r="B385" s="481"/>
      <c r="C385" s="480" t="s">
        <v>7</v>
      </c>
      <c r="D385" s="483"/>
      <c r="E385" s="809"/>
      <c r="F385" s="482"/>
    </row>
    <row r="386" spans="1:6">
      <c r="A386" s="480"/>
      <c r="B386" s="481"/>
      <c r="C386" s="480" t="s">
        <v>8</v>
      </c>
      <c r="D386" s="483"/>
      <c r="E386" s="809"/>
      <c r="F386" s="482"/>
    </row>
    <row r="387" spans="1:6">
      <c r="A387"/>
      <c r="B387"/>
      <c r="D387"/>
      <c r="E387"/>
      <c r="F387"/>
    </row>
    <row r="388" spans="1:6" ht="112.5">
      <c r="A388" s="480" t="s">
        <v>951</v>
      </c>
      <c r="B388" s="481" t="s">
        <v>952</v>
      </c>
      <c r="C388" s="480"/>
      <c r="D388" s="481" t="s">
        <v>953</v>
      </c>
      <c r="E388" s="809"/>
      <c r="F388" s="482"/>
    </row>
    <row r="389" spans="1:6">
      <c r="A389" s="480"/>
      <c r="B389" s="481"/>
      <c r="C389" s="480" t="s">
        <v>837</v>
      </c>
      <c r="D389" s="483"/>
      <c r="E389" s="809"/>
      <c r="F389" s="482"/>
    </row>
    <row r="390" spans="1:6" ht="25">
      <c r="A390" s="480"/>
      <c r="B390" s="481"/>
      <c r="C390" s="480" t="s">
        <v>4</v>
      </c>
      <c r="D390" s="484" t="s">
        <v>1644</v>
      </c>
      <c r="E390" s="28" t="s">
        <v>1369</v>
      </c>
      <c r="F390" s="482"/>
    </row>
    <row r="391" spans="1:6">
      <c r="A391" s="480"/>
      <c r="B391" s="481"/>
      <c r="C391" s="480" t="s">
        <v>5</v>
      </c>
      <c r="D391" s="483"/>
      <c r="E391" s="809"/>
      <c r="F391" s="482"/>
    </row>
    <row r="392" spans="1:6">
      <c r="A392" s="480"/>
      <c r="B392" s="481"/>
      <c r="C392" s="480" t="s">
        <v>6</v>
      </c>
      <c r="D392" s="483"/>
      <c r="E392" s="809"/>
      <c r="F392" s="482"/>
    </row>
    <row r="393" spans="1:6">
      <c r="A393" s="480"/>
      <c r="B393" s="481"/>
      <c r="C393" s="480" t="s">
        <v>7</v>
      </c>
      <c r="D393" s="483"/>
      <c r="E393" s="809"/>
      <c r="F393" s="482"/>
    </row>
    <row r="394" spans="1:6">
      <c r="A394" s="480"/>
      <c r="B394" s="481"/>
      <c r="C394" s="480" t="s">
        <v>8</v>
      </c>
      <c r="D394" s="483"/>
      <c r="E394" s="809"/>
      <c r="F394" s="482"/>
    </row>
    <row r="395" spans="1:6">
      <c r="A395"/>
      <c r="B395"/>
      <c r="D395"/>
      <c r="E395"/>
      <c r="F395"/>
    </row>
    <row r="396" spans="1:6" ht="137.5">
      <c r="A396" s="480" t="s">
        <v>954</v>
      </c>
      <c r="B396" s="481" t="s">
        <v>955</v>
      </c>
      <c r="C396" s="480"/>
      <c r="D396" s="481" t="s">
        <v>956</v>
      </c>
      <c r="E396" s="809"/>
      <c r="F396" s="482"/>
    </row>
    <row r="397" spans="1:6">
      <c r="A397" s="480"/>
      <c r="B397" s="481"/>
      <c r="C397" s="480" t="s">
        <v>837</v>
      </c>
      <c r="D397" s="483"/>
      <c r="E397" s="809"/>
      <c r="F397" s="482"/>
    </row>
    <row r="398" spans="1:6" ht="37.5">
      <c r="A398" s="480"/>
      <c r="B398" s="481"/>
      <c r="C398" s="480" t="s">
        <v>4</v>
      </c>
      <c r="D398" s="484" t="s">
        <v>1748</v>
      </c>
      <c r="E398" s="28" t="s">
        <v>1369</v>
      </c>
      <c r="F398" s="482"/>
    </row>
    <row r="399" spans="1:6">
      <c r="A399" s="480"/>
      <c r="B399" s="481"/>
      <c r="C399" s="480" t="s">
        <v>5</v>
      </c>
      <c r="D399" s="483"/>
      <c r="E399" s="809"/>
      <c r="F399" s="482"/>
    </row>
    <row r="400" spans="1:6">
      <c r="A400" s="480"/>
      <c r="B400" s="481"/>
      <c r="C400" s="480" t="s">
        <v>6</v>
      </c>
      <c r="D400" s="483"/>
      <c r="E400" s="809"/>
      <c r="F400" s="482"/>
    </row>
    <row r="401" spans="1:6">
      <c r="A401" s="480"/>
      <c r="B401" s="481"/>
      <c r="C401" s="480" t="s">
        <v>7</v>
      </c>
      <c r="D401" s="483"/>
      <c r="E401" s="809"/>
      <c r="F401" s="482"/>
    </row>
    <row r="402" spans="1:6">
      <c r="A402" s="480"/>
      <c r="B402" s="481"/>
      <c r="C402" s="480" t="s">
        <v>8</v>
      </c>
      <c r="D402" s="483"/>
      <c r="E402" s="809"/>
      <c r="F402" s="482"/>
    </row>
    <row r="403" spans="1:6">
      <c r="A403"/>
      <c r="B403"/>
      <c r="D403"/>
      <c r="E403"/>
      <c r="F403"/>
    </row>
    <row r="404" spans="1:6" ht="125">
      <c r="A404" s="480" t="s">
        <v>957</v>
      </c>
      <c r="B404" s="481" t="s">
        <v>958</v>
      </c>
      <c r="C404" s="480"/>
      <c r="D404" s="481" t="s">
        <v>959</v>
      </c>
      <c r="E404" s="809"/>
      <c r="F404" s="482"/>
    </row>
    <row r="405" spans="1:6">
      <c r="A405" s="480"/>
      <c r="B405" s="481"/>
      <c r="C405" s="480" t="s">
        <v>837</v>
      </c>
      <c r="D405" s="483"/>
      <c r="E405" s="809"/>
      <c r="F405" s="482"/>
    </row>
    <row r="406" spans="1:6" ht="25">
      <c r="A406" s="480"/>
      <c r="B406" s="481"/>
      <c r="C406" s="480" t="s">
        <v>4</v>
      </c>
      <c r="D406" s="484" t="s">
        <v>1749</v>
      </c>
      <c r="E406" s="28" t="s">
        <v>1369</v>
      </c>
      <c r="F406" s="482"/>
    </row>
    <row r="407" spans="1:6">
      <c r="A407" s="480"/>
      <c r="B407" s="481"/>
      <c r="C407" s="480" t="s">
        <v>5</v>
      </c>
      <c r="D407" s="483" t="s">
        <v>2261</v>
      </c>
      <c r="E407" s="809" t="s">
        <v>2140</v>
      </c>
      <c r="F407" s="482"/>
    </row>
    <row r="408" spans="1:6">
      <c r="A408" s="480"/>
      <c r="B408" s="481"/>
      <c r="C408" s="480" t="s">
        <v>6</v>
      </c>
      <c r="D408" s="483"/>
      <c r="E408" s="809"/>
      <c r="F408" s="482"/>
    </row>
    <row r="409" spans="1:6">
      <c r="A409" s="480"/>
      <c r="B409" s="481"/>
      <c r="C409" s="480" t="s">
        <v>7</v>
      </c>
      <c r="D409" s="483"/>
      <c r="E409" s="809"/>
      <c r="F409" s="482"/>
    </row>
    <row r="410" spans="1:6">
      <c r="A410" s="480"/>
      <c r="B410" s="481"/>
      <c r="C410" s="480" t="s">
        <v>8</v>
      </c>
      <c r="D410" s="483"/>
      <c r="E410" s="809"/>
      <c r="F410" s="482"/>
    </row>
    <row r="411" spans="1:6">
      <c r="A411"/>
      <c r="B411"/>
      <c r="D411"/>
      <c r="E411"/>
      <c r="F411"/>
    </row>
    <row r="412" spans="1:6" ht="112.5">
      <c r="A412" s="480" t="s">
        <v>960</v>
      </c>
      <c r="B412" s="481" t="s">
        <v>961</v>
      </c>
      <c r="C412" s="480"/>
      <c r="D412" s="481" t="s">
        <v>962</v>
      </c>
      <c r="E412" s="809"/>
      <c r="F412" s="482"/>
    </row>
    <row r="413" spans="1:6">
      <c r="A413" s="480"/>
      <c r="B413" s="481"/>
      <c r="C413" s="480" t="s">
        <v>837</v>
      </c>
      <c r="D413" s="483"/>
      <c r="E413" s="809"/>
      <c r="F413" s="482"/>
    </row>
    <row r="414" spans="1:6" ht="25">
      <c r="A414" s="480"/>
      <c r="B414" s="481"/>
      <c r="C414" s="480" t="s">
        <v>4</v>
      </c>
      <c r="D414" s="484" t="s">
        <v>1750</v>
      </c>
      <c r="E414" s="28" t="s">
        <v>1369</v>
      </c>
      <c r="F414" s="482"/>
    </row>
    <row r="415" spans="1:6">
      <c r="A415" s="480"/>
      <c r="B415" s="481"/>
      <c r="C415" s="480" t="s">
        <v>5</v>
      </c>
      <c r="D415" s="483" t="s">
        <v>2261</v>
      </c>
      <c r="E415" s="809" t="s">
        <v>2140</v>
      </c>
      <c r="F415" s="482"/>
    </row>
    <row r="416" spans="1:6">
      <c r="A416" s="480"/>
      <c r="B416" s="481"/>
      <c r="C416" s="480" t="s">
        <v>6</v>
      </c>
      <c r="D416" s="483"/>
      <c r="E416" s="809"/>
      <c r="F416" s="482"/>
    </row>
    <row r="417" spans="1:6">
      <c r="A417" s="480"/>
      <c r="B417" s="481"/>
      <c r="C417" s="480" t="s">
        <v>7</v>
      </c>
      <c r="D417" s="483"/>
      <c r="E417" s="809"/>
      <c r="F417" s="482"/>
    </row>
    <row r="418" spans="1:6">
      <c r="A418" s="480"/>
      <c r="B418" s="481"/>
      <c r="C418" s="480" t="s">
        <v>8</v>
      </c>
      <c r="D418" s="483"/>
      <c r="E418" s="809"/>
      <c r="F418" s="482"/>
    </row>
    <row r="419" spans="1:6">
      <c r="A419"/>
      <c r="B419"/>
      <c r="D419"/>
      <c r="E419"/>
      <c r="F419"/>
    </row>
    <row r="420" spans="1:6">
      <c r="A420" s="477">
        <v>2.4</v>
      </c>
      <c r="B420" s="808"/>
      <c r="C420" s="477"/>
      <c r="D420" s="808" t="s">
        <v>963</v>
      </c>
      <c r="E420" s="548"/>
      <c r="F420" s="478"/>
    </row>
    <row r="421" spans="1:6" ht="75">
      <c r="A421" s="480" t="s">
        <v>964</v>
      </c>
      <c r="B421" s="481" t="s">
        <v>274</v>
      </c>
      <c r="C421" s="480"/>
      <c r="D421" s="481" t="s">
        <v>965</v>
      </c>
      <c r="E421" s="809"/>
      <c r="F421" s="482"/>
    </row>
    <row r="422" spans="1:6">
      <c r="A422" s="480"/>
      <c r="B422" s="481"/>
      <c r="C422" s="480" t="s">
        <v>837</v>
      </c>
      <c r="D422" s="483"/>
      <c r="E422" s="809"/>
      <c r="F422" s="482"/>
    </row>
    <row r="423" spans="1:6" ht="25">
      <c r="A423" s="480"/>
      <c r="B423" s="481"/>
      <c r="C423" s="480" t="s">
        <v>4</v>
      </c>
      <c r="D423" s="484" t="s">
        <v>1645</v>
      </c>
      <c r="E423" s="28" t="s">
        <v>1369</v>
      </c>
      <c r="F423" s="482"/>
    </row>
    <row r="424" spans="1:6">
      <c r="A424" s="480"/>
      <c r="B424" s="481"/>
      <c r="C424" s="480" t="s">
        <v>5</v>
      </c>
      <c r="D424" s="483"/>
      <c r="E424" s="809"/>
      <c r="F424" s="482"/>
    </row>
    <row r="425" spans="1:6">
      <c r="A425" s="480"/>
      <c r="B425" s="481"/>
      <c r="C425" s="480" t="s">
        <v>6</v>
      </c>
      <c r="D425" s="483"/>
      <c r="E425" s="809"/>
      <c r="F425" s="482"/>
    </row>
    <row r="426" spans="1:6">
      <c r="A426" s="480"/>
      <c r="B426" s="481"/>
      <c r="C426" s="480" t="s">
        <v>7</v>
      </c>
      <c r="D426" s="483"/>
      <c r="E426" s="809"/>
      <c r="F426" s="482"/>
    </row>
    <row r="427" spans="1:6">
      <c r="A427" s="480"/>
      <c r="B427" s="481"/>
      <c r="C427" s="480" t="s">
        <v>8</v>
      </c>
      <c r="D427" s="483"/>
      <c r="E427" s="809"/>
      <c r="F427" s="482"/>
    </row>
    <row r="428" spans="1:6">
      <c r="A428"/>
      <c r="B428"/>
      <c r="D428"/>
      <c r="E428"/>
      <c r="F428"/>
    </row>
    <row r="429" spans="1:6" ht="137.5">
      <c r="A429" s="480" t="s">
        <v>966</v>
      </c>
      <c r="B429" s="481" t="s">
        <v>275</v>
      </c>
      <c r="C429" s="480"/>
      <c r="D429" s="481" t="s">
        <v>967</v>
      </c>
      <c r="E429" s="809"/>
      <c r="F429" s="482"/>
    </row>
    <row r="430" spans="1:6">
      <c r="A430" s="480"/>
      <c r="B430" s="481"/>
      <c r="C430" s="480" t="s">
        <v>837</v>
      </c>
      <c r="D430" s="483"/>
      <c r="E430" s="809"/>
      <c r="F430" s="482"/>
    </row>
    <row r="431" spans="1:6">
      <c r="A431" s="480"/>
      <c r="B431" s="481"/>
      <c r="C431" s="480" t="s">
        <v>4</v>
      </c>
      <c r="D431" s="484" t="s">
        <v>1662</v>
      </c>
      <c r="E431" s="28" t="s">
        <v>1369</v>
      </c>
      <c r="F431" s="482"/>
    </row>
    <row r="432" spans="1:6">
      <c r="A432" s="480"/>
      <c r="B432" s="481"/>
      <c r="C432" s="480" t="s">
        <v>5</v>
      </c>
      <c r="D432" s="483"/>
      <c r="E432" s="809"/>
      <c r="F432" s="482"/>
    </row>
    <row r="433" spans="1:6">
      <c r="A433" s="480"/>
      <c r="B433" s="481"/>
      <c r="C433" s="480" t="s">
        <v>6</v>
      </c>
      <c r="D433" s="483"/>
      <c r="E433" s="809"/>
      <c r="F433" s="482"/>
    </row>
    <row r="434" spans="1:6">
      <c r="A434" s="480"/>
      <c r="B434" s="481"/>
      <c r="C434" s="480" t="s">
        <v>7</v>
      </c>
      <c r="D434" s="483"/>
      <c r="E434" s="809"/>
      <c r="F434" s="482"/>
    </row>
    <row r="435" spans="1:6">
      <c r="A435" s="480"/>
      <c r="B435" s="481"/>
      <c r="C435" s="480" t="s">
        <v>8</v>
      </c>
      <c r="D435" s="483"/>
      <c r="E435" s="809"/>
      <c r="F435" s="482"/>
    </row>
    <row r="436" spans="1:6">
      <c r="A436"/>
      <c r="B436"/>
      <c r="D436"/>
      <c r="E436"/>
      <c r="F436"/>
    </row>
    <row r="437" spans="1:6" ht="112.5">
      <c r="A437" s="480" t="s">
        <v>968</v>
      </c>
      <c r="B437" s="481" t="s">
        <v>276</v>
      </c>
      <c r="C437" s="480"/>
      <c r="D437" s="481" t="s">
        <v>969</v>
      </c>
      <c r="E437" s="809"/>
      <c r="F437" s="482"/>
    </row>
    <row r="438" spans="1:6">
      <c r="A438" s="480"/>
      <c r="B438" s="481"/>
      <c r="C438" s="480" t="s">
        <v>837</v>
      </c>
      <c r="D438" s="483"/>
      <c r="E438" s="809"/>
      <c r="F438" s="482"/>
    </row>
    <row r="439" spans="1:6" ht="25">
      <c r="A439" s="480"/>
      <c r="B439" s="481"/>
      <c r="C439" s="480" t="s">
        <v>4</v>
      </c>
      <c r="D439" s="484" t="s">
        <v>1663</v>
      </c>
      <c r="E439" s="28" t="s">
        <v>1369</v>
      </c>
      <c r="F439" s="482"/>
    </row>
    <row r="440" spans="1:6">
      <c r="A440" s="480"/>
      <c r="B440" s="481"/>
      <c r="C440" s="480" t="s">
        <v>5</v>
      </c>
      <c r="D440" s="483"/>
      <c r="E440" s="809"/>
      <c r="F440" s="482"/>
    </row>
    <row r="441" spans="1:6">
      <c r="A441" s="480"/>
      <c r="B441" s="481"/>
      <c r="C441" s="480" t="s">
        <v>6</v>
      </c>
      <c r="D441" s="483"/>
      <c r="E441" s="809"/>
      <c r="F441" s="482"/>
    </row>
    <row r="442" spans="1:6">
      <c r="A442" s="480"/>
      <c r="B442" s="481"/>
      <c r="C442" s="480" t="s">
        <v>7</v>
      </c>
      <c r="D442" s="483"/>
      <c r="E442" s="809"/>
      <c r="F442" s="482"/>
    </row>
    <row r="443" spans="1:6">
      <c r="A443" s="480"/>
      <c r="B443" s="481"/>
      <c r="C443" s="480" t="s">
        <v>8</v>
      </c>
      <c r="D443" s="483"/>
      <c r="E443" s="809"/>
      <c r="F443" s="482"/>
    </row>
    <row r="444" spans="1:6">
      <c r="A444"/>
      <c r="B444"/>
      <c r="D444"/>
      <c r="E444"/>
      <c r="F444"/>
    </row>
    <row r="445" spans="1:6" ht="75">
      <c r="A445" s="480" t="s">
        <v>970</v>
      </c>
      <c r="B445" s="481" t="s">
        <v>287</v>
      </c>
      <c r="C445" s="480"/>
      <c r="D445" s="481" t="s">
        <v>971</v>
      </c>
      <c r="E445" s="809"/>
      <c r="F445" s="482"/>
    </row>
    <row r="446" spans="1:6">
      <c r="A446" s="480"/>
      <c r="B446" s="481"/>
      <c r="C446" s="480" t="s">
        <v>837</v>
      </c>
      <c r="D446" s="483"/>
      <c r="E446" s="809"/>
      <c r="F446" s="482"/>
    </row>
    <row r="447" spans="1:6" ht="25">
      <c r="A447" s="480"/>
      <c r="B447" s="481"/>
      <c r="C447" s="480" t="s">
        <v>4</v>
      </c>
      <c r="D447" s="484" t="s">
        <v>1659</v>
      </c>
      <c r="E447" s="28" t="s">
        <v>1369</v>
      </c>
      <c r="F447" s="482"/>
    </row>
    <row r="448" spans="1:6">
      <c r="A448" s="480"/>
      <c r="B448" s="481"/>
      <c r="C448" s="480" t="s">
        <v>5</v>
      </c>
      <c r="D448" s="483"/>
      <c r="E448" s="809"/>
      <c r="F448" s="482"/>
    </row>
    <row r="449" spans="1:6">
      <c r="A449" s="480"/>
      <c r="B449" s="481"/>
      <c r="C449" s="480" t="s">
        <v>6</v>
      </c>
      <c r="D449" s="483"/>
      <c r="E449" s="809"/>
      <c r="F449" s="482"/>
    </row>
    <row r="450" spans="1:6">
      <c r="A450" s="480"/>
      <c r="B450" s="481"/>
      <c r="C450" s="480" t="s">
        <v>7</v>
      </c>
      <c r="D450" s="483"/>
      <c r="E450" s="809"/>
      <c r="F450" s="482"/>
    </row>
    <row r="451" spans="1:6">
      <c r="A451" s="480"/>
      <c r="B451" s="481"/>
      <c r="C451" s="480" t="s">
        <v>8</v>
      </c>
      <c r="D451" s="483"/>
      <c r="E451" s="809"/>
      <c r="F451" s="482"/>
    </row>
    <row r="452" spans="1:6">
      <c r="A452"/>
      <c r="B452"/>
      <c r="D452"/>
      <c r="E452"/>
      <c r="F452"/>
    </row>
    <row r="453" spans="1:6" ht="100">
      <c r="A453" s="480" t="s">
        <v>972</v>
      </c>
      <c r="B453" s="481" t="s">
        <v>771</v>
      </c>
      <c r="C453" s="480"/>
      <c r="D453" s="481" t="s">
        <v>973</v>
      </c>
      <c r="E453" s="809"/>
      <c r="F453" s="482"/>
    </row>
    <row r="454" spans="1:6">
      <c r="A454" s="480"/>
      <c r="B454" s="481"/>
      <c r="C454" s="480" t="s">
        <v>837</v>
      </c>
      <c r="D454" s="483"/>
      <c r="E454" s="809"/>
      <c r="F454" s="482"/>
    </row>
    <row r="455" spans="1:6" ht="25">
      <c r="A455" s="480"/>
      <c r="B455" s="481"/>
      <c r="C455" s="480" t="s">
        <v>4</v>
      </c>
      <c r="D455" s="484" t="s">
        <v>1664</v>
      </c>
      <c r="E455" s="28" t="s">
        <v>1369</v>
      </c>
      <c r="F455" s="482"/>
    </row>
    <row r="456" spans="1:6">
      <c r="A456" s="480"/>
      <c r="B456" s="481"/>
      <c r="C456" s="480" t="s">
        <v>5</v>
      </c>
      <c r="D456" s="483"/>
      <c r="E456" s="809"/>
      <c r="F456" s="482"/>
    </row>
    <row r="457" spans="1:6">
      <c r="A457" s="480"/>
      <c r="B457" s="481"/>
      <c r="C457" s="480" t="s">
        <v>6</v>
      </c>
      <c r="D457" s="483"/>
      <c r="E457" s="809"/>
      <c r="F457" s="482"/>
    </row>
    <row r="458" spans="1:6">
      <c r="A458" s="480"/>
      <c r="B458" s="481"/>
      <c r="C458" s="480" t="s">
        <v>7</v>
      </c>
      <c r="D458" s="483"/>
      <c r="E458" s="809"/>
      <c r="F458" s="482"/>
    </row>
    <row r="459" spans="1:6">
      <c r="A459" s="480"/>
      <c r="B459" s="481"/>
      <c r="C459" s="480" t="s">
        <v>8</v>
      </c>
      <c r="D459" s="483"/>
      <c r="E459" s="809"/>
      <c r="F459" s="482"/>
    </row>
    <row r="460" spans="1:6">
      <c r="A460" s="485"/>
      <c r="B460" s="486"/>
      <c r="C460" s="485"/>
      <c r="D460" s="486"/>
      <c r="E460" s="810"/>
      <c r="F460"/>
    </row>
    <row r="461" spans="1:6">
      <c r="A461" s="477">
        <v>2.5</v>
      </c>
      <c r="B461" s="808"/>
      <c r="C461" s="477"/>
      <c r="D461" s="808" t="s">
        <v>974</v>
      </c>
      <c r="E461" s="548"/>
      <c r="F461" s="478"/>
    </row>
    <row r="462" spans="1:6" ht="125">
      <c r="A462" s="480" t="s">
        <v>975</v>
      </c>
      <c r="B462" s="481" t="s">
        <v>976</v>
      </c>
      <c r="C462" s="480"/>
      <c r="D462" s="481" t="s">
        <v>977</v>
      </c>
      <c r="E462" s="809"/>
      <c r="F462" s="482"/>
    </row>
    <row r="463" spans="1:6">
      <c r="A463" s="480"/>
      <c r="B463" s="481"/>
      <c r="C463" s="480" t="s">
        <v>837</v>
      </c>
      <c r="D463" s="483"/>
      <c r="E463" s="809"/>
      <c r="F463" s="482"/>
    </row>
    <row r="464" spans="1:6" ht="50">
      <c r="A464" s="480"/>
      <c r="B464" s="481"/>
      <c r="C464" s="480" t="s">
        <v>4</v>
      </c>
      <c r="D464" s="484" t="s">
        <v>1751</v>
      </c>
      <c r="E464" s="28" t="s">
        <v>1369</v>
      </c>
      <c r="F464" s="482"/>
    </row>
    <row r="465" spans="1:6">
      <c r="A465" s="480"/>
      <c r="B465" s="481"/>
      <c r="C465" s="480" t="s">
        <v>5</v>
      </c>
      <c r="D465" s="483"/>
      <c r="E465" s="809"/>
      <c r="F465" s="482"/>
    </row>
    <row r="466" spans="1:6">
      <c r="A466" s="480"/>
      <c r="B466" s="481"/>
      <c r="C466" s="480" t="s">
        <v>6</v>
      </c>
      <c r="D466" s="483"/>
      <c r="E466" s="809"/>
      <c r="F466" s="482"/>
    </row>
    <row r="467" spans="1:6">
      <c r="A467" s="480"/>
      <c r="B467" s="481"/>
      <c r="C467" s="480" t="s">
        <v>7</v>
      </c>
      <c r="D467" s="483"/>
      <c r="E467" s="809"/>
      <c r="F467" s="482"/>
    </row>
    <row r="468" spans="1:6">
      <c r="A468" s="480"/>
      <c r="B468" s="481"/>
      <c r="C468" s="480" t="s">
        <v>8</v>
      </c>
      <c r="D468" s="483"/>
      <c r="E468" s="809"/>
      <c r="F468" s="482"/>
    </row>
    <row r="469" spans="1:6">
      <c r="A469" s="485"/>
      <c r="B469" s="486"/>
      <c r="C469" s="485"/>
      <c r="D469" s="486"/>
      <c r="E469" s="810"/>
      <c r="F469"/>
    </row>
    <row r="470" spans="1:6" ht="125">
      <c r="A470" s="480" t="s">
        <v>978</v>
      </c>
      <c r="B470" s="481" t="s">
        <v>295</v>
      </c>
      <c r="C470" s="480"/>
      <c r="D470" s="481" t="s">
        <v>979</v>
      </c>
      <c r="E470" s="809"/>
      <c r="F470" s="482"/>
    </row>
    <row r="471" spans="1:6">
      <c r="A471" s="480"/>
      <c r="B471" s="481"/>
      <c r="C471" s="480" t="s">
        <v>837</v>
      </c>
      <c r="D471" s="483"/>
      <c r="E471" s="809"/>
      <c r="F471" s="482"/>
    </row>
    <row r="472" spans="1:6" ht="62.5">
      <c r="A472" s="480"/>
      <c r="B472" s="481"/>
      <c r="C472" s="480" t="s">
        <v>4</v>
      </c>
      <c r="D472" s="484" t="s">
        <v>1752</v>
      </c>
      <c r="E472" s="28" t="s">
        <v>1369</v>
      </c>
      <c r="F472" s="482"/>
    </row>
    <row r="473" spans="1:6">
      <c r="A473" s="480"/>
      <c r="B473" s="481"/>
      <c r="C473" s="480" t="s">
        <v>5</v>
      </c>
      <c r="D473" s="483"/>
      <c r="E473" s="809"/>
      <c r="F473" s="482"/>
    </row>
    <row r="474" spans="1:6">
      <c r="A474" s="480"/>
      <c r="B474" s="481"/>
      <c r="C474" s="480" t="s">
        <v>6</v>
      </c>
      <c r="D474" s="483"/>
      <c r="E474" s="809"/>
      <c r="F474" s="482"/>
    </row>
    <row r="475" spans="1:6">
      <c r="A475" s="480"/>
      <c r="B475" s="481"/>
      <c r="C475" s="480" t="s">
        <v>7</v>
      </c>
      <c r="D475" s="483"/>
      <c r="E475" s="809"/>
      <c r="F475" s="482"/>
    </row>
    <row r="476" spans="1:6">
      <c r="A476" s="480"/>
      <c r="B476" s="481"/>
      <c r="C476" s="480" t="s">
        <v>8</v>
      </c>
      <c r="D476" s="483"/>
      <c r="E476" s="809"/>
      <c r="F476" s="482"/>
    </row>
    <row r="477" spans="1:6">
      <c r="B477" s="251"/>
      <c r="C477" s="249"/>
      <c r="D477"/>
      <c r="E477" s="540"/>
      <c r="F477"/>
    </row>
    <row r="478" spans="1:6" ht="112.5">
      <c r="A478" s="480" t="s">
        <v>980</v>
      </c>
      <c r="B478" s="481" t="s">
        <v>981</v>
      </c>
      <c r="C478" s="480"/>
      <c r="D478" s="481" t="s">
        <v>982</v>
      </c>
      <c r="E478" s="809"/>
      <c r="F478" s="482"/>
    </row>
    <row r="479" spans="1:6">
      <c r="A479" s="480"/>
      <c r="B479" s="481"/>
      <c r="C479" s="480" t="s">
        <v>837</v>
      </c>
      <c r="D479" s="483"/>
      <c r="E479" s="809"/>
      <c r="F479" s="482"/>
    </row>
    <row r="480" spans="1:6" ht="25">
      <c r="A480" s="480"/>
      <c r="B480" s="481"/>
      <c r="C480" s="480" t="s">
        <v>4</v>
      </c>
      <c r="D480" s="484" t="s">
        <v>1753</v>
      </c>
      <c r="E480" s="28" t="s">
        <v>1369</v>
      </c>
      <c r="F480" s="482"/>
    </row>
    <row r="481" spans="1:6">
      <c r="A481" s="480"/>
      <c r="B481" s="481"/>
      <c r="C481" s="480" t="s">
        <v>5</v>
      </c>
      <c r="D481" s="483"/>
      <c r="E481" s="809"/>
      <c r="F481" s="482"/>
    </row>
    <row r="482" spans="1:6">
      <c r="A482" s="480"/>
      <c r="B482" s="481"/>
      <c r="C482" s="480" t="s">
        <v>6</v>
      </c>
      <c r="D482" s="483"/>
      <c r="E482" s="809"/>
      <c r="F482" s="482"/>
    </row>
    <row r="483" spans="1:6">
      <c r="A483" s="480"/>
      <c r="B483" s="481"/>
      <c r="C483" s="480" t="s">
        <v>7</v>
      </c>
      <c r="D483" s="483"/>
      <c r="E483" s="809"/>
      <c r="F483" s="482"/>
    </row>
    <row r="484" spans="1:6">
      <c r="A484" s="480"/>
      <c r="B484" s="481"/>
      <c r="C484" s="480" t="s">
        <v>8</v>
      </c>
      <c r="D484" s="483"/>
      <c r="E484" s="809"/>
      <c r="F484" s="482"/>
    </row>
    <row r="485" spans="1:6">
      <c r="A485"/>
      <c r="B485"/>
      <c r="D485"/>
      <c r="E485"/>
      <c r="F485"/>
    </row>
    <row r="486" spans="1:6" ht="75">
      <c r="A486" s="480" t="s">
        <v>983</v>
      </c>
      <c r="B486" s="481" t="s">
        <v>984</v>
      </c>
      <c r="C486" s="480"/>
      <c r="D486" s="481" t="s">
        <v>985</v>
      </c>
      <c r="E486" s="809"/>
      <c r="F486" s="482"/>
    </row>
    <row r="487" spans="1:6">
      <c r="A487" s="480"/>
      <c r="B487" s="481"/>
      <c r="C487" s="480" t="s">
        <v>837</v>
      </c>
      <c r="D487" s="483"/>
      <c r="E487" s="809"/>
      <c r="F487" s="482"/>
    </row>
    <row r="488" spans="1:6" ht="25">
      <c r="A488" s="480"/>
      <c r="B488" s="481"/>
      <c r="C488" s="480" t="s">
        <v>4</v>
      </c>
      <c r="D488" s="484" t="s">
        <v>1754</v>
      </c>
      <c r="E488" s="28" t="s">
        <v>1369</v>
      </c>
      <c r="F488" s="482"/>
    </row>
    <row r="489" spans="1:6">
      <c r="A489" s="480"/>
      <c r="B489" s="481"/>
      <c r="C489" s="480" t="s">
        <v>5</v>
      </c>
      <c r="D489" s="483"/>
      <c r="E489" s="809"/>
      <c r="F489" s="482"/>
    </row>
    <row r="490" spans="1:6">
      <c r="A490" s="480"/>
      <c r="B490" s="481"/>
      <c r="C490" s="480" t="s">
        <v>6</v>
      </c>
      <c r="D490" s="483"/>
      <c r="E490" s="809"/>
      <c r="F490" s="482"/>
    </row>
    <row r="491" spans="1:6">
      <c r="A491" s="480"/>
      <c r="B491" s="481"/>
      <c r="C491" s="480" t="s">
        <v>7</v>
      </c>
      <c r="D491" s="483"/>
      <c r="E491" s="809"/>
      <c r="F491" s="482"/>
    </row>
    <row r="492" spans="1:6">
      <c r="A492" s="480"/>
      <c r="B492" s="481"/>
      <c r="C492" s="480" t="s">
        <v>8</v>
      </c>
      <c r="D492" s="483"/>
      <c r="E492" s="809"/>
      <c r="F492" s="482"/>
    </row>
    <row r="493" spans="1:6">
      <c r="A493"/>
      <c r="B493"/>
      <c r="D493"/>
      <c r="E493"/>
      <c r="F493"/>
    </row>
    <row r="494" spans="1:6" ht="62.5">
      <c r="A494" s="480" t="s">
        <v>986</v>
      </c>
      <c r="B494" s="481" t="s">
        <v>987</v>
      </c>
      <c r="C494" s="480"/>
      <c r="D494" s="481" t="s">
        <v>988</v>
      </c>
      <c r="E494" s="809"/>
      <c r="F494" s="482"/>
    </row>
    <row r="495" spans="1:6">
      <c r="A495" s="480"/>
      <c r="B495" s="481"/>
      <c r="C495" s="480" t="s">
        <v>837</v>
      </c>
      <c r="D495" s="483"/>
      <c r="E495" s="809"/>
      <c r="F495" s="482"/>
    </row>
    <row r="496" spans="1:6" ht="25">
      <c r="A496" s="480"/>
      <c r="B496" s="481"/>
      <c r="C496" s="480" t="s">
        <v>4</v>
      </c>
      <c r="D496" s="484" t="s">
        <v>1754</v>
      </c>
      <c r="E496" s="28" t="s">
        <v>1369</v>
      </c>
      <c r="F496" s="482"/>
    </row>
    <row r="497" spans="1:6">
      <c r="A497" s="480"/>
      <c r="B497" s="481"/>
      <c r="C497" s="480" t="s">
        <v>5</v>
      </c>
      <c r="D497" s="483"/>
      <c r="E497" s="809"/>
      <c r="F497" s="482"/>
    </row>
    <row r="498" spans="1:6">
      <c r="A498" s="480"/>
      <c r="B498" s="481"/>
      <c r="C498" s="480" t="s">
        <v>6</v>
      </c>
      <c r="D498" s="483"/>
      <c r="E498" s="809"/>
      <c r="F498" s="482"/>
    </row>
    <row r="499" spans="1:6">
      <c r="A499" s="480"/>
      <c r="B499" s="481"/>
      <c r="C499" s="480" t="s">
        <v>7</v>
      </c>
      <c r="D499" s="483"/>
      <c r="E499" s="809"/>
      <c r="F499" s="482"/>
    </row>
    <row r="500" spans="1:6">
      <c r="A500" s="480"/>
      <c r="B500" s="481"/>
      <c r="C500" s="480" t="s">
        <v>8</v>
      </c>
      <c r="D500" s="483"/>
      <c r="E500" s="809"/>
      <c r="F500" s="482"/>
    </row>
    <row r="501" spans="1:6">
      <c r="A501"/>
      <c r="B501"/>
      <c r="D501"/>
      <c r="E501"/>
      <c r="F501"/>
    </row>
    <row r="502" spans="1:6">
      <c r="A502" s="477">
        <v>2.6</v>
      </c>
      <c r="B502" s="808"/>
      <c r="C502" s="477"/>
      <c r="D502" s="808" t="s">
        <v>989</v>
      </c>
      <c r="E502" s="548"/>
      <c r="F502" s="478"/>
    </row>
    <row r="503" spans="1:6" ht="175">
      <c r="A503" s="480" t="s">
        <v>990</v>
      </c>
      <c r="B503" s="481" t="s">
        <v>991</v>
      </c>
      <c r="C503" s="480"/>
      <c r="D503" s="481" t="s">
        <v>992</v>
      </c>
      <c r="E503" s="809"/>
      <c r="F503" s="482"/>
    </row>
    <row r="504" spans="1:6">
      <c r="A504" s="480"/>
      <c r="B504" s="481"/>
      <c r="C504" s="480" t="s">
        <v>837</v>
      </c>
      <c r="D504" s="483"/>
      <c r="E504" s="809"/>
      <c r="F504" s="482"/>
    </row>
    <row r="505" spans="1:6">
      <c r="A505" s="480"/>
      <c r="B505" s="481"/>
      <c r="C505" s="480" t="s">
        <v>4</v>
      </c>
      <c r="D505" s="484" t="s">
        <v>1681</v>
      </c>
      <c r="E505" s="28" t="s">
        <v>1369</v>
      </c>
      <c r="F505" s="482"/>
    </row>
    <row r="506" spans="1:6">
      <c r="A506" s="480"/>
      <c r="B506" s="481"/>
      <c r="C506" s="480" t="s">
        <v>5</v>
      </c>
      <c r="D506" s="483"/>
      <c r="E506" s="809"/>
      <c r="F506" s="482"/>
    </row>
    <row r="507" spans="1:6">
      <c r="A507" s="480"/>
      <c r="B507" s="481"/>
      <c r="C507" s="480" t="s">
        <v>6</v>
      </c>
      <c r="D507" s="483"/>
      <c r="E507" s="809"/>
      <c r="F507" s="482"/>
    </row>
    <row r="508" spans="1:6">
      <c r="A508" s="480"/>
      <c r="B508" s="481"/>
      <c r="C508" s="480" t="s">
        <v>7</v>
      </c>
      <c r="D508" s="483"/>
      <c r="E508" s="809"/>
      <c r="F508" s="482"/>
    </row>
    <row r="509" spans="1:6">
      <c r="A509" s="480"/>
      <c r="B509" s="481"/>
      <c r="C509" s="480" t="s">
        <v>8</v>
      </c>
      <c r="D509" s="483"/>
      <c r="E509" s="809"/>
      <c r="F509" s="482"/>
    </row>
    <row r="510" spans="1:6">
      <c r="A510" s="485"/>
      <c r="B510" s="486"/>
      <c r="C510" s="485"/>
      <c r="D510" s="486"/>
      <c r="E510" s="810"/>
      <c r="F510"/>
    </row>
    <row r="511" spans="1:6">
      <c r="A511" s="477">
        <v>2.7</v>
      </c>
      <c r="B511" s="808"/>
      <c r="C511" s="477"/>
      <c r="D511" s="808" t="s">
        <v>993</v>
      </c>
      <c r="E511" s="548"/>
      <c r="F511" s="479"/>
    </row>
    <row r="512" spans="1:6" ht="112.5">
      <c r="A512" s="480" t="s">
        <v>994</v>
      </c>
      <c r="B512" s="481" t="s">
        <v>995</v>
      </c>
      <c r="C512" s="480"/>
      <c r="D512" s="481" t="s">
        <v>996</v>
      </c>
      <c r="E512" s="809"/>
      <c r="F512" s="482"/>
    </row>
    <row r="513" spans="1:6">
      <c r="A513" s="480"/>
      <c r="B513" s="481"/>
      <c r="C513" s="480" t="s">
        <v>837</v>
      </c>
      <c r="D513" s="483"/>
      <c r="E513" s="809"/>
      <c r="F513" s="482"/>
    </row>
    <row r="514" spans="1:6" ht="25">
      <c r="A514" s="480"/>
      <c r="B514" s="481"/>
      <c r="C514" s="480" t="s">
        <v>4</v>
      </c>
      <c r="D514" s="484" t="s">
        <v>1665</v>
      </c>
      <c r="E514" s="28" t="s">
        <v>1369</v>
      </c>
      <c r="F514" s="482"/>
    </row>
    <row r="515" spans="1:6">
      <c r="A515" s="480"/>
      <c r="B515" s="481"/>
      <c r="C515" s="480" t="s">
        <v>5</v>
      </c>
      <c r="D515" s="483"/>
      <c r="E515" s="809"/>
      <c r="F515" s="482"/>
    </row>
    <row r="516" spans="1:6">
      <c r="A516" s="480"/>
      <c r="B516" s="481"/>
      <c r="C516" s="480" t="s">
        <v>6</v>
      </c>
      <c r="D516" s="483"/>
      <c r="E516" s="809"/>
      <c r="F516" s="482"/>
    </row>
    <row r="517" spans="1:6">
      <c r="A517" s="480"/>
      <c r="B517" s="481"/>
      <c r="C517" s="480" t="s">
        <v>7</v>
      </c>
      <c r="D517" s="483"/>
      <c r="E517" s="809"/>
      <c r="F517" s="482"/>
    </row>
    <row r="518" spans="1:6">
      <c r="A518" s="480"/>
      <c r="B518" s="481"/>
      <c r="C518" s="480" t="s">
        <v>8</v>
      </c>
      <c r="D518" s="483"/>
      <c r="E518" s="809"/>
      <c r="F518" s="482"/>
    </row>
    <row r="519" spans="1:6">
      <c r="B519" s="251"/>
      <c r="C519" s="249"/>
      <c r="D519"/>
      <c r="E519" s="540"/>
      <c r="F519"/>
    </row>
    <row r="520" spans="1:6">
      <c r="A520" s="477">
        <v>2.8</v>
      </c>
      <c r="B520" s="808"/>
      <c r="C520" s="477"/>
      <c r="D520" s="808" t="s">
        <v>997</v>
      </c>
      <c r="E520" s="548"/>
      <c r="F520" s="479"/>
    </row>
    <row r="521" spans="1:6" ht="187.5">
      <c r="A521" s="480" t="s">
        <v>998</v>
      </c>
      <c r="B521" s="481" t="s">
        <v>999</v>
      </c>
      <c r="C521" s="480"/>
      <c r="D521" s="481" t="s">
        <v>1000</v>
      </c>
      <c r="E521" s="809"/>
      <c r="F521" s="482"/>
    </row>
    <row r="522" spans="1:6">
      <c r="A522" s="480"/>
      <c r="B522" s="481"/>
      <c r="C522" s="480" t="s">
        <v>837</v>
      </c>
      <c r="D522" s="483"/>
      <c r="E522" s="809"/>
      <c r="F522" s="482"/>
    </row>
    <row r="523" spans="1:6" ht="37.5">
      <c r="A523" s="480"/>
      <c r="B523" s="481"/>
      <c r="C523" s="480" t="s">
        <v>4</v>
      </c>
      <c r="D523" s="484" t="s">
        <v>1666</v>
      </c>
      <c r="E523" s="28" t="s">
        <v>1369</v>
      </c>
      <c r="F523" s="482"/>
    </row>
    <row r="524" spans="1:6">
      <c r="A524" s="480"/>
      <c r="B524" s="481"/>
      <c r="C524" s="480" t="s">
        <v>5</v>
      </c>
      <c r="D524" s="483"/>
      <c r="E524" s="809"/>
      <c r="F524" s="482"/>
    </row>
    <row r="525" spans="1:6">
      <c r="A525" s="480"/>
      <c r="B525" s="481"/>
      <c r="C525" s="480" t="s">
        <v>6</v>
      </c>
      <c r="D525" s="483"/>
      <c r="E525" s="809"/>
      <c r="F525" s="482"/>
    </row>
    <row r="526" spans="1:6">
      <c r="A526" s="480"/>
      <c r="B526" s="481"/>
      <c r="C526" s="480" t="s">
        <v>7</v>
      </c>
      <c r="D526" s="483"/>
      <c r="E526" s="809"/>
      <c r="F526" s="482"/>
    </row>
    <row r="527" spans="1:6">
      <c r="A527" s="480"/>
      <c r="B527" s="481"/>
      <c r="C527" s="480" t="s">
        <v>8</v>
      </c>
      <c r="D527" s="483"/>
      <c r="E527" s="809"/>
      <c r="F527" s="482"/>
    </row>
    <row r="528" spans="1:6">
      <c r="A528"/>
      <c r="B528"/>
      <c r="D528"/>
      <c r="E528"/>
      <c r="F528"/>
    </row>
    <row r="529" spans="1:6" ht="112.5">
      <c r="A529" s="480" t="s">
        <v>1001</v>
      </c>
      <c r="B529" s="481" t="s">
        <v>1002</v>
      </c>
      <c r="C529" s="480"/>
      <c r="D529" s="481" t="s">
        <v>1003</v>
      </c>
      <c r="E529" s="809"/>
      <c r="F529" s="482"/>
    </row>
    <row r="530" spans="1:6">
      <c r="A530" s="480"/>
      <c r="B530" s="481"/>
      <c r="C530" s="480" t="s">
        <v>837</v>
      </c>
      <c r="D530" s="483"/>
      <c r="E530" s="809"/>
      <c r="F530" s="482"/>
    </row>
    <row r="531" spans="1:6" ht="50">
      <c r="A531" s="480"/>
      <c r="B531" s="481"/>
      <c r="C531" s="480" t="s">
        <v>4</v>
      </c>
      <c r="D531" s="484" t="s">
        <v>1755</v>
      </c>
      <c r="E531" s="28" t="s">
        <v>1369</v>
      </c>
      <c r="F531" s="482"/>
    </row>
    <row r="532" spans="1:6">
      <c r="A532" s="480"/>
      <c r="B532" s="481"/>
      <c r="C532" s="480" t="s">
        <v>5</v>
      </c>
      <c r="D532" s="483"/>
      <c r="E532" s="809"/>
      <c r="F532" s="482"/>
    </row>
    <row r="533" spans="1:6">
      <c r="A533" s="480"/>
      <c r="B533" s="481"/>
      <c r="C533" s="480" t="s">
        <v>6</v>
      </c>
      <c r="D533" s="483"/>
      <c r="E533" s="809"/>
      <c r="F533" s="482"/>
    </row>
    <row r="534" spans="1:6">
      <c r="A534" s="480"/>
      <c r="B534" s="481"/>
      <c r="C534" s="480" t="s">
        <v>7</v>
      </c>
      <c r="D534" s="483"/>
      <c r="E534" s="809"/>
      <c r="F534" s="482"/>
    </row>
    <row r="535" spans="1:6">
      <c r="A535" s="480"/>
      <c r="B535" s="481"/>
      <c r="C535" s="480" t="s">
        <v>8</v>
      </c>
      <c r="D535" s="483"/>
      <c r="E535" s="809"/>
      <c r="F535" s="482"/>
    </row>
    <row r="536" spans="1:6">
      <c r="A536"/>
      <c r="B536"/>
      <c r="D536"/>
      <c r="E536"/>
      <c r="F536"/>
    </row>
    <row r="537" spans="1:6" ht="37.5">
      <c r="A537" s="480" t="s">
        <v>1004</v>
      </c>
      <c r="B537" s="481" t="s">
        <v>1005</v>
      </c>
      <c r="C537" s="480"/>
      <c r="D537" s="481" t="s">
        <v>1006</v>
      </c>
      <c r="E537" s="809"/>
      <c r="F537" s="482"/>
    </row>
    <row r="538" spans="1:6">
      <c r="A538" s="480"/>
      <c r="B538" s="481"/>
      <c r="C538" s="480" t="s">
        <v>837</v>
      </c>
      <c r="D538" s="483"/>
      <c r="E538" s="809"/>
      <c r="F538" s="482"/>
    </row>
    <row r="539" spans="1:6" ht="37.5">
      <c r="A539" s="480"/>
      <c r="B539" s="481"/>
      <c r="C539" s="480" t="s">
        <v>4</v>
      </c>
      <c r="D539" s="498" t="s">
        <v>2262</v>
      </c>
      <c r="E539" s="28" t="s">
        <v>1369</v>
      </c>
      <c r="F539" s="482"/>
    </row>
    <row r="540" spans="1:6">
      <c r="A540" s="480"/>
      <c r="B540" s="481"/>
      <c r="C540" s="480" t="s">
        <v>5</v>
      </c>
      <c r="D540" s="483"/>
      <c r="E540" s="809"/>
      <c r="F540" s="482"/>
    </row>
    <row r="541" spans="1:6">
      <c r="A541" s="480"/>
      <c r="B541" s="481"/>
      <c r="C541" s="480" t="s">
        <v>6</v>
      </c>
      <c r="D541" s="483"/>
      <c r="E541" s="809"/>
      <c r="F541" s="482"/>
    </row>
    <row r="542" spans="1:6">
      <c r="A542" s="480"/>
      <c r="B542" s="481"/>
      <c r="C542" s="480" t="s">
        <v>7</v>
      </c>
      <c r="D542" s="483"/>
      <c r="E542" s="809"/>
      <c r="F542" s="482"/>
    </row>
    <row r="543" spans="1:6">
      <c r="A543" s="480"/>
      <c r="B543" s="481"/>
      <c r="C543" s="480" t="s">
        <v>8</v>
      </c>
      <c r="D543" s="483"/>
      <c r="E543" s="809"/>
      <c r="F543" s="482"/>
    </row>
    <row r="544" spans="1:6">
      <c r="A544"/>
      <c r="B544"/>
      <c r="D544"/>
      <c r="E544"/>
      <c r="F544"/>
    </row>
    <row r="545" spans="1:6">
      <c r="A545" s="477">
        <v>2.9</v>
      </c>
      <c r="B545" s="808"/>
      <c r="C545" s="477"/>
      <c r="D545" s="808" t="s">
        <v>1007</v>
      </c>
      <c r="E545" s="548"/>
      <c r="F545" s="479"/>
    </row>
    <row r="546" spans="1:6" ht="100">
      <c r="A546" s="480" t="s">
        <v>1008</v>
      </c>
      <c r="B546" s="481" t="s">
        <v>1009</v>
      </c>
      <c r="C546" s="480"/>
      <c r="D546" s="481" t="s">
        <v>1010</v>
      </c>
      <c r="E546" s="809"/>
      <c r="F546" s="482"/>
    </row>
    <row r="547" spans="1:6">
      <c r="A547" s="480"/>
      <c r="B547" s="481"/>
      <c r="C547" s="480" t="s">
        <v>837</v>
      </c>
      <c r="D547" s="483"/>
      <c r="E547" s="809"/>
      <c r="F547" s="482"/>
    </row>
    <row r="548" spans="1:6" ht="37.5">
      <c r="A548" s="480"/>
      <c r="B548" s="481"/>
      <c r="C548" s="480" t="s">
        <v>4</v>
      </c>
      <c r="D548" s="484" t="s">
        <v>1695</v>
      </c>
      <c r="E548" s="28" t="s">
        <v>1369</v>
      </c>
      <c r="F548" s="482"/>
    </row>
    <row r="549" spans="1:6">
      <c r="A549" s="480"/>
      <c r="B549" s="481"/>
      <c r="C549" s="480" t="s">
        <v>5</v>
      </c>
      <c r="D549" s="483" t="s">
        <v>2261</v>
      </c>
      <c r="E549" s="809"/>
      <c r="F549" s="482"/>
    </row>
    <row r="550" spans="1:6">
      <c r="A550" s="480"/>
      <c r="B550" s="481"/>
      <c r="C550" s="480" t="s">
        <v>6</v>
      </c>
      <c r="D550" s="483"/>
      <c r="E550" s="809"/>
      <c r="F550" s="482"/>
    </row>
    <row r="551" spans="1:6">
      <c r="A551" s="480"/>
      <c r="B551" s="481"/>
      <c r="C551" s="480" t="s">
        <v>7</v>
      </c>
      <c r="D551" s="483"/>
      <c r="E551" s="809"/>
      <c r="F551" s="482"/>
    </row>
    <row r="552" spans="1:6">
      <c r="A552" s="480"/>
      <c r="B552" s="481"/>
      <c r="C552" s="480" t="s">
        <v>8</v>
      </c>
      <c r="D552" s="483"/>
      <c r="E552" s="809"/>
      <c r="F552" s="482"/>
    </row>
    <row r="553" spans="1:6">
      <c r="A553"/>
      <c r="B553"/>
      <c r="D553"/>
      <c r="E553"/>
      <c r="F553"/>
    </row>
    <row r="554" spans="1:6" ht="87.5">
      <c r="A554" s="480" t="s">
        <v>1011</v>
      </c>
      <c r="B554" s="481" t="s">
        <v>1012</v>
      </c>
      <c r="C554" s="480"/>
      <c r="D554" s="481" t="s">
        <v>1013</v>
      </c>
      <c r="E554" s="809"/>
      <c r="F554" s="482"/>
    </row>
    <row r="555" spans="1:6">
      <c r="A555" s="480"/>
      <c r="B555" s="481"/>
      <c r="C555" s="480" t="s">
        <v>837</v>
      </c>
      <c r="D555" s="483"/>
      <c r="E555" s="809"/>
      <c r="F555" s="482"/>
    </row>
    <row r="556" spans="1:6">
      <c r="A556" s="480"/>
      <c r="B556" s="481"/>
      <c r="C556" s="480" t="s">
        <v>4</v>
      </c>
      <c r="D556" s="498" t="s">
        <v>1646</v>
      </c>
      <c r="E556" s="28" t="s">
        <v>1369</v>
      </c>
      <c r="F556" s="482"/>
    </row>
    <row r="557" spans="1:6">
      <c r="A557" s="480"/>
      <c r="B557" s="481"/>
      <c r="C557" s="480" t="s">
        <v>5</v>
      </c>
      <c r="D557" s="483" t="s">
        <v>2261</v>
      </c>
      <c r="E557" s="809"/>
      <c r="F557" s="482"/>
    </row>
    <row r="558" spans="1:6">
      <c r="A558" s="480"/>
      <c r="B558" s="481"/>
      <c r="C558" s="480" t="s">
        <v>6</v>
      </c>
      <c r="D558" s="483"/>
      <c r="E558" s="809"/>
      <c r="F558" s="482"/>
    </row>
    <row r="559" spans="1:6">
      <c r="A559" s="480"/>
      <c r="B559" s="481"/>
      <c r="C559" s="480" t="s">
        <v>7</v>
      </c>
      <c r="D559" s="483"/>
      <c r="E559" s="809"/>
      <c r="F559" s="482"/>
    </row>
    <row r="560" spans="1:6">
      <c r="A560" s="480"/>
      <c r="B560" s="481"/>
      <c r="C560" s="480" t="s">
        <v>8</v>
      </c>
      <c r="D560" s="483"/>
      <c r="E560" s="809"/>
      <c r="F560" s="482"/>
    </row>
    <row r="561" spans="1:6">
      <c r="A561"/>
      <c r="B561"/>
      <c r="D561"/>
      <c r="E561"/>
      <c r="F561"/>
    </row>
    <row r="562" spans="1:6" ht="87.5">
      <c r="A562" s="480" t="s">
        <v>1014</v>
      </c>
      <c r="B562" s="481" t="s">
        <v>1015</v>
      </c>
      <c r="C562" s="480"/>
      <c r="D562" s="481" t="s">
        <v>1016</v>
      </c>
      <c r="E562" s="809"/>
      <c r="F562" s="482"/>
    </row>
    <row r="563" spans="1:6">
      <c r="A563" s="480"/>
      <c r="B563" s="481"/>
      <c r="C563" s="480" t="s">
        <v>837</v>
      </c>
      <c r="D563" s="483"/>
      <c r="E563" s="809"/>
      <c r="F563" s="482"/>
    </row>
    <row r="564" spans="1:6">
      <c r="A564" s="480"/>
      <c r="B564" s="481"/>
      <c r="C564" s="480" t="s">
        <v>4</v>
      </c>
      <c r="D564" s="498" t="s">
        <v>1646</v>
      </c>
      <c r="E564" s="28" t="s">
        <v>1369</v>
      </c>
      <c r="F564" s="482"/>
    </row>
    <row r="565" spans="1:6">
      <c r="A565" s="480"/>
      <c r="B565" s="481"/>
      <c r="C565" s="480" t="s">
        <v>5</v>
      </c>
      <c r="D565" s="483" t="s">
        <v>2261</v>
      </c>
      <c r="E565" s="809"/>
      <c r="F565" s="482"/>
    </row>
    <row r="566" spans="1:6">
      <c r="A566" s="480"/>
      <c r="B566" s="481"/>
      <c r="C566" s="480" t="s">
        <v>6</v>
      </c>
      <c r="D566" s="483"/>
      <c r="E566" s="809"/>
      <c r="F566" s="482"/>
    </row>
    <row r="567" spans="1:6">
      <c r="A567" s="480"/>
      <c r="B567" s="481"/>
      <c r="C567" s="480" t="s">
        <v>7</v>
      </c>
      <c r="D567" s="483"/>
      <c r="E567" s="809"/>
      <c r="F567" s="482"/>
    </row>
    <row r="568" spans="1:6">
      <c r="A568" s="480"/>
      <c r="B568" s="481"/>
      <c r="C568" s="480" t="s">
        <v>8</v>
      </c>
      <c r="D568" s="483"/>
      <c r="E568" s="809"/>
      <c r="F568" s="482"/>
    </row>
    <row r="569" spans="1:6">
      <c r="A569"/>
      <c r="B569"/>
      <c r="D569"/>
      <c r="E569"/>
      <c r="F569"/>
    </row>
    <row r="570" spans="1:6">
      <c r="A570" s="487">
        <v>2.1</v>
      </c>
      <c r="B570" s="808"/>
      <c r="C570" s="477"/>
      <c r="D570" s="808" t="s">
        <v>1017</v>
      </c>
      <c r="E570" s="548"/>
      <c r="F570" s="478"/>
    </row>
    <row r="571" spans="1:6" ht="100">
      <c r="A571" s="480" t="s">
        <v>1018</v>
      </c>
      <c r="B571" s="481" t="s">
        <v>1019</v>
      </c>
      <c r="C571" s="480"/>
      <c r="D571" s="481" t="s">
        <v>1020</v>
      </c>
      <c r="E571" s="809"/>
      <c r="F571" s="482"/>
    </row>
    <row r="572" spans="1:6">
      <c r="A572" s="480"/>
      <c r="B572" s="481"/>
      <c r="C572" s="480" t="s">
        <v>837</v>
      </c>
      <c r="D572" s="483"/>
      <c r="E572" s="809"/>
      <c r="F572" s="482"/>
    </row>
    <row r="573" spans="1:6" ht="25">
      <c r="A573" s="480"/>
      <c r="B573" s="481"/>
      <c r="C573" s="480" t="s">
        <v>4</v>
      </c>
      <c r="D573" s="484" t="s">
        <v>1756</v>
      </c>
      <c r="E573" s="28" t="s">
        <v>1369</v>
      </c>
      <c r="F573" s="482"/>
    </row>
    <row r="574" spans="1:6">
      <c r="A574" s="480"/>
      <c r="B574" s="481"/>
      <c r="C574" s="480" t="s">
        <v>5</v>
      </c>
      <c r="D574" s="483"/>
      <c r="E574" s="809"/>
      <c r="F574" s="482"/>
    </row>
    <row r="575" spans="1:6">
      <c r="A575" s="480"/>
      <c r="B575" s="481"/>
      <c r="C575" s="480" t="s">
        <v>6</v>
      </c>
      <c r="D575" s="483"/>
      <c r="E575" s="809"/>
      <c r="F575" s="482"/>
    </row>
    <row r="576" spans="1:6">
      <c r="A576" s="480"/>
      <c r="B576" s="481"/>
      <c r="C576" s="480" t="s">
        <v>7</v>
      </c>
      <c r="D576" s="483"/>
      <c r="E576" s="809"/>
      <c r="F576" s="482"/>
    </row>
    <row r="577" spans="1:6">
      <c r="A577" s="480"/>
      <c r="B577" s="481"/>
      <c r="C577" s="480" t="s">
        <v>8</v>
      </c>
      <c r="D577" s="483"/>
      <c r="E577" s="809"/>
      <c r="F577" s="482"/>
    </row>
    <row r="578" spans="1:6">
      <c r="A578"/>
      <c r="B578"/>
      <c r="D578"/>
      <c r="E578"/>
      <c r="F578"/>
    </row>
    <row r="579" spans="1:6" ht="100">
      <c r="A579" s="480" t="s">
        <v>1021</v>
      </c>
      <c r="B579" s="481" t="s">
        <v>1022</v>
      </c>
      <c r="C579" s="480"/>
      <c r="D579" s="481" t="s">
        <v>1023</v>
      </c>
      <c r="E579" s="809"/>
      <c r="F579" s="482"/>
    </row>
    <row r="580" spans="1:6">
      <c r="A580" s="480"/>
      <c r="B580" s="481"/>
      <c r="C580" s="480" t="s">
        <v>837</v>
      </c>
      <c r="D580" s="483"/>
      <c r="E580" s="809"/>
      <c r="F580" s="482"/>
    </row>
    <row r="581" spans="1:6" ht="25">
      <c r="A581" s="480"/>
      <c r="B581" s="481"/>
      <c r="C581" s="480" t="s">
        <v>4</v>
      </c>
      <c r="D581" s="484" t="s">
        <v>1756</v>
      </c>
      <c r="E581" s="28" t="s">
        <v>1369</v>
      </c>
      <c r="F581" s="482"/>
    </row>
    <row r="582" spans="1:6">
      <c r="A582" s="480"/>
      <c r="B582" s="481"/>
      <c r="C582" s="480" t="s">
        <v>5</v>
      </c>
      <c r="D582" s="483"/>
      <c r="E582" s="809"/>
      <c r="F582" s="482"/>
    </row>
    <row r="583" spans="1:6">
      <c r="A583" s="480"/>
      <c r="B583" s="481"/>
      <c r="C583" s="480" t="s">
        <v>6</v>
      </c>
      <c r="D583" s="483"/>
      <c r="E583" s="809"/>
      <c r="F583" s="482"/>
    </row>
    <row r="584" spans="1:6">
      <c r="A584" s="480"/>
      <c r="B584" s="481"/>
      <c r="C584" s="480" t="s">
        <v>7</v>
      </c>
      <c r="D584" s="483"/>
      <c r="E584" s="809"/>
      <c r="F584" s="482"/>
    </row>
    <row r="585" spans="1:6">
      <c r="A585" s="480"/>
      <c r="B585" s="481"/>
      <c r="C585" s="480" t="s">
        <v>8</v>
      </c>
      <c r="D585" s="483"/>
      <c r="E585" s="809"/>
      <c r="F585" s="482"/>
    </row>
    <row r="586" spans="1:6">
      <c r="A586"/>
      <c r="B586"/>
      <c r="D586"/>
      <c r="E586"/>
      <c r="F586"/>
    </row>
    <row r="587" spans="1:6" ht="100">
      <c r="A587" s="480" t="s">
        <v>1024</v>
      </c>
      <c r="B587" s="481" t="s">
        <v>1025</v>
      </c>
      <c r="C587" s="480"/>
      <c r="D587" s="481" t="s">
        <v>1026</v>
      </c>
      <c r="E587" s="809"/>
      <c r="F587" s="482"/>
    </row>
    <row r="588" spans="1:6">
      <c r="A588" s="480"/>
      <c r="B588" s="481"/>
      <c r="C588" s="480" t="s">
        <v>837</v>
      </c>
      <c r="D588" s="483"/>
      <c r="E588" s="809"/>
      <c r="F588" s="482"/>
    </row>
    <row r="589" spans="1:6">
      <c r="A589" s="480"/>
      <c r="B589" s="481"/>
      <c r="C589" s="480" t="s">
        <v>4</v>
      </c>
      <c r="D589" s="484" t="s">
        <v>1647</v>
      </c>
      <c r="E589" s="28" t="s">
        <v>1369</v>
      </c>
      <c r="F589" s="482"/>
    </row>
    <row r="590" spans="1:6">
      <c r="A590" s="480"/>
      <c r="B590" s="481"/>
      <c r="C590" s="480" t="s">
        <v>5</v>
      </c>
      <c r="D590" s="483"/>
      <c r="E590" s="809"/>
      <c r="F590" s="482"/>
    </row>
    <row r="591" spans="1:6">
      <c r="A591" s="480"/>
      <c r="B591" s="481"/>
      <c r="C591" s="480" t="s">
        <v>6</v>
      </c>
      <c r="D591" s="483"/>
      <c r="E591" s="809"/>
      <c r="F591" s="482"/>
    </row>
    <row r="592" spans="1:6">
      <c r="A592" s="480"/>
      <c r="B592" s="481"/>
      <c r="C592" s="480" t="s">
        <v>7</v>
      </c>
      <c r="D592" s="483"/>
      <c r="E592" s="809"/>
      <c r="F592" s="482"/>
    </row>
    <row r="593" spans="1:6">
      <c r="A593" s="480"/>
      <c r="B593" s="481"/>
      <c r="C593" s="480" t="s">
        <v>8</v>
      </c>
      <c r="D593" s="483"/>
      <c r="E593" s="809"/>
      <c r="F593" s="482"/>
    </row>
    <row r="594" spans="1:6">
      <c r="A594"/>
      <c r="B594"/>
      <c r="D594"/>
      <c r="E594"/>
      <c r="F594"/>
    </row>
    <row r="595" spans="1:6" ht="87.5">
      <c r="A595" s="480" t="s">
        <v>1027</v>
      </c>
      <c r="B595" s="481" t="s">
        <v>1028</v>
      </c>
      <c r="C595" s="480"/>
      <c r="D595" s="481" t="s">
        <v>1029</v>
      </c>
      <c r="E595" s="809"/>
      <c r="F595" s="482"/>
    </row>
    <row r="596" spans="1:6">
      <c r="A596" s="480"/>
      <c r="B596" s="481"/>
      <c r="C596" s="480" t="s">
        <v>837</v>
      </c>
      <c r="D596" s="483"/>
      <c r="E596" s="809"/>
      <c r="F596" s="482"/>
    </row>
    <row r="597" spans="1:6">
      <c r="A597" s="480"/>
      <c r="B597" s="481"/>
      <c r="C597" s="480" t="s">
        <v>4</v>
      </c>
      <c r="D597" s="484" t="s">
        <v>1647</v>
      </c>
      <c r="E597" s="28" t="s">
        <v>1369</v>
      </c>
      <c r="F597" s="482"/>
    </row>
    <row r="598" spans="1:6">
      <c r="A598" s="480"/>
      <c r="B598" s="481"/>
      <c r="C598" s="480" t="s">
        <v>5</v>
      </c>
      <c r="D598" s="483"/>
      <c r="E598" s="809"/>
      <c r="F598" s="482"/>
    </row>
    <row r="599" spans="1:6">
      <c r="A599" s="480"/>
      <c r="B599" s="481"/>
      <c r="C599" s="480" t="s">
        <v>6</v>
      </c>
      <c r="D599" s="483"/>
      <c r="E599" s="809"/>
      <c r="F599" s="482"/>
    </row>
    <row r="600" spans="1:6">
      <c r="A600" s="480"/>
      <c r="B600" s="481"/>
      <c r="C600" s="480" t="s">
        <v>7</v>
      </c>
      <c r="D600" s="483"/>
      <c r="E600" s="809"/>
      <c r="F600" s="482"/>
    </row>
    <row r="601" spans="1:6">
      <c r="A601" s="480"/>
      <c r="B601" s="481"/>
      <c r="C601" s="480" t="s">
        <v>8</v>
      </c>
      <c r="D601" s="483"/>
      <c r="E601" s="809"/>
      <c r="F601" s="482"/>
    </row>
    <row r="602" spans="1:6">
      <c r="A602"/>
      <c r="B602"/>
      <c r="D602"/>
      <c r="E602"/>
      <c r="F602"/>
    </row>
    <row r="603" spans="1:6">
      <c r="A603" s="477">
        <v>2.11</v>
      </c>
      <c r="B603" s="808"/>
      <c r="C603" s="477"/>
      <c r="D603" s="808" t="s">
        <v>1030</v>
      </c>
      <c r="E603" s="548"/>
      <c r="F603" s="478"/>
    </row>
    <row r="604" spans="1:6" ht="75">
      <c r="A604" s="480" t="s">
        <v>1031</v>
      </c>
      <c r="B604" s="481" t="s">
        <v>1032</v>
      </c>
      <c r="C604" s="480"/>
      <c r="D604" s="481" t="s">
        <v>1033</v>
      </c>
      <c r="E604" s="809"/>
      <c r="F604" s="482"/>
    </row>
    <row r="605" spans="1:6">
      <c r="A605" s="480"/>
      <c r="B605" s="481"/>
      <c r="C605" s="480" t="s">
        <v>837</v>
      </c>
      <c r="D605" s="483"/>
      <c r="E605" s="809"/>
      <c r="F605" s="482"/>
    </row>
    <row r="606" spans="1:6" ht="62.5">
      <c r="A606" s="480"/>
      <c r="B606" s="481"/>
      <c r="C606" s="480" t="s">
        <v>4</v>
      </c>
      <c r="D606" s="484" t="s">
        <v>1757</v>
      </c>
      <c r="E606" s="28" t="s">
        <v>1369</v>
      </c>
      <c r="F606" s="482"/>
    </row>
    <row r="607" spans="1:6">
      <c r="A607" s="480"/>
      <c r="B607" s="481"/>
      <c r="C607" s="480" t="s">
        <v>5</v>
      </c>
      <c r="D607" s="483"/>
      <c r="E607" s="809"/>
      <c r="F607" s="482"/>
    </row>
    <row r="608" spans="1:6">
      <c r="A608" s="480"/>
      <c r="B608" s="481"/>
      <c r="C608" s="480" t="s">
        <v>6</v>
      </c>
      <c r="D608" s="483"/>
      <c r="E608" s="809"/>
      <c r="F608" s="482"/>
    </row>
    <row r="609" spans="1:6">
      <c r="A609" s="480"/>
      <c r="B609" s="481"/>
      <c r="C609" s="480" t="s">
        <v>7</v>
      </c>
      <c r="D609" s="483"/>
      <c r="E609" s="809"/>
      <c r="F609" s="482"/>
    </row>
    <row r="610" spans="1:6">
      <c r="A610" s="480"/>
      <c r="B610" s="481"/>
      <c r="C610" s="480" t="s">
        <v>8</v>
      </c>
      <c r="D610" s="483"/>
      <c r="E610" s="809"/>
      <c r="F610" s="482"/>
    </row>
    <row r="611" spans="1:6">
      <c r="A611"/>
      <c r="B611"/>
      <c r="D611"/>
      <c r="E611"/>
      <c r="F611"/>
    </row>
    <row r="612" spans="1:6" ht="162.5">
      <c r="A612" s="480" t="s">
        <v>1034</v>
      </c>
      <c r="B612" s="481" t="s">
        <v>1035</v>
      </c>
      <c r="C612" s="480"/>
      <c r="D612" s="481" t="s">
        <v>1036</v>
      </c>
      <c r="E612" s="809"/>
      <c r="F612" s="482"/>
    </row>
    <row r="613" spans="1:6">
      <c r="A613" s="480"/>
      <c r="B613" s="481"/>
      <c r="C613" s="480" t="s">
        <v>837</v>
      </c>
      <c r="D613" s="483"/>
      <c r="E613" s="809"/>
      <c r="F613" s="482"/>
    </row>
    <row r="614" spans="1:6" ht="62.5">
      <c r="A614" s="480"/>
      <c r="B614" s="481"/>
      <c r="C614" s="480" t="s">
        <v>4</v>
      </c>
      <c r="D614" s="484" t="s">
        <v>1757</v>
      </c>
      <c r="E614" s="28" t="s">
        <v>1369</v>
      </c>
      <c r="F614" s="482"/>
    </row>
    <row r="615" spans="1:6">
      <c r="A615" s="480"/>
      <c r="B615" s="481"/>
      <c r="C615" s="480" t="s">
        <v>5</v>
      </c>
      <c r="D615" s="483"/>
      <c r="E615" s="809"/>
      <c r="F615" s="482"/>
    </row>
    <row r="616" spans="1:6">
      <c r="A616" s="480"/>
      <c r="B616" s="481"/>
      <c r="C616" s="480" t="s">
        <v>6</v>
      </c>
      <c r="D616" s="483"/>
      <c r="E616" s="809"/>
      <c r="F616" s="482"/>
    </row>
    <row r="617" spans="1:6">
      <c r="A617" s="480"/>
      <c r="B617" s="481"/>
      <c r="C617" s="480" t="s">
        <v>7</v>
      </c>
      <c r="D617" s="483"/>
      <c r="E617" s="809"/>
      <c r="F617" s="482"/>
    </row>
    <row r="618" spans="1:6">
      <c r="A618" s="480"/>
      <c r="B618" s="481"/>
      <c r="C618" s="480" t="s">
        <v>8</v>
      </c>
      <c r="D618" s="483"/>
      <c r="E618" s="809"/>
      <c r="F618" s="482"/>
    </row>
    <row r="619" spans="1:6">
      <c r="A619"/>
      <c r="B619"/>
      <c r="D619"/>
      <c r="E619"/>
      <c r="F619"/>
    </row>
    <row r="620" spans="1:6" ht="137.5">
      <c r="A620" s="480" t="s">
        <v>1037</v>
      </c>
      <c r="B620" s="481" t="s">
        <v>1038</v>
      </c>
      <c r="C620" s="480"/>
      <c r="D620" s="481" t="s">
        <v>1039</v>
      </c>
      <c r="E620" s="809"/>
      <c r="F620" s="482"/>
    </row>
    <row r="621" spans="1:6">
      <c r="A621" s="480"/>
      <c r="B621" s="481"/>
      <c r="C621" s="480" t="s">
        <v>837</v>
      </c>
      <c r="D621" s="483"/>
      <c r="E621" s="809"/>
      <c r="F621" s="482"/>
    </row>
    <row r="622" spans="1:6" ht="37.5">
      <c r="A622" s="480"/>
      <c r="B622" s="481"/>
      <c r="C622" s="480" t="s">
        <v>4</v>
      </c>
      <c r="D622" s="484" t="s">
        <v>1794</v>
      </c>
      <c r="E622" s="28" t="s">
        <v>1360</v>
      </c>
      <c r="F622" s="482">
        <v>2021.02</v>
      </c>
    </row>
    <row r="623" spans="1:6">
      <c r="A623" s="480"/>
      <c r="B623" s="481"/>
      <c r="C623" s="480" t="s">
        <v>5</v>
      </c>
      <c r="D623" s="483"/>
      <c r="E623" s="809"/>
      <c r="F623" s="482"/>
    </row>
    <row r="624" spans="1:6">
      <c r="A624" s="480"/>
      <c r="B624" s="481"/>
      <c r="C624" s="480" t="s">
        <v>6</v>
      </c>
      <c r="D624" s="483"/>
      <c r="E624" s="809"/>
      <c r="F624" s="482"/>
    </row>
    <row r="625" spans="1:6">
      <c r="A625" s="480"/>
      <c r="B625" s="481"/>
      <c r="C625" s="480" t="s">
        <v>7</v>
      </c>
      <c r="D625" s="483"/>
      <c r="E625" s="809"/>
      <c r="F625" s="482"/>
    </row>
    <row r="626" spans="1:6">
      <c r="A626" s="480"/>
      <c r="B626" s="481"/>
      <c r="C626" s="480" t="s">
        <v>8</v>
      </c>
      <c r="D626" s="483"/>
      <c r="E626" s="809"/>
      <c r="F626" s="482"/>
    </row>
    <row r="627" spans="1:6">
      <c r="A627"/>
      <c r="B627"/>
      <c r="D627"/>
      <c r="E627"/>
      <c r="F627"/>
    </row>
    <row r="628" spans="1:6" ht="87.5">
      <c r="A628" s="480" t="s">
        <v>1040</v>
      </c>
      <c r="B628" s="481" t="s">
        <v>1041</v>
      </c>
      <c r="C628" s="480"/>
      <c r="D628" s="481" t="s">
        <v>1042</v>
      </c>
      <c r="E628" s="809"/>
      <c r="F628" s="482"/>
    </row>
    <row r="629" spans="1:6">
      <c r="A629" s="480"/>
      <c r="B629" s="481"/>
      <c r="C629" s="480" t="s">
        <v>837</v>
      </c>
      <c r="D629" s="483"/>
      <c r="E629" s="809"/>
      <c r="F629" s="482"/>
    </row>
    <row r="630" spans="1:6" ht="37.5">
      <c r="A630" s="480"/>
      <c r="B630" s="481"/>
      <c r="C630" s="480" t="s">
        <v>4</v>
      </c>
      <c r="D630" s="484" t="s">
        <v>2263</v>
      </c>
      <c r="E630" s="28" t="s">
        <v>1369</v>
      </c>
      <c r="F630" s="482"/>
    </row>
    <row r="631" spans="1:6">
      <c r="A631" s="480"/>
      <c r="B631" s="481"/>
      <c r="C631" s="480" t="s">
        <v>5</v>
      </c>
      <c r="D631" s="483"/>
      <c r="E631" s="809"/>
      <c r="F631" s="482"/>
    </row>
    <row r="632" spans="1:6">
      <c r="A632" s="480"/>
      <c r="B632" s="481"/>
      <c r="C632" s="480" t="s">
        <v>6</v>
      </c>
      <c r="D632" s="483"/>
      <c r="E632" s="809"/>
      <c r="F632" s="482"/>
    </row>
    <row r="633" spans="1:6">
      <c r="A633" s="480"/>
      <c r="B633" s="481"/>
      <c r="C633" s="480" t="s">
        <v>7</v>
      </c>
      <c r="D633" s="483"/>
      <c r="E633" s="809"/>
      <c r="F633" s="482"/>
    </row>
    <row r="634" spans="1:6">
      <c r="A634" s="480"/>
      <c r="B634" s="481"/>
      <c r="C634" s="480" t="s">
        <v>8</v>
      </c>
      <c r="D634" s="483"/>
      <c r="E634" s="809"/>
      <c r="F634" s="482"/>
    </row>
    <row r="635" spans="1:6">
      <c r="A635"/>
      <c r="B635"/>
      <c r="D635"/>
      <c r="E635"/>
      <c r="F635"/>
    </row>
    <row r="636" spans="1:6">
      <c r="A636" s="477">
        <v>2.12</v>
      </c>
      <c r="B636" s="808"/>
      <c r="C636" s="477"/>
      <c r="D636" s="808" t="s">
        <v>1043</v>
      </c>
      <c r="E636" s="548"/>
      <c r="F636" s="478"/>
    </row>
    <row r="637" spans="1:6" ht="162.5">
      <c r="A637" s="480" t="s">
        <v>1044</v>
      </c>
      <c r="B637" s="481" t="s">
        <v>1045</v>
      </c>
      <c r="C637" s="480"/>
      <c r="D637" s="481" t="s">
        <v>1046</v>
      </c>
      <c r="E637" s="809"/>
      <c r="F637" s="482"/>
    </row>
    <row r="638" spans="1:6">
      <c r="A638" s="480"/>
      <c r="B638" s="481"/>
      <c r="C638" s="480" t="s">
        <v>837</v>
      </c>
      <c r="D638" s="483"/>
      <c r="E638" s="809"/>
      <c r="F638" s="482"/>
    </row>
    <row r="639" spans="1:6">
      <c r="A639" s="480"/>
      <c r="B639" s="481"/>
      <c r="C639" s="480" t="s">
        <v>4</v>
      </c>
      <c r="D639" s="484" t="s">
        <v>1667</v>
      </c>
      <c r="E639" s="28" t="s">
        <v>1369</v>
      </c>
      <c r="F639" s="482"/>
    </row>
    <row r="640" spans="1:6">
      <c r="A640" s="480"/>
      <c r="B640" s="481"/>
      <c r="C640" s="480" t="s">
        <v>5</v>
      </c>
      <c r="D640" s="483"/>
      <c r="E640" s="809"/>
      <c r="F640" s="482"/>
    </row>
    <row r="641" spans="1:6">
      <c r="A641" s="480"/>
      <c r="B641" s="481"/>
      <c r="C641" s="480" t="s">
        <v>6</v>
      </c>
      <c r="D641" s="483"/>
      <c r="E641" s="809"/>
      <c r="F641" s="482"/>
    </row>
    <row r="642" spans="1:6">
      <c r="A642" s="480"/>
      <c r="B642" s="481"/>
      <c r="C642" s="480" t="s">
        <v>7</v>
      </c>
      <c r="D642" s="483"/>
      <c r="E642" s="809"/>
      <c r="F642" s="482"/>
    </row>
    <row r="643" spans="1:6">
      <c r="A643" s="480"/>
      <c r="B643" s="481"/>
      <c r="C643" s="480" t="s">
        <v>8</v>
      </c>
      <c r="D643" s="483"/>
      <c r="E643" s="809"/>
      <c r="F643" s="482"/>
    </row>
    <row r="644" spans="1:6">
      <c r="A644"/>
      <c r="B644"/>
      <c r="D644"/>
      <c r="E644"/>
      <c r="F644"/>
    </row>
    <row r="645" spans="1:6" ht="112.5">
      <c r="A645" s="480" t="s">
        <v>1047</v>
      </c>
      <c r="B645" s="481" t="s">
        <v>1048</v>
      </c>
      <c r="C645" s="480"/>
      <c r="D645" s="481" t="s">
        <v>1049</v>
      </c>
      <c r="E645" s="809"/>
      <c r="F645" s="482"/>
    </row>
    <row r="646" spans="1:6">
      <c r="A646" s="480"/>
      <c r="B646" s="481"/>
      <c r="C646" s="480" t="s">
        <v>837</v>
      </c>
      <c r="D646" s="483"/>
      <c r="E646" s="809"/>
      <c r="F646" s="482"/>
    </row>
    <row r="647" spans="1:6" ht="25">
      <c r="A647" s="480"/>
      <c r="B647" s="481"/>
      <c r="C647" s="480" t="s">
        <v>4</v>
      </c>
      <c r="D647" s="484" t="s">
        <v>1648</v>
      </c>
      <c r="E647" s="28" t="s">
        <v>1369</v>
      </c>
      <c r="F647" s="482"/>
    </row>
    <row r="648" spans="1:6">
      <c r="A648" s="480"/>
      <c r="B648" s="481"/>
      <c r="C648" s="480" t="s">
        <v>5</v>
      </c>
      <c r="D648" s="483"/>
      <c r="E648" s="809"/>
      <c r="F648" s="482"/>
    </row>
    <row r="649" spans="1:6">
      <c r="A649" s="480"/>
      <c r="B649" s="481"/>
      <c r="C649" s="480" t="s">
        <v>6</v>
      </c>
      <c r="D649" s="483"/>
      <c r="E649" s="809"/>
      <c r="F649" s="482"/>
    </row>
    <row r="650" spans="1:6">
      <c r="A650" s="480"/>
      <c r="B650" s="481"/>
      <c r="C650" s="480" t="s">
        <v>7</v>
      </c>
      <c r="D650" s="483"/>
      <c r="E650" s="809"/>
      <c r="F650" s="482"/>
    </row>
    <row r="651" spans="1:6">
      <c r="A651" s="480"/>
      <c r="B651" s="481"/>
      <c r="C651" s="480" t="s">
        <v>8</v>
      </c>
      <c r="D651" s="483"/>
      <c r="E651" s="809"/>
      <c r="F651" s="482"/>
    </row>
    <row r="652" spans="1:6">
      <c r="A652"/>
      <c r="B652"/>
      <c r="D652"/>
      <c r="E652"/>
      <c r="F652"/>
    </row>
    <row r="653" spans="1:6">
      <c r="A653" s="477">
        <v>2.13</v>
      </c>
      <c r="B653" s="808"/>
      <c r="C653" s="477"/>
      <c r="D653" s="808" t="s">
        <v>1050</v>
      </c>
      <c r="E653" s="548"/>
      <c r="F653" s="478"/>
    </row>
    <row r="654" spans="1:6" ht="100">
      <c r="A654" s="480" t="s">
        <v>1051</v>
      </c>
      <c r="B654" s="481" t="s">
        <v>1052</v>
      </c>
      <c r="C654" s="480"/>
      <c r="D654" s="481" t="s">
        <v>1053</v>
      </c>
      <c r="E654" s="809"/>
      <c r="F654" s="482"/>
    </row>
    <row r="655" spans="1:6">
      <c r="A655" s="480"/>
      <c r="B655" s="481"/>
      <c r="C655" s="480" t="s">
        <v>837</v>
      </c>
      <c r="D655" s="483"/>
      <c r="E655" s="809"/>
      <c r="F655" s="482"/>
    </row>
    <row r="656" spans="1:6" ht="25">
      <c r="A656" s="480"/>
      <c r="B656" s="481"/>
      <c r="C656" s="480" t="s">
        <v>4</v>
      </c>
      <c r="D656" s="484" t="s">
        <v>1668</v>
      </c>
      <c r="E656" s="28" t="s">
        <v>1369</v>
      </c>
      <c r="F656" s="482"/>
    </row>
    <row r="657" spans="1:6">
      <c r="A657" s="480"/>
      <c r="B657" s="481"/>
      <c r="C657" s="480" t="s">
        <v>5</v>
      </c>
      <c r="D657" s="483"/>
      <c r="E657" s="809"/>
      <c r="F657" s="482"/>
    </row>
    <row r="658" spans="1:6">
      <c r="A658" s="480"/>
      <c r="B658" s="481"/>
      <c r="C658" s="480" t="s">
        <v>6</v>
      </c>
      <c r="D658" s="483"/>
      <c r="E658" s="809"/>
      <c r="F658" s="482"/>
    </row>
    <row r="659" spans="1:6">
      <c r="A659" s="480"/>
      <c r="B659" s="481"/>
      <c r="C659" s="480" t="s">
        <v>7</v>
      </c>
      <c r="D659" s="483"/>
      <c r="E659" s="809"/>
      <c r="F659" s="482"/>
    </row>
    <row r="660" spans="1:6">
      <c r="A660" s="480"/>
      <c r="B660" s="481"/>
      <c r="C660" s="480" t="s">
        <v>8</v>
      </c>
      <c r="D660" s="483"/>
      <c r="E660" s="809"/>
      <c r="F660" s="482"/>
    </row>
    <row r="661" spans="1:6">
      <c r="A661"/>
      <c r="B661"/>
      <c r="D661"/>
      <c r="E661"/>
      <c r="F661"/>
    </row>
    <row r="662" spans="1:6" ht="25">
      <c r="A662" s="480" t="s">
        <v>1054</v>
      </c>
      <c r="B662" s="481" t="s">
        <v>1055</v>
      </c>
      <c r="C662" s="480"/>
      <c r="D662" s="481" t="s">
        <v>1056</v>
      </c>
      <c r="E662" s="809"/>
      <c r="F662" s="482"/>
    </row>
    <row r="663" spans="1:6">
      <c r="A663" s="480"/>
      <c r="B663" s="481"/>
      <c r="C663" s="480" t="s">
        <v>837</v>
      </c>
      <c r="D663" s="483"/>
      <c r="E663" s="809"/>
      <c r="F663" s="482"/>
    </row>
    <row r="664" spans="1:6" ht="25">
      <c r="A664" s="480"/>
      <c r="B664" s="481"/>
      <c r="C664" s="480" t="s">
        <v>4</v>
      </c>
      <c r="D664" s="484" t="s">
        <v>1668</v>
      </c>
      <c r="E664" s="28" t="s">
        <v>1369</v>
      </c>
      <c r="F664" s="482"/>
    </row>
    <row r="665" spans="1:6">
      <c r="A665" s="480"/>
      <c r="B665" s="481"/>
      <c r="C665" s="480" t="s">
        <v>5</v>
      </c>
      <c r="D665" s="483"/>
      <c r="E665" s="809"/>
      <c r="F665" s="482"/>
    </row>
    <row r="666" spans="1:6">
      <c r="A666" s="480"/>
      <c r="B666" s="481"/>
      <c r="C666" s="480" t="s">
        <v>6</v>
      </c>
      <c r="D666" s="483"/>
      <c r="E666" s="809"/>
      <c r="F666" s="482"/>
    </row>
    <row r="667" spans="1:6">
      <c r="A667" s="480"/>
      <c r="B667" s="481"/>
      <c r="C667" s="480" t="s">
        <v>7</v>
      </c>
      <c r="D667" s="483"/>
      <c r="E667" s="809"/>
      <c r="F667" s="482"/>
    </row>
    <row r="668" spans="1:6">
      <c r="A668" s="480"/>
      <c r="B668" s="481"/>
      <c r="C668" s="480" t="s">
        <v>8</v>
      </c>
      <c r="D668" s="483"/>
      <c r="E668" s="809"/>
      <c r="F668" s="482"/>
    </row>
    <row r="669" spans="1:6">
      <c r="A669"/>
      <c r="B669"/>
      <c r="D669"/>
      <c r="E669"/>
      <c r="F669"/>
    </row>
    <row r="670" spans="1:6" ht="125">
      <c r="A670" s="480" t="s">
        <v>1057</v>
      </c>
      <c r="B670" s="481" t="s">
        <v>1058</v>
      </c>
      <c r="C670" s="480"/>
      <c r="D670" s="481" t="s">
        <v>1059</v>
      </c>
      <c r="E670" s="809"/>
      <c r="F670" s="482"/>
    </row>
    <row r="671" spans="1:6">
      <c r="A671" s="480"/>
      <c r="B671" s="481"/>
      <c r="C671" s="480" t="s">
        <v>837</v>
      </c>
      <c r="D671" s="483"/>
      <c r="E671" s="809"/>
      <c r="F671" s="482"/>
    </row>
    <row r="672" spans="1:6" ht="37.5">
      <c r="A672" s="480"/>
      <c r="B672" s="481"/>
      <c r="C672" s="480" t="s">
        <v>4</v>
      </c>
      <c r="D672" s="484" t="s">
        <v>1758</v>
      </c>
      <c r="E672" s="28" t="s">
        <v>1369</v>
      </c>
      <c r="F672" s="482"/>
    </row>
    <row r="673" spans="1:6">
      <c r="A673" s="480"/>
      <c r="B673" s="481"/>
      <c r="C673" s="480" t="s">
        <v>5</v>
      </c>
      <c r="D673" s="483"/>
      <c r="E673" s="809"/>
      <c r="F673" s="482"/>
    </row>
    <row r="674" spans="1:6">
      <c r="A674" s="480"/>
      <c r="B674" s="481"/>
      <c r="C674" s="480" t="s">
        <v>6</v>
      </c>
      <c r="D674" s="483"/>
      <c r="E674" s="809"/>
      <c r="F674" s="482"/>
    </row>
    <row r="675" spans="1:6">
      <c r="A675" s="480"/>
      <c r="B675" s="481"/>
      <c r="C675" s="480" t="s">
        <v>7</v>
      </c>
      <c r="D675" s="483"/>
      <c r="E675" s="809"/>
      <c r="F675" s="482"/>
    </row>
    <row r="676" spans="1:6">
      <c r="A676" s="480"/>
      <c r="B676" s="481"/>
      <c r="C676" s="480" t="s">
        <v>8</v>
      </c>
      <c r="D676" s="483"/>
      <c r="E676" s="809"/>
      <c r="F676" s="482"/>
    </row>
    <row r="677" spans="1:6">
      <c r="A677"/>
      <c r="B677"/>
      <c r="D677"/>
      <c r="E677"/>
      <c r="F677"/>
    </row>
    <row r="678" spans="1:6" ht="250">
      <c r="A678" s="480" t="s">
        <v>1060</v>
      </c>
      <c r="B678" s="481" t="s">
        <v>1061</v>
      </c>
      <c r="C678" s="480"/>
      <c r="D678" s="481" t="s">
        <v>1062</v>
      </c>
      <c r="E678" s="809"/>
      <c r="F678" s="482"/>
    </row>
    <row r="679" spans="1:6">
      <c r="A679" s="480"/>
      <c r="B679" s="481"/>
      <c r="C679" s="480" t="s">
        <v>837</v>
      </c>
      <c r="D679" s="483"/>
      <c r="E679" s="809"/>
      <c r="F679" s="482"/>
    </row>
    <row r="680" spans="1:6" ht="37.5">
      <c r="A680" s="480"/>
      <c r="B680" s="481"/>
      <c r="C680" s="480" t="s">
        <v>4</v>
      </c>
      <c r="D680" s="484" t="s">
        <v>1759</v>
      </c>
      <c r="E680" s="28" t="s">
        <v>1369</v>
      </c>
      <c r="F680" s="482"/>
    </row>
    <row r="681" spans="1:6">
      <c r="A681" s="480"/>
      <c r="B681" s="481"/>
      <c r="C681" s="480" t="s">
        <v>5</v>
      </c>
      <c r="D681" s="483"/>
      <c r="E681" s="809"/>
      <c r="F681" s="482"/>
    </row>
    <row r="682" spans="1:6">
      <c r="A682" s="480"/>
      <c r="B682" s="481"/>
      <c r="C682" s="480" t="s">
        <v>6</v>
      </c>
      <c r="D682" s="483"/>
      <c r="E682" s="809"/>
      <c r="F682" s="482"/>
    </row>
    <row r="683" spans="1:6">
      <c r="A683" s="480"/>
      <c r="B683" s="481"/>
      <c r="C683" s="480" t="s">
        <v>7</v>
      </c>
      <c r="D683" s="483"/>
      <c r="E683" s="809"/>
      <c r="F683" s="482"/>
    </row>
    <row r="684" spans="1:6">
      <c r="A684" s="480"/>
      <c r="B684" s="481"/>
      <c r="C684" s="480" t="s">
        <v>8</v>
      </c>
      <c r="D684" s="483"/>
      <c r="E684" s="809"/>
      <c r="F684" s="482"/>
    </row>
    <row r="685" spans="1:6">
      <c r="A685"/>
      <c r="B685"/>
      <c r="D685"/>
      <c r="E685"/>
      <c r="F685"/>
    </row>
    <row r="686" spans="1:6" ht="100">
      <c r="A686" s="480" t="s">
        <v>1063</v>
      </c>
      <c r="B686" s="481" t="s">
        <v>1064</v>
      </c>
      <c r="C686" s="480"/>
      <c r="D686" s="481" t="s">
        <v>1065</v>
      </c>
      <c r="E686" s="809"/>
      <c r="F686" s="482"/>
    </row>
    <row r="687" spans="1:6">
      <c r="A687" s="480"/>
      <c r="B687" s="481"/>
      <c r="C687" s="480" t="s">
        <v>837</v>
      </c>
      <c r="D687" s="484"/>
      <c r="E687" s="809"/>
      <c r="F687" s="482"/>
    </row>
    <row r="688" spans="1:6" ht="25">
      <c r="A688" s="480"/>
      <c r="B688" s="481"/>
      <c r="C688" s="480" t="s">
        <v>4</v>
      </c>
      <c r="D688" s="484" t="s">
        <v>1669</v>
      </c>
      <c r="E688" s="28" t="s">
        <v>1369</v>
      </c>
      <c r="F688" s="482"/>
    </row>
    <row r="689" spans="1:6">
      <c r="A689" s="480"/>
      <c r="B689" s="481"/>
      <c r="C689" s="480" t="s">
        <v>5</v>
      </c>
      <c r="D689" s="483"/>
      <c r="E689" s="809"/>
      <c r="F689" s="482"/>
    </row>
    <row r="690" spans="1:6">
      <c r="A690" s="480"/>
      <c r="B690" s="481"/>
      <c r="C690" s="480" t="s">
        <v>6</v>
      </c>
      <c r="D690" s="483"/>
      <c r="E690" s="809"/>
      <c r="F690" s="482"/>
    </row>
    <row r="691" spans="1:6">
      <c r="A691" s="480"/>
      <c r="B691" s="481"/>
      <c r="C691" s="480" t="s">
        <v>7</v>
      </c>
      <c r="D691" s="483"/>
      <c r="E691" s="809"/>
      <c r="F691" s="482"/>
    </row>
    <row r="692" spans="1:6">
      <c r="A692" s="480"/>
      <c r="B692" s="481"/>
      <c r="C692" s="480" t="s">
        <v>8</v>
      </c>
      <c r="D692" s="483"/>
      <c r="E692" s="809"/>
      <c r="F692" s="482"/>
    </row>
    <row r="693" spans="1:6">
      <c r="A693" s="248"/>
      <c r="B693" s="476"/>
      <c r="E693" s="545"/>
      <c r="F693"/>
    </row>
    <row r="694" spans="1:6">
      <c r="A694" s="480" t="s">
        <v>1066</v>
      </c>
      <c r="B694" s="481" t="s">
        <v>1067</v>
      </c>
      <c r="C694" s="480"/>
      <c r="D694" s="481" t="s">
        <v>1068</v>
      </c>
      <c r="E694" s="809"/>
      <c r="F694" s="482"/>
    </row>
    <row r="695" spans="1:6">
      <c r="A695" s="480"/>
      <c r="B695" s="481"/>
      <c r="C695" s="480" t="s">
        <v>837</v>
      </c>
      <c r="D695" s="483"/>
      <c r="E695" s="809"/>
      <c r="F695" s="482"/>
    </row>
    <row r="696" spans="1:6" ht="25">
      <c r="A696" s="480"/>
      <c r="B696" s="481"/>
      <c r="C696" s="480" t="s">
        <v>4</v>
      </c>
      <c r="D696" s="484" t="s">
        <v>1669</v>
      </c>
      <c r="E696" s="28" t="s">
        <v>1369</v>
      </c>
      <c r="F696" s="482"/>
    </row>
    <row r="697" spans="1:6">
      <c r="A697" s="480"/>
      <c r="B697" s="481"/>
      <c r="C697" s="480" t="s">
        <v>5</v>
      </c>
      <c r="D697" s="483"/>
      <c r="E697" s="809"/>
      <c r="F697" s="482"/>
    </row>
    <row r="698" spans="1:6">
      <c r="A698" s="480"/>
      <c r="B698" s="481"/>
      <c r="C698" s="480" t="s">
        <v>6</v>
      </c>
      <c r="D698" s="483"/>
      <c r="E698" s="809"/>
      <c r="F698" s="482"/>
    </row>
    <row r="699" spans="1:6">
      <c r="A699" s="480"/>
      <c r="B699" s="481"/>
      <c r="C699" s="480" t="s">
        <v>7</v>
      </c>
      <c r="D699" s="483"/>
      <c r="E699" s="809"/>
      <c r="F699" s="482"/>
    </row>
    <row r="700" spans="1:6">
      <c r="A700" s="480"/>
      <c r="B700" s="481"/>
      <c r="C700" s="480" t="s">
        <v>8</v>
      </c>
      <c r="D700" s="483"/>
      <c r="E700" s="809"/>
      <c r="F700" s="482"/>
    </row>
    <row r="701" spans="1:6">
      <c r="A701" s="248"/>
      <c r="B701" s="476"/>
      <c r="E701" s="545"/>
      <c r="F701"/>
    </row>
    <row r="702" spans="1:6">
      <c r="A702" s="477">
        <v>2.14</v>
      </c>
      <c r="B702" s="808"/>
      <c r="C702" s="477"/>
      <c r="D702" s="808" t="s">
        <v>1069</v>
      </c>
      <c r="E702" s="548"/>
      <c r="F702" s="478"/>
    </row>
    <row r="703" spans="1:6" ht="112.5">
      <c r="A703" s="480"/>
      <c r="B703" s="481" t="s">
        <v>1070</v>
      </c>
      <c r="C703" s="480"/>
      <c r="D703" s="481" t="s">
        <v>1071</v>
      </c>
      <c r="E703" s="809"/>
      <c r="F703" s="482"/>
    </row>
    <row r="704" spans="1:6">
      <c r="A704" s="480"/>
      <c r="B704" s="481"/>
      <c r="C704" s="480" t="s">
        <v>837</v>
      </c>
      <c r="D704" s="483"/>
      <c r="E704" s="809"/>
      <c r="F704" s="482"/>
    </row>
    <row r="705" spans="1:6" ht="37.5">
      <c r="A705" s="480"/>
      <c r="B705" s="481"/>
      <c r="C705" s="480" t="s">
        <v>4</v>
      </c>
      <c r="D705" s="484" t="s">
        <v>1760</v>
      </c>
      <c r="E705" s="28" t="s">
        <v>1369</v>
      </c>
      <c r="F705" s="482"/>
    </row>
    <row r="706" spans="1:6">
      <c r="A706" s="480"/>
      <c r="B706" s="481"/>
      <c r="C706" s="480" t="s">
        <v>5</v>
      </c>
      <c r="D706" s="483"/>
      <c r="E706" s="809"/>
      <c r="F706" s="482"/>
    </row>
    <row r="707" spans="1:6">
      <c r="A707" s="480"/>
      <c r="B707" s="481"/>
      <c r="C707" s="480" t="s">
        <v>6</v>
      </c>
      <c r="D707" s="483"/>
      <c r="E707" s="809"/>
      <c r="F707" s="482"/>
    </row>
    <row r="708" spans="1:6">
      <c r="A708" s="480"/>
      <c r="B708" s="481"/>
      <c r="C708" s="480" t="s">
        <v>7</v>
      </c>
      <c r="D708" s="483"/>
      <c r="E708" s="809"/>
      <c r="F708" s="482"/>
    </row>
    <row r="709" spans="1:6">
      <c r="A709" s="480"/>
      <c r="B709" s="481"/>
      <c r="C709" s="480" t="s">
        <v>8</v>
      </c>
      <c r="D709" s="483"/>
      <c r="E709" s="809"/>
      <c r="F709" s="482"/>
    </row>
    <row r="710" spans="1:6">
      <c r="A710" s="248"/>
      <c r="B710" s="476"/>
      <c r="E710" s="545"/>
      <c r="F710"/>
    </row>
    <row r="711" spans="1:6">
      <c r="A711" s="477">
        <v>2.15</v>
      </c>
      <c r="B711" s="808"/>
      <c r="C711" s="477"/>
      <c r="D711" s="808" t="s">
        <v>1072</v>
      </c>
      <c r="E711" s="548"/>
      <c r="F711" s="478"/>
    </row>
    <row r="712" spans="1:6" ht="100">
      <c r="A712" s="480" t="s">
        <v>1073</v>
      </c>
      <c r="B712" s="481" t="s">
        <v>782</v>
      </c>
      <c r="C712" s="480"/>
      <c r="D712" s="481" t="s">
        <v>1074</v>
      </c>
      <c r="E712" s="809"/>
      <c r="F712" s="482"/>
    </row>
    <row r="713" spans="1:6">
      <c r="A713" s="480"/>
      <c r="B713" s="481"/>
      <c r="C713" s="480" t="s">
        <v>837</v>
      </c>
      <c r="D713" s="483"/>
      <c r="E713" s="809"/>
      <c r="F713" s="482"/>
    </row>
    <row r="714" spans="1:6" ht="50">
      <c r="A714" s="480"/>
      <c r="B714" s="481"/>
      <c r="C714" s="480" t="s">
        <v>4</v>
      </c>
      <c r="D714" s="484" t="s">
        <v>1649</v>
      </c>
      <c r="E714" s="28" t="s">
        <v>1369</v>
      </c>
      <c r="F714" s="482"/>
    </row>
    <row r="715" spans="1:6">
      <c r="A715" s="480"/>
      <c r="B715" s="481"/>
      <c r="C715" s="480" t="s">
        <v>5</v>
      </c>
      <c r="D715" s="483"/>
      <c r="E715" s="809"/>
      <c r="F715" s="482"/>
    </row>
    <row r="716" spans="1:6">
      <c r="A716" s="480"/>
      <c r="B716" s="481"/>
      <c r="C716" s="480" t="s">
        <v>6</v>
      </c>
      <c r="D716" s="483"/>
      <c r="E716" s="809"/>
      <c r="F716" s="482"/>
    </row>
    <row r="717" spans="1:6">
      <c r="A717" s="480"/>
      <c r="B717" s="481"/>
      <c r="C717" s="480" t="s">
        <v>7</v>
      </c>
      <c r="D717" s="483"/>
      <c r="E717" s="809"/>
      <c r="F717" s="482"/>
    </row>
    <row r="718" spans="1:6">
      <c r="A718" s="480"/>
      <c r="B718" s="481"/>
      <c r="C718" s="480" t="s">
        <v>8</v>
      </c>
      <c r="D718" s="483"/>
      <c r="E718" s="809"/>
      <c r="F718" s="482"/>
    </row>
    <row r="719" spans="1:6">
      <c r="A719" s="248"/>
      <c r="B719" s="476"/>
      <c r="E719" s="545"/>
      <c r="F719"/>
    </row>
    <row r="720" spans="1:6" ht="112.5">
      <c r="A720" s="480" t="s">
        <v>1075</v>
      </c>
      <c r="B720" s="481" t="s">
        <v>783</v>
      </c>
      <c r="C720" s="480"/>
      <c r="D720" s="481" t="s">
        <v>1076</v>
      </c>
      <c r="E720" s="809"/>
      <c r="F720" s="482"/>
    </row>
    <row r="721" spans="1:6">
      <c r="A721" s="480"/>
      <c r="B721" s="481"/>
      <c r="C721" s="480" t="s">
        <v>837</v>
      </c>
      <c r="D721" s="484"/>
      <c r="E721" s="809"/>
      <c r="F721" s="482"/>
    </row>
    <row r="722" spans="1:6" ht="50">
      <c r="A722" s="480"/>
      <c r="B722" s="481"/>
      <c r="C722" s="480" t="s">
        <v>4</v>
      </c>
      <c r="D722" s="484" t="s">
        <v>1649</v>
      </c>
      <c r="E722" s="28" t="s">
        <v>1369</v>
      </c>
      <c r="F722" s="482"/>
    </row>
    <row r="723" spans="1:6">
      <c r="A723" s="480"/>
      <c r="B723" s="481"/>
      <c r="C723" s="480" t="s">
        <v>5</v>
      </c>
      <c r="D723" s="483"/>
      <c r="E723" s="809"/>
      <c r="F723" s="482"/>
    </row>
    <row r="724" spans="1:6">
      <c r="A724" s="480"/>
      <c r="B724" s="481"/>
      <c r="C724" s="480" t="s">
        <v>6</v>
      </c>
      <c r="D724" s="483"/>
      <c r="E724" s="809"/>
      <c r="F724" s="482"/>
    </row>
    <row r="725" spans="1:6">
      <c r="A725" s="480"/>
      <c r="B725" s="481"/>
      <c r="C725" s="480" t="s">
        <v>7</v>
      </c>
      <c r="D725" s="483"/>
      <c r="E725" s="809"/>
      <c r="F725" s="482"/>
    </row>
    <row r="726" spans="1:6">
      <c r="A726" s="480"/>
      <c r="B726" s="481"/>
      <c r="C726" s="480" t="s">
        <v>8</v>
      </c>
      <c r="D726" s="483"/>
      <c r="E726" s="809"/>
      <c r="F726" s="482"/>
    </row>
    <row r="727" spans="1:6">
      <c r="A727"/>
      <c r="B727"/>
      <c r="D727"/>
      <c r="E727"/>
      <c r="F727"/>
    </row>
    <row r="728" spans="1:6" ht="337.5">
      <c r="A728" s="480" t="s">
        <v>1077</v>
      </c>
      <c r="B728" s="481" t="s">
        <v>1602</v>
      </c>
      <c r="C728" s="480"/>
      <c r="D728" s="481" t="s">
        <v>1078</v>
      </c>
      <c r="E728" s="809"/>
      <c r="F728" s="482"/>
    </row>
    <row r="729" spans="1:6">
      <c r="A729" s="480"/>
      <c r="B729" s="481"/>
      <c r="C729" s="480" t="s">
        <v>837</v>
      </c>
      <c r="D729" s="483"/>
      <c r="E729" s="809"/>
      <c r="F729" s="482"/>
    </row>
    <row r="730" spans="1:6" ht="50">
      <c r="A730" s="480"/>
      <c r="B730" s="481"/>
      <c r="C730" s="480" t="s">
        <v>4</v>
      </c>
      <c r="D730" s="484" t="s">
        <v>1649</v>
      </c>
      <c r="E730" s="28" t="s">
        <v>1369</v>
      </c>
      <c r="F730" s="482"/>
    </row>
    <row r="731" spans="1:6">
      <c r="A731" s="480"/>
      <c r="B731" s="481"/>
      <c r="C731" s="480" t="s">
        <v>5</v>
      </c>
      <c r="D731" s="483"/>
      <c r="E731" s="809"/>
      <c r="F731" s="482"/>
    </row>
    <row r="732" spans="1:6">
      <c r="A732" s="480"/>
      <c r="B732" s="481"/>
      <c r="C732" s="480" t="s">
        <v>6</v>
      </c>
      <c r="D732" s="483"/>
      <c r="E732" s="809"/>
      <c r="F732" s="482"/>
    </row>
    <row r="733" spans="1:6">
      <c r="A733" s="480"/>
      <c r="B733" s="481"/>
      <c r="C733" s="480" t="s">
        <v>7</v>
      </c>
      <c r="D733" s="483"/>
      <c r="E733" s="809"/>
      <c r="F733" s="482"/>
    </row>
    <row r="734" spans="1:6">
      <c r="A734" s="480"/>
      <c r="B734" s="481"/>
      <c r="C734" s="480" t="s">
        <v>8</v>
      </c>
      <c r="D734" s="483"/>
      <c r="E734" s="809"/>
      <c r="F734" s="482"/>
    </row>
    <row r="735" spans="1:6">
      <c r="A735"/>
      <c r="B735"/>
      <c r="C735"/>
      <c r="D735"/>
      <c r="E735"/>
      <c r="F735"/>
    </row>
    <row r="736" spans="1:6" ht="87.5">
      <c r="A736" s="480" t="s">
        <v>1079</v>
      </c>
      <c r="B736" s="481" t="s">
        <v>358</v>
      </c>
      <c r="C736" s="480"/>
      <c r="D736" s="481" t="s">
        <v>1080</v>
      </c>
      <c r="E736" s="809"/>
      <c r="F736" s="482"/>
    </row>
    <row r="737" spans="1:6">
      <c r="A737" s="480"/>
      <c r="B737" s="481"/>
      <c r="C737" s="480" t="s">
        <v>837</v>
      </c>
      <c r="D737" s="483"/>
      <c r="E737" s="809"/>
      <c r="F737" s="482"/>
    </row>
    <row r="738" spans="1:6" ht="50">
      <c r="A738" s="480"/>
      <c r="B738" s="481"/>
      <c r="C738" s="480" t="s">
        <v>4</v>
      </c>
      <c r="D738" s="484" t="s">
        <v>1649</v>
      </c>
      <c r="E738" s="28" t="s">
        <v>1369</v>
      </c>
      <c r="F738" s="482"/>
    </row>
    <row r="739" spans="1:6">
      <c r="A739" s="480"/>
      <c r="B739" s="481"/>
      <c r="C739" s="480" t="s">
        <v>5</v>
      </c>
      <c r="D739" s="483" t="s">
        <v>2261</v>
      </c>
      <c r="E739" s="809" t="s">
        <v>2140</v>
      </c>
      <c r="F739" s="482"/>
    </row>
    <row r="740" spans="1:6">
      <c r="A740" s="480"/>
      <c r="B740" s="481"/>
      <c r="C740" s="480" t="s">
        <v>6</v>
      </c>
      <c r="D740" s="483"/>
      <c r="E740" s="809"/>
      <c r="F740" s="482"/>
    </row>
    <row r="741" spans="1:6">
      <c r="A741" s="480"/>
      <c r="B741" s="481"/>
      <c r="C741" s="480" t="s">
        <v>7</v>
      </c>
      <c r="D741" s="483"/>
      <c r="E741" s="809"/>
      <c r="F741" s="482"/>
    </row>
    <row r="742" spans="1:6">
      <c r="A742" s="480"/>
      <c r="B742" s="481"/>
      <c r="C742" s="480" t="s">
        <v>8</v>
      </c>
      <c r="D742" s="483"/>
      <c r="E742" s="809"/>
      <c r="F742" s="482"/>
    </row>
    <row r="743" spans="1:6">
      <c r="A743"/>
      <c r="B743"/>
      <c r="C743"/>
      <c r="D743"/>
      <c r="E743"/>
      <c r="F743"/>
    </row>
    <row r="744" spans="1:6" ht="137.5">
      <c r="A744" s="480" t="s">
        <v>1081</v>
      </c>
      <c r="B744" s="481" t="s">
        <v>1603</v>
      </c>
      <c r="C744" s="480"/>
      <c r="D744" s="481" t="s">
        <v>1082</v>
      </c>
      <c r="E744" s="809"/>
      <c r="F744" s="482"/>
    </row>
    <row r="745" spans="1:6">
      <c r="A745" s="480"/>
      <c r="B745" s="481"/>
      <c r="C745" s="480" t="s">
        <v>837</v>
      </c>
      <c r="D745" s="483"/>
      <c r="E745" s="809"/>
      <c r="F745" s="482"/>
    </row>
    <row r="746" spans="1:6" ht="25">
      <c r="A746" s="480"/>
      <c r="B746" s="481"/>
      <c r="C746" s="480" t="s">
        <v>4</v>
      </c>
      <c r="D746" s="484" t="s">
        <v>1761</v>
      </c>
      <c r="E746" s="28" t="s">
        <v>1369</v>
      </c>
      <c r="F746" s="482"/>
    </row>
    <row r="747" spans="1:6">
      <c r="A747" s="480"/>
      <c r="B747" s="481"/>
      <c r="C747" s="480" t="s">
        <v>5</v>
      </c>
      <c r="D747" s="483"/>
      <c r="E747" s="809"/>
      <c r="F747" s="482"/>
    </row>
    <row r="748" spans="1:6">
      <c r="A748" s="480"/>
      <c r="B748" s="481"/>
      <c r="C748" s="480" t="s">
        <v>6</v>
      </c>
      <c r="D748" s="483"/>
      <c r="E748" s="809"/>
      <c r="F748" s="482"/>
    </row>
    <row r="749" spans="1:6">
      <c r="A749" s="480"/>
      <c r="B749" s="481"/>
      <c r="C749" s="480" t="s">
        <v>7</v>
      </c>
      <c r="D749" s="483"/>
      <c r="E749" s="809"/>
      <c r="F749" s="482"/>
    </row>
    <row r="750" spans="1:6">
      <c r="A750" s="480"/>
      <c r="B750" s="481"/>
      <c r="C750" s="480" t="s">
        <v>8</v>
      </c>
      <c r="D750" s="483"/>
      <c r="E750" s="809"/>
      <c r="F750" s="482"/>
    </row>
    <row r="751" spans="1:6">
      <c r="A751"/>
      <c r="B751"/>
      <c r="D751"/>
      <c r="E751"/>
      <c r="F751"/>
    </row>
    <row r="752" spans="1:6" ht="50">
      <c r="A752" s="480" t="s">
        <v>1083</v>
      </c>
      <c r="B752" s="481" t="s">
        <v>1084</v>
      </c>
      <c r="C752" s="480"/>
      <c r="D752" s="481" t="s">
        <v>1085</v>
      </c>
      <c r="E752" s="809"/>
      <c r="F752" s="482"/>
    </row>
    <row r="753" spans="1:6">
      <c r="A753" s="480"/>
      <c r="B753" s="481"/>
      <c r="C753" s="480" t="s">
        <v>837</v>
      </c>
      <c r="D753" s="483"/>
      <c r="E753" s="809"/>
      <c r="F753" s="482"/>
    </row>
    <row r="754" spans="1:6">
      <c r="A754" s="480"/>
      <c r="B754" s="481"/>
      <c r="C754" s="480" t="s">
        <v>4</v>
      </c>
      <c r="D754" s="484" t="s">
        <v>1682</v>
      </c>
      <c r="E754" s="28" t="s">
        <v>1369</v>
      </c>
      <c r="F754" s="482"/>
    </row>
    <row r="755" spans="1:6">
      <c r="A755" s="480"/>
      <c r="B755" s="481"/>
      <c r="C755" s="480" t="s">
        <v>5</v>
      </c>
      <c r="D755" s="483"/>
      <c r="E755" s="809"/>
      <c r="F755" s="482"/>
    </row>
    <row r="756" spans="1:6">
      <c r="A756" s="480"/>
      <c r="B756" s="481"/>
      <c r="C756" s="480" t="s">
        <v>6</v>
      </c>
      <c r="D756" s="483"/>
      <c r="E756" s="809"/>
      <c r="F756" s="482"/>
    </row>
    <row r="757" spans="1:6">
      <c r="A757" s="480"/>
      <c r="B757" s="481"/>
      <c r="C757" s="480" t="s">
        <v>7</v>
      </c>
      <c r="D757" s="483"/>
      <c r="E757" s="809"/>
      <c r="F757" s="482"/>
    </row>
    <row r="758" spans="1:6">
      <c r="A758" s="480"/>
      <c r="B758" s="481"/>
      <c r="C758" s="480" t="s">
        <v>8</v>
      </c>
      <c r="D758" s="483"/>
      <c r="E758" s="809"/>
      <c r="F758" s="482"/>
    </row>
    <row r="759" spans="1:6">
      <c r="A759"/>
      <c r="B759"/>
      <c r="D759" s="486"/>
      <c r="E759"/>
      <c r="F759"/>
    </row>
    <row r="760" spans="1:6">
      <c r="A760" s="477">
        <v>3</v>
      </c>
      <c r="B760" s="808"/>
      <c r="C760" s="477"/>
      <c r="D760" s="808" t="s">
        <v>1086</v>
      </c>
      <c r="E760" s="548"/>
      <c r="F760" s="478"/>
    </row>
    <row r="761" spans="1:6">
      <c r="A761" s="477">
        <v>3.1</v>
      </c>
      <c r="B761" s="808"/>
      <c r="C761" s="477"/>
      <c r="D761" s="808" t="s">
        <v>288</v>
      </c>
      <c r="E761" s="548"/>
      <c r="F761" s="478"/>
    </row>
    <row r="762" spans="1:6" ht="75">
      <c r="A762" s="480" t="s">
        <v>775</v>
      </c>
      <c r="B762" s="481" t="s">
        <v>1087</v>
      </c>
      <c r="C762" s="480"/>
      <c r="D762" s="481" t="s">
        <v>1088</v>
      </c>
      <c r="E762" s="809"/>
      <c r="F762" s="482"/>
    </row>
    <row r="763" spans="1:6">
      <c r="A763" s="480"/>
      <c r="B763" s="481"/>
      <c r="C763" s="480" t="s">
        <v>837</v>
      </c>
      <c r="D763" s="483"/>
      <c r="E763" s="809"/>
      <c r="F763" s="482"/>
    </row>
    <row r="764" spans="1:6" ht="87.5">
      <c r="A764" s="480"/>
      <c r="B764" s="481"/>
      <c r="C764" s="480" t="s">
        <v>4</v>
      </c>
      <c r="D764" s="496" t="s">
        <v>1762</v>
      </c>
      <c r="E764" s="513" t="s">
        <v>1360</v>
      </c>
      <c r="F764" s="514">
        <v>2021.02</v>
      </c>
    </row>
    <row r="765" spans="1:6" ht="87.5">
      <c r="A765" s="480"/>
      <c r="B765" s="481"/>
      <c r="C765" s="480" t="s">
        <v>5</v>
      </c>
      <c r="D765" s="483" t="s">
        <v>2264</v>
      </c>
      <c r="E765" s="809" t="s">
        <v>1369</v>
      </c>
      <c r="F765" s="482"/>
    </row>
    <row r="766" spans="1:6">
      <c r="A766" s="480"/>
      <c r="B766" s="481"/>
      <c r="C766" s="480" t="s">
        <v>6</v>
      </c>
      <c r="D766" s="483"/>
      <c r="E766" s="809"/>
      <c r="F766" s="482"/>
    </row>
    <row r="767" spans="1:6">
      <c r="A767" s="480"/>
      <c r="B767" s="481"/>
      <c r="C767" s="480" t="s">
        <v>7</v>
      </c>
      <c r="D767" s="483"/>
      <c r="E767" s="809"/>
      <c r="F767" s="482"/>
    </row>
    <row r="768" spans="1:6">
      <c r="A768" s="480"/>
      <c r="B768" s="481"/>
      <c r="C768" s="480" t="s">
        <v>8</v>
      </c>
      <c r="D768" s="483"/>
      <c r="E768" s="809"/>
      <c r="F768" s="482"/>
    </row>
    <row r="769" spans="1:6">
      <c r="A769"/>
      <c r="B769"/>
      <c r="D769"/>
      <c r="E769"/>
      <c r="F769"/>
    </row>
    <row r="770" spans="1:6" ht="300">
      <c r="A770" s="480" t="s">
        <v>776</v>
      </c>
      <c r="B770" s="481" t="s">
        <v>1604</v>
      </c>
      <c r="C770" s="480"/>
      <c r="D770" s="481" t="s">
        <v>1089</v>
      </c>
      <c r="E770" s="809"/>
      <c r="F770" s="482"/>
    </row>
    <row r="771" spans="1:6">
      <c r="A771" s="480"/>
      <c r="B771" s="481"/>
      <c r="C771" s="480" t="s">
        <v>837</v>
      </c>
      <c r="D771" s="483"/>
      <c r="E771" s="809"/>
      <c r="F771" s="482"/>
    </row>
    <row r="772" spans="1:6" ht="25">
      <c r="A772" s="480"/>
      <c r="B772" s="481"/>
      <c r="C772" s="480" t="s">
        <v>4</v>
      </c>
      <c r="D772" s="484" t="s">
        <v>1670</v>
      </c>
      <c r="E772" s="28" t="s">
        <v>1369</v>
      </c>
      <c r="F772" s="482"/>
    </row>
    <row r="773" spans="1:6" ht="125">
      <c r="A773" s="480"/>
      <c r="B773" s="481"/>
      <c r="C773" s="480" t="s">
        <v>5</v>
      </c>
      <c r="D773" s="483" t="s">
        <v>2265</v>
      </c>
      <c r="E773" s="809" t="s">
        <v>1369</v>
      </c>
      <c r="F773" s="482" t="s">
        <v>2266</v>
      </c>
    </row>
    <row r="774" spans="1:6">
      <c r="A774" s="480"/>
      <c r="B774" s="481"/>
      <c r="C774" s="480" t="s">
        <v>6</v>
      </c>
      <c r="D774" s="483"/>
      <c r="E774" s="809"/>
      <c r="F774" s="482"/>
    </row>
    <row r="775" spans="1:6">
      <c r="A775" s="480"/>
      <c r="B775" s="481"/>
      <c r="C775" s="480" t="s">
        <v>7</v>
      </c>
      <c r="D775" s="483"/>
      <c r="E775" s="809"/>
      <c r="F775" s="482"/>
    </row>
    <row r="776" spans="1:6">
      <c r="A776" s="480"/>
      <c r="B776" s="481"/>
      <c r="C776" s="480" t="s">
        <v>8</v>
      </c>
      <c r="D776" s="483"/>
      <c r="E776" s="809"/>
      <c r="F776" s="482"/>
    </row>
    <row r="777" spans="1:6">
      <c r="A777"/>
      <c r="B777"/>
      <c r="D777"/>
      <c r="E777"/>
      <c r="F777"/>
    </row>
    <row r="778" spans="1:6" ht="125">
      <c r="A778" s="480" t="s">
        <v>777</v>
      </c>
      <c r="B778" s="481" t="s">
        <v>1090</v>
      </c>
      <c r="C778" s="480"/>
      <c r="D778" s="481" t="s">
        <v>1091</v>
      </c>
      <c r="E778" s="809"/>
      <c r="F778" s="482"/>
    </row>
    <row r="779" spans="1:6">
      <c r="A779" s="480"/>
      <c r="B779" s="481"/>
      <c r="C779" s="480" t="s">
        <v>837</v>
      </c>
      <c r="D779" s="483"/>
      <c r="E779" s="809"/>
      <c r="F779" s="482"/>
    </row>
    <row r="780" spans="1:6" ht="37.5">
      <c r="A780" s="480"/>
      <c r="B780" s="481"/>
      <c r="C780" s="480" t="s">
        <v>4</v>
      </c>
      <c r="D780" s="484" t="s">
        <v>1763</v>
      </c>
      <c r="E780" s="28" t="s">
        <v>1369</v>
      </c>
      <c r="F780" s="482"/>
    </row>
    <row r="781" spans="1:6" ht="137.5">
      <c r="A781" s="480"/>
      <c r="B781" s="481"/>
      <c r="C781" s="480" t="s">
        <v>5</v>
      </c>
      <c r="D781" s="483" t="s">
        <v>2267</v>
      </c>
      <c r="E781" s="809" t="s">
        <v>1369</v>
      </c>
      <c r="F781" s="482" t="s">
        <v>2268</v>
      </c>
    </row>
    <row r="782" spans="1:6">
      <c r="A782" s="480"/>
      <c r="B782" s="481"/>
      <c r="C782" s="480" t="s">
        <v>6</v>
      </c>
      <c r="D782" s="483"/>
      <c r="E782" s="809"/>
      <c r="F782" s="482"/>
    </row>
    <row r="783" spans="1:6">
      <c r="A783" s="480"/>
      <c r="B783" s="481"/>
      <c r="C783" s="480" t="s">
        <v>7</v>
      </c>
      <c r="D783" s="484"/>
      <c r="E783" s="809"/>
      <c r="F783" s="482"/>
    </row>
    <row r="784" spans="1:6">
      <c r="A784" s="480"/>
      <c r="B784" s="481"/>
      <c r="C784" s="480" t="s">
        <v>8</v>
      </c>
      <c r="D784" s="483"/>
      <c r="E784" s="809"/>
      <c r="F784" s="482"/>
    </row>
    <row r="785" spans="1:6">
      <c r="A785"/>
      <c r="B785"/>
      <c r="D785"/>
      <c r="E785"/>
      <c r="F785"/>
    </row>
    <row r="786" spans="1:6" ht="175">
      <c r="A786" s="480" t="s">
        <v>778</v>
      </c>
      <c r="B786" s="481" t="s">
        <v>1092</v>
      </c>
      <c r="C786" s="480"/>
      <c r="D786" s="481" t="s">
        <v>1093</v>
      </c>
      <c r="E786" s="809"/>
      <c r="F786" s="482"/>
    </row>
    <row r="787" spans="1:6">
      <c r="A787" s="480"/>
      <c r="B787" s="481"/>
      <c r="C787" s="480" t="s">
        <v>837</v>
      </c>
      <c r="D787" s="483"/>
      <c r="E787" s="809"/>
      <c r="F787" s="482"/>
    </row>
    <row r="788" spans="1:6" ht="25">
      <c r="A788" s="480"/>
      <c r="B788" s="481"/>
      <c r="C788" s="480" t="s">
        <v>4</v>
      </c>
      <c r="D788" s="484" t="s">
        <v>1671</v>
      </c>
      <c r="E788" s="28" t="s">
        <v>1369</v>
      </c>
      <c r="F788" s="482"/>
    </row>
    <row r="789" spans="1:6" ht="37.5">
      <c r="A789" s="480"/>
      <c r="B789" s="481"/>
      <c r="C789" s="480" t="s">
        <v>5</v>
      </c>
      <c r="D789" s="483" t="s">
        <v>2269</v>
      </c>
      <c r="E789" s="809" t="s">
        <v>1369</v>
      </c>
      <c r="F789" s="482"/>
    </row>
    <row r="790" spans="1:6">
      <c r="A790" s="480"/>
      <c r="B790" s="481"/>
      <c r="C790" s="480" t="s">
        <v>6</v>
      </c>
      <c r="D790" s="483"/>
      <c r="E790" s="809"/>
      <c r="F790" s="482"/>
    </row>
    <row r="791" spans="1:6">
      <c r="A791" s="480"/>
      <c r="B791" s="481"/>
      <c r="C791" s="480" t="s">
        <v>7</v>
      </c>
      <c r="D791" s="483"/>
      <c r="E791" s="809"/>
      <c r="F791" s="482"/>
    </row>
    <row r="792" spans="1:6">
      <c r="A792" s="480"/>
      <c r="B792" s="481"/>
      <c r="C792" s="480" t="s">
        <v>8</v>
      </c>
      <c r="D792" s="484"/>
      <c r="E792" s="809"/>
      <c r="F792" s="482"/>
    </row>
    <row r="793" spans="1:6">
      <c r="A793"/>
      <c r="B793"/>
      <c r="D793"/>
      <c r="E793"/>
      <c r="F793"/>
    </row>
    <row r="794" spans="1:6">
      <c r="A794" s="477">
        <v>3.2</v>
      </c>
      <c r="B794" s="808"/>
      <c r="C794" s="477"/>
      <c r="D794" s="808" t="s">
        <v>1094</v>
      </c>
      <c r="E794" s="548"/>
      <c r="F794" s="478"/>
    </row>
    <row r="795" spans="1:6" ht="62.5">
      <c r="A795" s="480" t="s">
        <v>1095</v>
      </c>
      <c r="B795" s="481" t="s">
        <v>1096</v>
      </c>
      <c r="C795" s="480"/>
      <c r="D795" s="481" t="s">
        <v>1097</v>
      </c>
      <c r="E795" s="809"/>
      <c r="F795" s="482"/>
    </row>
    <row r="796" spans="1:6">
      <c r="A796" s="480"/>
      <c r="B796" s="481"/>
      <c r="C796" s="480" t="s">
        <v>837</v>
      </c>
      <c r="D796" s="483"/>
      <c r="E796" s="809"/>
      <c r="F796" s="482"/>
    </row>
    <row r="797" spans="1:6" ht="25">
      <c r="A797" s="480"/>
      <c r="B797" s="481"/>
      <c r="C797" s="480" t="s">
        <v>4</v>
      </c>
      <c r="D797" s="484" t="s">
        <v>1764</v>
      </c>
      <c r="E797" s="28" t="s">
        <v>1369</v>
      </c>
      <c r="F797" s="482"/>
    </row>
    <row r="798" spans="1:6" ht="25">
      <c r="A798" s="480"/>
      <c r="B798" s="481"/>
      <c r="C798" s="480" t="s">
        <v>5</v>
      </c>
      <c r="D798" s="483" t="s">
        <v>2270</v>
      </c>
      <c r="E798" s="809" t="s">
        <v>1369</v>
      </c>
      <c r="F798" s="482"/>
    </row>
    <row r="799" spans="1:6">
      <c r="A799" s="480"/>
      <c r="B799" s="481"/>
      <c r="C799" s="480" t="s">
        <v>6</v>
      </c>
      <c r="D799" s="483"/>
      <c r="E799" s="809"/>
      <c r="F799" s="482"/>
    </row>
    <row r="800" spans="1:6">
      <c r="A800" s="480"/>
      <c r="B800" s="481"/>
      <c r="C800" s="480" t="s">
        <v>7</v>
      </c>
      <c r="D800" s="483"/>
      <c r="E800" s="809"/>
      <c r="F800" s="482"/>
    </row>
    <row r="801" spans="1:6">
      <c r="A801" s="480"/>
      <c r="B801" s="481"/>
      <c r="C801" s="480" t="s">
        <v>8</v>
      </c>
      <c r="D801" s="483"/>
      <c r="E801" s="809"/>
      <c r="F801" s="482"/>
    </row>
    <row r="802" spans="1:6">
      <c r="A802"/>
      <c r="B802"/>
      <c r="D802"/>
      <c r="E802"/>
      <c r="F802"/>
    </row>
    <row r="803" spans="1:6" ht="100">
      <c r="A803" s="480" t="s">
        <v>1098</v>
      </c>
      <c r="B803" s="481" t="s">
        <v>1099</v>
      </c>
      <c r="C803" s="480"/>
      <c r="D803" s="481" t="s">
        <v>1100</v>
      </c>
      <c r="E803" s="811"/>
      <c r="F803" s="482"/>
    </row>
    <row r="804" spans="1:6">
      <c r="A804" s="480"/>
      <c r="B804" s="481"/>
      <c r="C804" s="480" t="s">
        <v>837</v>
      </c>
      <c r="D804" s="483"/>
      <c r="E804" s="811"/>
      <c r="F804" s="482"/>
    </row>
    <row r="805" spans="1:6" ht="37.5">
      <c r="A805" s="480"/>
      <c r="B805" s="481"/>
      <c r="C805" s="480" t="s">
        <v>4</v>
      </c>
      <c r="D805" s="484" t="s">
        <v>1639</v>
      </c>
      <c r="E805" s="28" t="s">
        <v>1369</v>
      </c>
      <c r="F805" s="482"/>
    </row>
    <row r="806" spans="1:6" ht="37.5">
      <c r="A806" s="480"/>
      <c r="B806" s="481"/>
      <c r="C806" s="480" t="s">
        <v>5</v>
      </c>
      <c r="D806" s="483" t="s">
        <v>2271</v>
      </c>
      <c r="E806" s="811" t="s">
        <v>1369</v>
      </c>
      <c r="F806" s="482"/>
    </row>
    <row r="807" spans="1:6">
      <c r="A807" s="480"/>
      <c r="B807" s="481"/>
      <c r="C807" s="480" t="s">
        <v>6</v>
      </c>
      <c r="D807" s="483"/>
      <c r="E807" s="811"/>
      <c r="F807" s="482"/>
    </row>
    <row r="808" spans="1:6">
      <c r="A808" s="480"/>
      <c r="B808" s="481"/>
      <c r="C808" s="480" t="s">
        <v>7</v>
      </c>
      <c r="D808" s="483"/>
      <c r="E808" s="811"/>
      <c r="F808" s="482"/>
    </row>
    <row r="809" spans="1:6">
      <c r="A809" s="480"/>
      <c r="B809" s="481"/>
      <c r="C809" s="480" t="s">
        <v>8</v>
      </c>
      <c r="D809" s="483"/>
      <c r="E809" s="811"/>
      <c r="F809" s="482"/>
    </row>
    <row r="810" spans="1:6">
      <c r="A810"/>
      <c r="B810"/>
      <c r="D810"/>
      <c r="E810"/>
      <c r="F810"/>
    </row>
    <row r="811" spans="1:6" ht="87.5">
      <c r="A811" s="480" t="s">
        <v>1101</v>
      </c>
      <c r="B811" s="481" t="s">
        <v>1605</v>
      </c>
      <c r="C811" s="480"/>
      <c r="D811" s="481" t="s">
        <v>1102</v>
      </c>
      <c r="E811" s="809"/>
      <c r="F811" s="482"/>
    </row>
    <row r="812" spans="1:6">
      <c r="A812" s="480"/>
      <c r="B812" s="481"/>
      <c r="C812" s="480" t="s">
        <v>837</v>
      </c>
      <c r="D812" s="483"/>
      <c r="E812" s="809"/>
      <c r="F812" s="482"/>
    </row>
    <row r="813" spans="1:6" ht="25">
      <c r="A813" s="480"/>
      <c r="B813" s="481"/>
      <c r="C813" s="480" t="s">
        <v>4</v>
      </c>
      <c r="D813" s="484" t="s">
        <v>1765</v>
      </c>
      <c r="E813" s="28" t="s">
        <v>1369</v>
      </c>
      <c r="F813" s="482"/>
    </row>
    <row r="814" spans="1:6" ht="100">
      <c r="A814" s="480"/>
      <c r="B814" s="481"/>
      <c r="C814" s="480" t="s">
        <v>5</v>
      </c>
      <c r="D814" s="483" t="s">
        <v>2272</v>
      </c>
      <c r="E814" s="809" t="s">
        <v>1369</v>
      </c>
      <c r="F814" s="482"/>
    </row>
    <row r="815" spans="1:6">
      <c r="A815" s="480"/>
      <c r="B815" s="481"/>
      <c r="C815" s="480" t="s">
        <v>6</v>
      </c>
      <c r="D815" s="483"/>
      <c r="E815" s="809"/>
      <c r="F815" s="482"/>
    </row>
    <row r="816" spans="1:6">
      <c r="A816" s="480"/>
      <c r="B816" s="481"/>
      <c r="C816" s="480" t="s">
        <v>7</v>
      </c>
      <c r="D816" s="483"/>
      <c r="E816" s="809"/>
      <c r="F816" s="482"/>
    </row>
    <row r="817" spans="1:6">
      <c r="A817" s="480"/>
      <c r="B817" s="481"/>
      <c r="C817" s="480" t="s">
        <v>8</v>
      </c>
      <c r="D817" s="483"/>
      <c r="E817" s="809"/>
      <c r="F817" s="482"/>
    </row>
    <row r="818" spans="1:6">
      <c r="A818"/>
      <c r="B818"/>
      <c r="D818"/>
      <c r="E818"/>
      <c r="F818"/>
    </row>
    <row r="819" spans="1:6" ht="100">
      <c r="A819" s="480" t="s">
        <v>1103</v>
      </c>
      <c r="B819" s="481" t="s">
        <v>1104</v>
      </c>
      <c r="C819" s="480"/>
      <c r="D819" s="481" t="s">
        <v>1105</v>
      </c>
      <c r="E819" s="809"/>
      <c r="F819" s="482"/>
    </row>
    <row r="820" spans="1:6">
      <c r="A820" s="480"/>
      <c r="B820" s="481"/>
      <c r="C820" s="480" t="s">
        <v>837</v>
      </c>
      <c r="D820" s="483"/>
      <c r="E820" s="809"/>
      <c r="F820" s="482"/>
    </row>
    <row r="821" spans="1:6">
      <c r="A821" s="480"/>
      <c r="B821" s="481"/>
      <c r="C821" s="480" t="s">
        <v>4</v>
      </c>
      <c r="D821" s="484" t="s">
        <v>1634</v>
      </c>
      <c r="E821" s="28" t="s">
        <v>1369</v>
      </c>
      <c r="F821" s="482"/>
    </row>
    <row r="822" spans="1:6">
      <c r="A822" s="480"/>
      <c r="B822" s="481"/>
      <c r="C822" s="480" t="s">
        <v>5</v>
      </c>
      <c r="D822" s="484" t="s">
        <v>2273</v>
      </c>
      <c r="E822" s="28" t="s">
        <v>1369</v>
      </c>
      <c r="F822" s="482"/>
    </row>
    <row r="823" spans="1:6">
      <c r="A823" s="480"/>
      <c r="B823" s="481"/>
      <c r="C823" s="480" t="s">
        <v>6</v>
      </c>
      <c r="D823" s="483"/>
      <c r="E823" s="809"/>
      <c r="F823" s="482"/>
    </row>
    <row r="824" spans="1:6">
      <c r="A824" s="480"/>
      <c r="B824" s="481"/>
      <c r="C824" s="480" t="s">
        <v>7</v>
      </c>
      <c r="D824" s="483"/>
      <c r="E824" s="809"/>
      <c r="F824" s="482"/>
    </row>
    <row r="825" spans="1:6">
      <c r="A825" s="480"/>
      <c r="B825" s="481"/>
      <c r="C825" s="480" t="s">
        <v>8</v>
      </c>
      <c r="D825" s="483"/>
      <c r="E825" s="809"/>
      <c r="F825" s="482"/>
    </row>
    <row r="826" spans="1:6">
      <c r="A826"/>
      <c r="B826"/>
      <c r="D826"/>
      <c r="E826"/>
      <c r="F826"/>
    </row>
    <row r="827" spans="1:6" ht="125">
      <c r="A827" s="480" t="s">
        <v>1106</v>
      </c>
      <c r="B827" s="481" t="s">
        <v>1107</v>
      </c>
      <c r="C827" s="480"/>
      <c r="D827" s="481" t="s">
        <v>1108</v>
      </c>
      <c r="E827" s="809"/>
      <c r="F827" s="482"/>
    </row>
    <row r="828" spans="1:6">
      <c r="A828" s="480"/>
      <c r="B828" s="481"/>
      <c r="C828" s="480" t="s">
        <v>837</v>
      </c>
      <c r="D828" s="483"/>
      <c r="E828" s="809"/>
      <c r="F828" s="482"/>
    </row>
    <row r="829" spans="1:6">
      <c r="A829" s="480"/>
      <c r="B829" s="481"/>
      <c r="C829" s="480" t="s">
        <v>4</v>
      </c>
      <c r="D829" s="484" t="s">
        <v>1638</v>
      </c>
      <c r="E829" s="28" t="s">
        <v>1369</v>
      </c>
      <c r="F829" s="482"/>
    </row>
    <row r="830" spans="1:6">
      <c r="A830" s="480"/>
      <c r="B830" s="481"/>
      <c r="C830" s="480" t="s">
        <v>5</v>
      </c>
      <c r="D830" s="484" t="s">
        <v>2274</v>
      </c>
      <c r="E830" s="28" t="s">
        <v>1369</v>
      </c>
      <c r="F830" s="482"/>
    </row>
    <row r="831" spans="1:6">
      <c r="A831" s="480"/>
      <c r="B831" s="481"/>
      <c r="C831" s="480" t="s">
        <v>6</v>
      </c>
      <c r="D831" s="483"/>
      <c r="E831" s="809"/>
      <c r="F831" s="482"/>
    </row>
    <row r="832" spans="1:6">
      <c r="A832" s="480"/>
      <c r="B832" s="481"/>
      <c r="C832" s="480" t="s">
        <v>7</v>
      </c>
      <c r="D832" s="483"/>
      <c r="E832" s="809"/>
      <c r="F832" s="482"/>
    </row>
    <row r="833" spans="1:6">
      <c r="A833" s="480"/>
      <c r="B833" s="481"/>
      <c r="C833" s="480" t="s">
        <v>8</v>
      </c>
      <c r="D833" s="483"/>
      <c r="E833" s="809"/>
      <c r="F833" s="482"/>
    </row>
    <row r="834" spans="1:6">
      <c r="A834"/>
      <c r="B834"/>
      <c r="D834"/>
      <c r="E834"/>
      <c r="F834"/>
    </row>
    <row r="835" spans="1:6">
      <c r="A835" s="477">
        <v>3.3</v>
      </c>
      <c r="B835" s="808"/>
      <c r="C835" s="477"/>
      <c r="D835" s="808" t="s">
        <v>1109</v>
      </c>
      <c r="E835" s="548"/>
      <c r="F835" s="478"/>
    </row>
    <row r="836" spans="1:6" ht="125">
      <c r="A836" s="480" t="s">
        <v>1110</v>
      </c>
      <c r="B836" s="481" t="s">
        <v>1111</v>
      </c>
      <c r="C836" s="480"/>
      <c r="D836" s="481" t="s">
        <v>1112</v>
      </c>
      <c r="E836" s="809"/>
      <c r="F836" s="482"/>
    </row>
    <row r="837" spans="1:6">
      <c r="A837" s="480"/>
      <c r="B837" s="481"/>
      <c r="C837" s="480" t="s">
        <v>837</v>
      </c>
      <c r="D837" s="483"/>
      <c r="E837" s="809"/>
      <c r="F837" s="482"/>
    </row>
    <row r="838" spans="1:6" ht="37.5">
      <c r="A838" s="480"/>
      <c r="B838" s="481"/>
      <c r="C838" s="480" t="s">
        <v>4</v>
      </c>
      <c r="D838" s="484" t="s">
        <v>1766</v>
      </c>
      <c r="E838" s="28" t="s">
        <v>1369</v>
      </c>
      <c r="F838" s="482"/>
    </row>
    <row r="839" spans="1:6" ht="25">
      <c r="A839" s="480"/>
      <c r="B839" s="481"/>
      <c r="C839" s="480" t="s">
        <v>5</v>
      </c>
      <c r="D839" s="483" t="s">
        <v>2275</v>
      </c>
      <c r="E839" s="809" t="s">
        <v>1369</v>
      </c>
      <c r="F839" s="482"/>
    </row>
    <row r="840" spans="1:6">
      <c r="A840" s="480"/>
      <c r="B840" s="481"/>
      <c r="C840" s="480" t="s">
        <v>6</v>
      </c>
      <c r="D840" s="483"/>
      <c r="E840" s="809"/>
      <c r="F840" s="482"/>
    </row>
    <row r="841" spans="1:6">
      <c r="A841" s="480"/>
      <c r="B841" s="481"/>
      <c r="C841" s="480" t="s">
        <v>7</v>
      </c>
      <c r="D841" s="483"/>
      <c r="E841" s="809"/>
      <c r="F841" s="482"/>
    </row>
    <row r="842" spans="1:6">
      <c r="A842" s="480"/>
      <c r="B842" s="481"/>
      <c r="C842" s="480" t="s">
        <v>8</v>
      </c>
      <c r="D842" s="488"/>
      <c r="E842" s="809"/>
      <c r="F842" s="482"/>
    </row>
    <row r="843" spans="1:6">
      <c r="A843"/>
      <c r="B843"/>
      <c r="D843"/>
      <c r="E843"/>
      <c r="F843"/>
    </row>
    <row r="844" spans="1:6" ht="112.5">
      <c r="A844" s="480" t="s">
        <v>1113</v>
      </c>
      <c r="B844" s="481" t="s">
        <v>1114</v>
      </c>
      <c r="C844" s="480"/>
      <c r="D844" s="481" t="s">
        <v>1115</v>
      </c>
      <c r="E844" s="811"/>
      <c r="F844" s="482"/>
    </row>
    <row r="845" spans="1:6">
      <c r="A845" s="480"/>
      <c r="B845" s="481"/>
      <c r="C845" s="480" t="s">
        <v>837</v>
      </c>
      <c r="D845" s="483"/>
      <c r="E845" s="811"/>
      <c r="F845" s="482"/>
    </row>
    <row r="846" spans="1:6" ht="25">
      <c r="A846" s="480"/>
      <c r="B846" s="481"/>
      <c r="C846" s="480" t="s">
        <v>4</v>
      </c>
      <c r="D846" s="484" t="s">
        <v>1767</v>
      </c>
      <c r="E846" s="28" t="s">
        <v>1369</v>
      </c>
      <c r="F846" s="482"/>
    </row>
    <row r="847" spans="1:6">
      <c r="A847" s="480"/>
      <c r="B847" s="481"/>
      <c r="C847" s="480" t="s">
        <v>5</v>
      </c>
      <c r="D847" s="483" t="s">
        <v>2276</v>
      </c>
      <c r="E847" s="811" t="s">
        <v>1369</v>
      </c>
      <c r="F847" s="482"/>
    </row>
    <row r="848" spans="1:6">
      <c r="A848" s="480"/>
      <c r="B848" s="481"/>
      <c r="C848" s="480" t="s">
        <v>6</v>
      </c>
      <c r="D848" s="483"/>
      <c r="E848" s="811"/>
      <c r="F848" s="482"/>
    </row>
    <row r="849" spans="1:6">
      <c r="A849" s="480"/>
      <c r="B849" s="481"/>
      <c r="C849" s="480" t="s">
        <v>7</v>
      </c>
      <c r="D849" s="483"/>
      <c r="E849" s="811"/>
      <c r="F849" s="482"/>
    </row>
    <row r="850" spans="1:6">
      <c r="A850" s="480"/>
      <c r="B850" s="481"/>
      <c r="C850" s="480" t="s">
        <v>8</v>
      </c>
      <c r="D850" s="483"/>
      <c r="E850" s="811"/>
      <c r="F850" s="482"/>
    </row>
    <row r="851" spans="1:6">
      <c r="A851"/>
      <c r="B851"/>
      <c r="D851"/>
      <c r="E851"/>
      <c r="F851"/>
    </row>
    <row r="852" spans="1:6">
      <c r="A852" s="477">
        <v>3.4</v>
      </c>
      <c r="B852" s="808"/>
      <c r="C852" s="477"/>
      <c r="D852" s="808" t="s">
        <v>1116</v>
      </c>
      <c r="E852" s="548"/>
      <c r="F852" s="478"/>
    </row>
    <row r="853" spans="1:6" ht="75">
      <c r="A853" s="480" t="s">
        <v>1117</v>
      </c>
      <c r="B853" s="481" t="s">
        <v>1606</v>
      </c>
      <c r="C853" s="480"/>
      <c r="D853" s="481" t="s">
        <v>1118</v>
      </c>
      <c r="E853" s="811"/>
      <c r="F853" s="482"/>
    </row>
    <row r="854" spans="1:6">
      <c r="A854" s="480"/>
      <c r="B854" s="481"/>
      <c r="C854" s="480" t="s">
        <v>837</v>
      </c>
      <c r="D854" s="483"/>
      <c r="E854" s="811"/>
      <c r="F854" s="482"/>
    </row>
    <row r="855" spans="1:6" ht="87.5">
      <c r="A855" s="480"/>
      <c r="B855" s="481"/>
      <c r="C855" s="480" t="s">
        <v>4</v>
      </c>
      <c r="D855" s="498" t="s">
        <v>1768</v>
      </c>
      <c r="E855" s="28" t="s">
        <v>1369</v>
      </c>
      <c r="F855" s="482"/>
    </row>
    <row r="856" spans="1:6" ht="75">
      <c r="A856" s="480"/>
      <c r="B856" s="481"/>
      <c r="C856" s="480" t="s">
        <v>5</v>
      </c>
      <c r="D856" s="483" t="s">
        <v>2277</v>
      </c>
      <c r="E856" s="811" t="s">
        <v>1369</v>
      </c>
      <c r="F856" s="482"/>
    </row>
    <row r="857" spans="1:6">
      <c r="A857" s="480"/>
      <c r="B857" s="481"/>
      <c r="C857" s="480" t="s">
        <v>6</v>
      </c>
      <c r="D857" s="483"/>
      <c r="E857" s="811"/>
      <c r="F857" s="482"/>
    </row>
    <row r="858" spans="1:6">
      <c r="A858" s="480"/>
      <c r="B858" s="481"/>
      <c r="C858" s="480" t="s">
        <v>7</v>
      </c>
      <c r="D858" s="483"/>
      <c r="E858" s="811"/>
      <c r="F858" s="482"/>
    </row>
    <row r="859" spans="1:6">
      <c r="A859" s="480"/>
      <c r="B859" s="481"/>
      <c r="C859" s="480" t="s">
        <v>8</v>
      </c>
      <c r="D859" s="483"/>
      <c r="E859" s="811"/>
      <c r="F859" s="482"/>
    </row>
    <row r="860" spans="1:6">
      <c r="A860"/>
      <c r="B860"/>
      <c r="D860"/>
      <c r="E860"/>
      <c r="F860"/>
    </row>
    <row r="861" spans="1:6" ht="125">
      <c r="A861" s="480" t="s">
        <v>1119</v>
      </c>
      <c r="B861" s="481" t="s">
        <v>1607</v>
      </c>
      <c r="C861" s="480"/>
      <c r="D861" s="481" t="s">
        <v>1120</v>
      </c>
      <c r="E861" s="811"/>
      <c r="F861" s="482"/>
    </row>
    <row r="862" spans="1:6">
      <c r="A862" s="480"/>
      <c r="B862" s="481"/>
      <c r="C862" s="480" t="s">
        <v>837</v>
      </c>
      <c r="D862" s="483"/>
      <c r="E862" s="811"/>
      <c r="F862" s="482"/>
    </row>
    <row r="863" spans="1:6" ht="87.5">
      <c r="A863" s="480"/>
      <c r="B863" s="481"/>
      <c r="C863" s="480" t="s">
        <v>4</v>
      </c>
      <c r="D863" s="498" t="s">
        <v>1768</v>
      </c>
      <c r="E863" s="28" t="s">
        <v>1369</v>
      </c>
      <c r="F863" s="482"/>
    </row>
    <row r="864" spans="1:6" ht="75">
      <c r="A864" s="480"/>
      <c r="B864" s="481"/>
      <c r="C864" s="480" t="s">
        <v>5</v>
      </c>
      <c r="D864" s="483" t="s">
        <v>2277</v>
      </c>
      <c r="E864" s="811" t="s">
        <v>1369</v>
      </c>
      <c r="F864" s="482"/>
    </row>
    <row r="865" spans="1:6">
      <c r="A865" s="480"/>
      <c r="B865" s="481"/>
      <c r="C865" s="480" t="s">
        <v>6</v>
      </c>
      <c r="D865" s="483"/>
      <c r="E865" s="809"/>
      <c r="F865" s="482"/>
    </row>
    <row r="866" spans="1:6">
      <c r="A866" s="480"/>
      <c r="B866" s="481"/>
      <c r="C866" s="480" t="s">
        <v>7</v>
      </c>
      <c r="D866" s="483"/>
      <c r="E866" s="809"/>
      <c r="F866" s="482"/>
    </row>
    <row r="867" spans="1:6">
      <c r="A867" s="480"/>
      <c r="B867" s="481"/>
      <c r="C867" s="480" t="s">
        <v>8</v>
      </c>
      <c r="D867" s="483"/>
      <c r="E867" s="809"/>
      <c r="F867" s="482"/>
    </row>
    <row r="868" spans="1:6">
      <c r="A868"/>
      <c r="B868"/>
      <c r="D868"/>
      <c r="E868"/>
      <c r="F868"/>
    </row>
    <row r="869" spans="1:6" ht="87.5">
      <c r="A869" s="480" t="s">
        <v>1121</v>
      </c>
      <c r="B869" s="488" t="s">
        <v>1608</v>
      </c>
      <c r="C869" s="480"/>
      <c r="D869" s="481" t="s">
        <v>1122</v>
      </c>
      <c r="E869" s="811"/>
      <c r="F869" s="482"/>
    </row>
    <row r="870" spans="1:6">
      <c r="A870" s="480"/>
      <c r="B870" s="481"/>
      <c r="C870" s="480" t="s">
        <v>837</v>
      </c>
      <c r="D870" s="483"/>
      <c r="E870" s="811"/>
      <c r="F870" s="482"/>
    </row>
    <row r="871" spans="1:6" ht="56.25" customHeight="1">
      <c r="A871" s="480"/>
      <c r="B871" s="481"/>
      <c r="C871" s="480" t="s">
        <v>4</v>
      </c>
      <c r="D871" s="484" t="s">
        <v>1769</v>
      </c>
      <c r="E871" s="28" t="s">
        <v>1369</v>
      </c>
      <c r="F871" s="482"/>
    </row>
    <row r="872" spans="1:6" ht="50">
      <c r="A872" s="480"/>
      <c r="B872" s="481"/>
      <c r="C872" s="480" t="s">
        <v>5</v>
      </c>
      <c r="D872" s="483" t="s">
        <v>2278</v>
      </c>
      <c r="E872" s="811" t="s">
        <v>1369</v>
      </c>
      <c r="F872" s="482"/>
    </row>
    <row r="873" spans="1:6">
      <c r="A873" s="480"/>
      <c r="B873" s="481"/>
      <c r="C873" s="480" t="s">
        <v>6</v>
      </c>
      <c r="D873" s="483"/>
      <c r="E873" s="811"/>
      <c r="F873" s="482"/>
    </row>
    <row r="874" spans="1:6">
      <c r="A874" s="480"/>
      <c r="B874" s="481"/>
      <c r="C874" s="480" t="s">
        <v>7</v>
      </c>
      <c r="D874" s="483"/>
      <c r="E874" s="811"/>
      <c r="F874" s="482"/>
    </row>
    <row r="875" spans="1:6">
      <c r="A875" s="480"/>
      <c r="B875" s="481"/>
      <c r="C875" s="480" t="s">
        <v>8</v>
      </c>
      <c r="D875" s="483"/>
      <c r="E875" s="811"/>
      <c r="F875" s="482"/>
    </row>
    <row r="876" spans="1:6">
      <c r="A876"/>
      <c r="B876"/>
      <c r="D876"/>
      <c r="E876"/>
      <c r="F876"/>
    </row>
    <row r="877" spans="1:6" ht="175">
      <c r="A877" s="480" t="s">
        <v>1123</v>
      </c>
      <c r="B877" s="488" t="s">
        <v>1609</v>
      </c>
      <c r="C877" s="480"/>
      <c r="D877" s="481" t="s">
        <v>1124</v>
      </c>
      <c r="E877" s="811"/>
      <c r="F877" s="482"/>
    </row>
    <row r="878" spans="1:6">
      <c r="A878" s="480"/>
      <c r="B878" s="481"/>
      <c r="C878" s="480" t="s">
        <v>837</v>
      </c>
      <c r="D878" s="483"/>
      <c r="E878" s="811"/>
      <c r="F878" s="482"/>
    </row>
    <row r="879" spans="1:6" ht="62.5">
      <c r="A879" s="480"/>
      <c r="B879" s="481"/>
      <c r="C879" s="480" t="s">
        <v>4</v>
      </c>
      <c r="D879" s="498" t="s">
        <v>1770</v>
      </c>
      <c r="E879" s="28" t="s">
        <v>1369</v>
      </c>
      <c r="F879" s="482"/>
    </row>
    <row r="880" spans="1:6" ht="37.5">
      <c r="A880" s="480"/>
      <c r="B880" s="481"/>
      <c r="C880" s="480" t="s">
        <v>5</v>
      </c>
      <c r="D880" s="483" t="s">
        <v>2279</v>
      </c>
      <c r="E880" s="811" t="s">
        <v>1369</v>
      </c>
      <c r="F880" s="482"/>
    </row>
    <row r="881" spans="1:6">
      <c r="A881" s="480"/>
      <c r="B881" s="481"/>
      <c r="C881" s="480" t="s">
        <v>6</v>
      </c>
      <c r="D881" s="483"/>
      <c r="E881" s="811"/>
      <c r="F881" s="482"/>
    </row>
    <row r="882" spans="1:6">
      <c r="A882" s="480"/>
      <c r="B882" s="481"/>
      <c r="C882" s="480" t="s">
        <v>7</v>
      </c>
      <c r="D882" s="483"/>
      <c r="E882" s="811"/>
      <c r="F882" s="482"/>
    </row>
    <row r="883" spans="1:6">
      <c r="A883" s="480"/>
      <c r="B883" s="481"/>
      <c r="C883" s="480" t="s">
        <v>8</v>
      </c>
      <c r="D883" s="483"/>
      <c r="E883" s="811"/>
      <c r="F883" s="482"/>
    </row>
    <row r="884" spans="1:6">
      <c r="A884"/>
      <c r="B884"/>
      <c r="D884"/>
      <c r="E884"/>
      <c r="F884"/>
    </row>
    <row r="885" spans="1:6" ht="112.5">
      <c r="A885" s="480" t="s">
        <v>1125</v>
      </c>
      <c r="B885" s="481" t="s">
        <v>1126</v>
      </c>
      <c r="C885" s="480"/>
      <c r="D885" s="481" t="s">
        <v>1127</v>
      </c>
      <c r="E885" s="811"/>
      <c r="F885" s="489"/>
    </row>
    <row r="886" spans="1:6">
      <c r="A886" s="480"/>
      <c r="B886" s="481"/>
      <c r="C886" s="480" t="s">
        <v>837</v>
      </c>
      <c r="D886" s="483"/>
      <c r="E886" s="811"/>
      <c r="F886" s="489"/>
    </row>
    <row r="887" spans="1:6" ht="62.5">
      <c r="A887" s="480"/>
      <c r="B887" s="481"/>
      <c r="C887" s="480" t="s">
        <v>4</v>
      </c>
      <c r="D887" s="498" t="s">
        <v>1770</v>
      </c>
      <c r="E887" s="28" t="s">
        <v>1369</v>
      </c>
      <c r="F887" s="482"/>
    </row>
    <row r="888" spans="1:6" ht="62.5">
      <c r="A888" s="812"/>
      <c r="B888" s="813"/>
      <c r="C888" s="812" t="s">
        <v>5</v>
      </c>
      <c r="D888" s="814" t="s">
        <v>2280</v>
      </c>
      <c r="E888" s="815" t="s">
        <v>1360</v>
      </c>
      <c r="F888" s="816" t="s">
        <v>2281</v>
      </c>
    </row>
    <row r="889" spans="1:6">
      <c r="A889" s="480"/>
      <c r="B889" s="481"/>
      <c r="C889" s="480" t="s">
        <v>6</v>
      </c>
      <c r="D889" s="483"/>
      <c r="E889" s="811"/>
      <c r="F889" s="482"/>
    </row>
    <row r="890" spans="1:6">
      <c r="A890" s="480"/>
      <c r="B890" s="481"/>
      <c r="C890" s="480" t="s">
        <v>7</v>
      </c>
      <c r="D890" s="483"/>
      <c r="E890" s="811"/>
      <c r="F890" s="482"/>
    </row>
    <row r="891" spans="1:6">
      <c r="A891" s="480"/>
      <c r="B891" s="481"/>
      <c r="C891" s="480" t="s">
        <v>8</v>
      </c>
      <c r="D891" s="483"/>
      <c r="E891" s="811"/>
      <c r="F891" s="482"/>
    </row>
    <row r="892" spans="1:6">
      <c r="A892"/>
      <c r="B892"/>
      <c r="D892"/>
      <c r="E892"/>
      <c r="F892"/>
    </row>
    <row r="893" spans="1:6" ht="100">
      <c r="A893" s="480" t="s">
        <v>1128</v>
      </c>
      <c r="B893" s="488" t="s">
        <v>1610</v>
      </c>
      <c r="C893" s="480"/>
      <c r="D893" s="481" t="s">
        <v>1129</v>
      </c>
      <c r="E893" s="809"/>
      <c r="F893" s="490"/>
    </row>
    <row r="894" spans="1:6">
      <c r="A894" s="480"/>
      <c r="B894" s="481"/>
      <c r="C894" s="480" t="s">
        <v>837</v>
      </c>
      <c r="D894" s="483"/>
      <c r="E894" s="809"/>
      <c r="F894" s="490"/>
    </row>
    <row r="895" spans="1:6" ht="62.5">
      <c r="A895" s="480"/>
      <c r="B895" s="481"/>
      <c r="C895" s="480" t="s">
        <v>4</v>
      </c>
      <c r="D895" s="498" t="s">
        <v>1770</v>
      </c>
      <c r="E895" s="28" t="s">
        <v>1369</v>
      </c>
      <c r="F895" s="490"/>
    </row>
    <row r="896" spans="1:6" ht="37.5">
      <c r="A896" s="480"/>
      <c r="B896" s="481"/>
      <c r="C896" s="480" t="s">
        <v>5</v>
      </c>
      <c r="D896" s="483" t="s">
        <v>2282</v>
      </c>
      <c r="E896" s="811" t="s">
        <v>1369</v>
      </c>
      <c r="F896" s="482"/>
    </row>
    <row r="897" spans="1:6">
      <c r="A897" s="480"/>
      <c r="B897" s="481"/>
      <c r="C897" s="480" t="s">
        <v>6</v>
      </c>
      <c r="D897" s="483"/>
      <c r="E897" s="809"/>
      <c r="F897" s="482"/>
    </row>
    <row r="898" spans="1:6">
      <c r="A898" s="480"/>
      <c r="B898" s="481"/>
      <c r="C898" s="480" t="s">
        <v>7</v>
      </c>
      <c r="D898" s="483"/>
      <c r="E898" s="809"/>
      <c r="F898" s="490"/>
    </row>
    <row r="899" spans="1:6">
      <c r="A899" s="480"/>
      <c r="B899" s="481"/>
      <c r="C899" s="480" t="s">
        <v>8</v>
      </c>
      <c r="D899" s="483"/>
      <c r="E899" s="809"/>
      <c r="F899" s="482"/>
    </row>
    <row r="900" spans="1:6">
      <c r="A900"/>
      <c r="B900"/>
      <c r="D900"/>
      <c r="E900"/>
      <c r="F900"/>
    </row>
    <row r="901" spans="1:6" ht="100">
      <c r="A901" s="480" t="s">
        <v>1130</v>
      </c>
      <c r="B901" s="481" t="s">
        <v>1611</v>
      </c>
      <c r="C901" s="480"/>
      <c r="D901" s="481" t="s">
        <v>1131</v>
      </c>
      <c r="E901" s="809"/>
      <c r="F901" s="482"/>
    </row>
    <row r="902" spans="1:6">
      <c r="A902" s="480"/>
      <c r="B902" s="481"/>
      <c r="C902" s="480" t="s">
        <v>837</v>
      </c>
      <c r="D902" s="483"/>
      <c r="E902" s="809"/>
      <c r="F902" s="482"/>
    </row>
    <row r="903" spans="1:6" ht="62.5">
      <c r="A903" s="480"/>
      <c r="B903" s="481"/>
      <c r="C903" s="480" t="s">
        <v>4</v>
      </c>
      <c r="D903" s="498" t="s">
        <v>1770</v>
      </c>
      <c r="E903" s="28" t="s">
        <v>1369</v>
      </c>
      <c r="F903" s="482"/>
    </row>
    <row r="904" spans="1:6" ht="37.5">
      <c r="A904" s="480"/>
      <c r="B904" s="481"/>
      <c r="C904" s="480" t="s">
        <v>5</v>
      </c>
      <c r="D904" s="483" t="s">
        <v>2283</v>
      </c>
      <c r="E904" s="809" t="s">
        <v>1369</v>
      </c>
      <c r="F904" s="482"/>
    </row>
    <row r="905" spans="1:6">
      <c r="A905" s="480"/>
      <c r="B905" s="481"/>
      <c r="C905" s="480" t="s">
        <v>6</v>
      </c>
      <c r="D905" s="483"/>
      <c r="E905" s="809"/>
      <c r="F905" s="482"/>
    </row>
    <row r="906" spans="1:6">
      <c r="A906" s="480"/>
      <c r="B906" s="481"/>
      <c r="C906" s="480" t="s">
        <v>7</v>
      </c>
      <c r="D906" s="483"/>
      <c r="E906" s="809"/>
      <c r="F906" s="482"/>
    </row>
    <row r="907" spans="1:6">
      <c r="A907" s="480"/>
      <c r="B907" s="481"/>
      <c r="C907" s="480" t="s">
        <v>8</v>
      </c>
      <c r="D907" s="483"/>
      <c r="E907" s="809"/>
      <c r="F907" s="482"/>
    </row>
    <row r="908" spans="1:6">
      <c r="A908"/>
      <c r="B908"/>
      <c r="D908"/>
      <c r="E908"/>
      <c r="F908"/>
    </row>
    <row r="909" spans="1:6" ht="287.5">
      <c r="A909" s="480" t="s">
        <v>1132</v>
      </c>
      <c r="B909" s="481" t="s">
        <v>1612</v>
      </c>
      <c r="C909" s="480"/>
      <c r="D909" s="481" t="s">
        <v>1133</v>
      </c>
      <c r="E909" s="809"/>
      <c r="F909" s="482"/>
    </row>
    <row r="910" spans="1:6">
      <c r="A910" s="480"/>
      <c r="B910" s="481"/>
      <c r="C910" s="480" t="s">
        <v>837</v>
      </c>
      <c r="D910" s="483"/>
      <c r="E910" s="809"/>
      <c r="F910" s="482"/>
    </row>
    <row r="911" spans="1:6" ht="37.5">
      <c r="A911" s="480"/>
      <c r="B911" s="481"/>
      <c r="C911" s="480" t="s">
        <v>4</v>
      </c>
      <c r="D911" s="484" t="s">
        <v>1697</v>
      </c>
      <c r="E911" s="28" t="s">
        <v>1369</v>
      </c>
      <c r="F911" s="482"/>
    </row>
    <row r="912" spans="1:6" ht="37.5">
      <c r="A912" s="480"/>
      <c r="B912" s="481"/>
      <c r="C912" s="480" t="s">
        <v>5</v>
      </c>
      <c r="D912" s="483" t="s">
        <v>2284</v>
      </c>
      <c r="E912" s="809" t="s">
        <v>1369</v>
      </c>
      <c r="F912" s="482"/>
    </row>
    <row r="913" spans="1:6">
      <c r="A913" s="480"/>
      <c r="B913" s="481"/>
      <c r="C913" s="480" t="s">
        <v>6</v>
      </c>
      <c r="D913" s="483"/>
      <c r="E913" s="809"/>
      <c r="F913" s="482"/>
    </row>
    <row r="914" spans="1:6">
      <c r="A914" s="480"/>
      <c r="B914" s="481"/>
      <c r="C914" s="480" t="s">
        <v>7</v>
      </c>
      <c r="D914" s="483"/>
      <c r="E914" s="809"/>
      <c r="F914" s="482"/>
    </row>
    <row r="915" spans="1:6">
      <c r="A915" s="480"/>
      <c r="B915" s="481"/>
      <c r="C915" s="480" t="s">
        <v>8</v>
      </c>
      <c r="D915" s="483"/>
      <c r="E915" s="809"/>
      <c r="F915" s="482"/>
    </row>
    <row r="916" spans="1:6">
      <c r="A916"/>
      <c r="B916"/>
      <c r="D916"/>
      <c r="E916"/>
      <c r="F916"/>
    </row>
    <row r="917" spans="1:6" ht="137.5">
      <c r="A917" s="480" t="s">
        <v>1134</v>
      </c>
      <c r="B917" s="481" t="s">
        <v>1613</v>
      </c>
      <c r="C917" s="480"/>
      <c r="D917" s="481" t="s">
        <v>1135</v>
      </c>
      <c r="E917" s="809"/>
      <c r="F917" s="482"/>
    </row>
    <row r="918" spans="1:6">
      <c r="A918" s="480"/>
      <c r="B918" s="481"/>
      <c r="C918" s="480" t="s">
        <v>837</v>
      </c>
      <c r="D918" s="483"/>
      <c r="E918" s="809"/>
      <c r="F918" s="482"/>
    </row>
    <row r="919" spans="1:6">
      <c r="A919" s="480"/>
      <c r="B919" s="481"/>
      <c r="C919" s="480" t="s">
        <v>4</v>
      </c>
      <c r="D919" s="484" t="s">
        <v>1637</v>
      </c>
      <c r="E919" s="28" t="s">
        <v>1369</v>
      </c>
      <c r="F919" s="482"/>
    </row>
    <row r="920" spans="1:6">
      <c r="A920" s="480"/>
      <c r="B920" s="481"/>
      <c r="C920" s="480" t="s">
        <v>5</v>
      </c>
      <c r="D920" s="484" t="s">
        <v>2285</v>
      </c>
      <c r="E920" s="28" t="s">
        <v>1369</v>
      </c>
      <c r="F920" s="482"/>
    </row>
    <row r="921" spans="1:6">
      <c r="A921" s="480"/>
      <c r="B921" s="481"/>
      <c r="C921" s="480" t="s">
        <v>6</v>
      </c>
      <c r="D921" s="483"/>
      <c r="E921" s="809"/>
      <c r="F921" s="482"/>
    </row>
    <row r="922" spans="1:6">
      <c r="A922" s="480"/>
      <c r="B922" s="481"/>
      <c r="C922" s="480" t="s">
        <v>7</v>
      </c>
      <c r="D922" s="483"/>
      <c r="E922" s="809"/>
      <c r="F922" s="482"/>
    </row>
    <row r="923" spans="1:6">
      <c r="A923" s="480"/>
      <c r="B923" s="481"/>
      <c r="C923" s="480" t="s">
        <v>8</v>
      </c>
      <c r="D923" s="483"/>
      <c r="E923" s="809"/>
      <c r="F923" s="482"/>
    </row>
    <row r="924" spans="1:6">
      <c r="A924"/>
      <c r="B924"/>
      <c r="D924"/>
      <c r="E924"/>
      <c r="F924"/>
    </row>
    <row r="925" spans="1:6" ht="175">
      <c r="A925" s="480" t="s">
        <v>1136</v>
      </c>
      <c r="B925" s="481" t="s">
        <v>1137</v>
      </c>
      <c r="C925" s="480"/>
      <c r="D925" s="481" t="s">
        <v>1138</v>
      </c>
      <c r="E925" s="809"/>
      <c r="F925" s="482"/>
    </row>
    <row r="926" spans="1:6">
      <c r="A926" s="480"/>
      <c r="B926" s="481"/>
      <c r="C926" s="480" t="s">
        <v>837</v>
      </c>
      <c r="D926" s="483"/>
      <c r="E926" s="809"/>
      <c r="F926" s="482"/>
    </row>
    <row r="927" spans="1:6">
      <c r="A927" s="480"/>
      <c r="B927" s="481"/>
      <c r="C927" s="480" t="s">
        <v>4</v>
      </c>
      <c r="D927" s="484" t="s">
        <v>1636</v>
      </c>
      <c r="E927" s="28" t="s">
        <v>1369</v>
      </c>
      <c r="F927" s="482"/>
    </row>
    <row r="928" spans="1:6">
      <c r="A928" s="480"/>
      <c r="B928" s="481"/>
      <c r="C928" s="480" t="s">
        <v>5</v>
      </c>
      <c r="D928" s="492" t="s">
        <v>2286</v>
      </c>
      <c r="E928" s="809" t="s">
        <v>1369</v>
      </c>
      <c r="F928" s="482"/>
    </row>
    <row r="929" spans="1:6">
      <c r="A929" s="480"/>
      <c r="B929" s="481"/>
      <c r="C929" s="480" t="s">
        <v>6</v>
      </c>
      <c r="D929" s="483"/>
      <c r="E929" s="809"/>
      <c r="F929" s="482"/>
    </row>
    <row r="930" spans="1:6">
      <c r="A930" s="480"/>
      <c r="B930" s="481"/>
      <c r="C930" s="480" t="s">
        <v>7</v>
      </c>
      <c r="D930" s="483"/>
      <c r="E930" s="809"/>
      <c r="F930" s="482"/>
    </row>
    <row r="931" spans="1:6">
      <c r="A931" s="480"/>
      <c r="B931" s="481"/>
      <c r="C931" s="480" t="s">
        <v>8</v>
      </c>
      <c r="D931" s="483"/>
      <c r="E931" s="809"/>
      <c r="F931" s="482"/>
    </row>
    <row r="932" spans="1:6">
      <c r="A932"/>
      <c r="B932"/>
      <c r="D932"/>
      <c r="E932"/>
      <c r="F932"/>
    </row>
    <row r="933" spans="1:6" ht="100">
      <c r="A933" s="480" t="s">
        <v>1139</v>
      </c>
      <c r="B933" s="481" t="s">
        <v>1140</v>
      </c>
      <c r="C933" s="480"/>
      <c r="D933" s="481" t="s">
        <v>1141</v>
      </c>
      <c r="E933" s="809"/>
      <c r="F933" s="482"/>
    </row>
    <row r="934" spans="1:6">
      <c r="A934" s="480"/>
      <c r="B934" s="481"/>
      <c r="C934" s="480" t="s">
        <v>837</v>
      </c>
      <c r="D934" s="483"/>
      <c r="E934" s="809"/>
      <c r="F934" s="482"/>
    </row>
    <row r="935" spans="1:6" ht="25">
      <c r="A935" s="480"/>
      <c r="B935" s="481"/>
      <c r="C935" s="480" t="s">
        <v>4</v>
      </c>
      <c r="D935" s="484" t="s">
        <v>1771</v>
      </c>
      <c r="E935" s="28" t="s">
        <v>1369</v>
      </c>
      <c r="F935" s="482"/>
    </row>
    <row r="936" spans="1:6" ht="25">
      <c r="A936" s="480"/>
      <c r="B936" s="481"/>
      <c r="C936" s="480" t="s">
        <v>5</v>
      </c>
      <c r="D936" s="483" t="s">
        <v>2287</v>
      </c>
      <c r="E936" s="809" t="s">
        <v>1369</v>
      </c>
      <c r="F936" s="482"/>
    </row>
    <row r="937" spans="1:6">
      <c r="A937" s="480"/>
      <c r="B937" s="481"/>
      <c r="C937" s="480" t="s">
        <v>6</v>
      </c>
      <c r="D937" s="483"/>
      <c r="E937" s="809"/>
      <c r="F937" s="482"/>
    </row>
    <row r="938" spans="1:6">
      <c r="A938" s="480"/>
      <c r="B938" s="481"/>
      <c r="C938" s="480" t="s">
        <v>7</v>
      </c>
      <c r="D938" s="483"/>
      <c r="E938" s="809"/>
      <c r="F938" s="482"/>
    </row>
    <row r="939" spans="1:6">
      <c r="A939" s="480"/>
      <c r="B939" s="481"/>
      <c r="C939" s="480" t="s">
        <v>8</v>
      </c>
      <c r="D939" s="483"/>
      <c r="E939" s="809"/>
      <c r="F939" s="482"/>
    </row>
    <row r="940" spans="1:6">
      <c r="A940"/>
      <c r="B940"/>
      <c r="D940"/>
      <c r="E940"/>
      <c r="F940"/>
    </row>
    <row r="941" spans="1:6" ht="100">
      <c r="A941" s="480" t="s">
        <v>1142</v>
      </c>
      <c r="B941" s="481" t="s">
        <v>1143</v>
      </c>
      <c r="C941" s="480"/>
      <c r="D941" s="481" t="s">
        <v>1144</v>
      </c>
      <c r="E941" s="809"/>
      <c r="F941" s="482"/>
    </row>
    <row r="942" spans="1:6">
      <c r="A942" s="480"/>
      <c r="B942" s="481"/>
      <c r="C942" s="480" t="s">
        <v>837</v>
      </c>
      <c r="D942" s="483"/>
      <c r="E942" s="809"/>
      <c r="F942" s="482"/>
    </row>
    <row r="943" spans="1:6" ht="37.5">
      <c r="A943" s="480"/>
      <c r="B943" s="481"/>
      <c r="C943" s="480" t="s">
        <v>4</v>
      </c>
      <c r="D943" s="484" t="s">
        <v>1772</v>
      </c>
      <c r="E943" s="28" t="s">
        <v>1369</v>
      </c>
      <c r="F943" s="482"/>
    </row>
    <row r="944" spans="1:6" ht="37.5">
      <c r="A944" s="480"/>
      <c r="B944" s="481"/>
      <c r="C944" s="480" t="s">
        <v>5</v>
      </c>
      <c r="D944" s="483" t="s">
        <v>2288</v>
      </c>
      <c r="E944" s="809" t="s">
        <v>1369</v>
      </c>
      <c r="F944" s="482"/>
    </row>
    <row r="945" spans="1:6">
      <c r="A945" s="480"/>
      <c r="B945" s="481"/>
      <c r="C945" s="480" t="s">
        <v>6</v>
      </c>
      <c r="D945" s="483"/>
      <c r="E945" s="809"/>
      <c r="F945" s="482"/>
    </row>
    <row r="946" spans="1:6">
      <c r="A946" s="480"/>
      <c r="B946" s="481"/>
      <c r="C946" s="480" t="s">
        <v>7</v>
      </c>
      <c r="D946" s="483"/>
      <c r="E946" s="809"/>
      <c r="F946" s="482"/>
    </row>
    <row r="947" spans="1:6">
      <c r="A947" s="480"/>
      <c r="B947" s="481"/>
      <c r="C947" s="480" t="s">
        <v>8</v>
      </c>
      <c r="D947" s="483"/>
      <c r="E947" s="809"/>
      <c r="F947" s="482"/>
    </row>
    <row r="948" spans="1:6">
      <c r="A948"/>
      <c r="B948"/>
      <c r="D948"/>
      <c r="E948"/>
      <c r="F948"/>
    </row>
    <row r="949" spans="1:6" ht="125">
      <c r="A949" s="480" t="s">
        <v>1145</v>
      </c>
      <c r="B949" s="481" t="s">
        <v>1146</v>
      </c>
      <c r="C949" s="480"/>
      <c r="D949" s="481" t="s">
        <v>1147</v>
      </c>
      <c r="E949" s="809"/>
      <c r="F949" s="482"/>
    </row>
    <row r="950" spans="1:6">
      <c r="A950" s="480"/>
      <c r="B950" s="481"/>
      <c r="C950" s="480" t="s">
        <v>837</v>
      </c>
      <c r="D950" s="483"/>
      <c r="E950" s="809"/>
      <c r="F950" s="482"/>
    </row>
    <row r="951" spans="1:6">
      <c r="A951" s="480"/>
      <c r="B951" s="481"/>
      <c r="C951" s="480" t="s">
        <v>4</v>
      </c>
      <c r="D951" s="484" t="s">
        <v>1698</v>
      </c>
      <c r="E951" s="28" t="s">
        <v>1369</v>
      </c>
      <c r="F951" s="482"/>
    </row>
    <row r="952" spans="1:6">
      <c r="A952" s="480"/>
      <c r="B952" s="481"/>
      <c r="C952" s="480" t="s">
        <v>5</v>
      </c>
      <c r="D952" s="484" t="s">
        <v>2289</v>
      </c>
      <c r="E952" s="28" t="s">
        <v>1369</v>
      </c>
      <c r="F952" s="482"/>
    </row>
    <row r="953" spans="1:6">
      <c r="A953" s="480"/>
      <c r="B953" s="481"/>
      <c r="C953" s="480" t="s">
        <v>6</v>
      </c>
      <c r="D953" s="483"/>
      <c r="E953" s="809"/>
      <c r="F953" s="482"/>
    </row>
    <row r="954" spans="1:6">
      <c r="A954" s="480"/>
      <c r="B954" s="481"/>
      <c r="C954" s="480" t="s">
        <v>7</v>
      </c>
      <c r="D954" s="483"/>
      <c r="E954" s="809"/>
      <c r="F954" s="482"/>
    </row>
    <row r="955" spans="1:6">
      <c r="A955" s="480"/>
      <c r="B955" s="481"/>
      <c r="C955" s="480" t="s">
        <v>8</v>
      </c>
      <c r="D955" s="483"/>
      <c r="E955" s="809"/>
      <c r="F955" s="482"/>
    </row>
    <row r="956" spans="1:6">
      <c r="A956"/>
      <c r="B956"/>
      <c r="D956"/>
      <c r="E956"/>
      <c r="F956"/>
    </row>
    <row r="957" spans="1:6" ht="100">
      <c r="A957" s="480" t="s">
        <v>1148</v>
      </c>
      <c r="B957" s="481" t="s">
        <v>1149</v>
      </c>
      <c r="C957" s="480"/>
      <c r="D957" s="481" t="s">
        <v>1150</v>
      </c>
      <c r="E957" s="809"/>
      <c r="F957" s="482"/>
    </row>
    <row r="958" spans="1:6">
      <c r="A958" s="480"/>
      <c r="B958" s="481"/>
      <c r="C958" s="480" t="s">
        <v>837</v>
      </c>
      <c r="D958" s="483"/>
      <c r="E958" s="809"/>
      <c r="F958" s="482"/>
    </row>
    <row r="959" spans="1:6">
      <c r="A959" s="480"/>
      <c r="B959" s="481"/>
      <c r="C959" s="480" t="s">
        <v>4</v>
      </c>
      <c r="D959" s="484" t="s">
        <v>1672</v>
      </c>
      <c r="E959" s="28" t="s">
        <v>1369</v>
      </c>
      <c r="F959" s="482"/>
    </row>
    <row r="960" spans="1:6">
      <c r="A960" s="480"/>
      <c r="B960" s="481"/>
      <c r="C960" s="480" t="s">
        <v>5</v>
      </c>
      <c r="D960" s="484" t="s">
        <v>2290</v>
      </c>
      <c r="E960" s="28" t="s">
        <v>1369</v>
      </c>
      <c r="F960" s="482"/>
    </row>
    <row r="961" spans="1:6">
      <c r="A961" s="480"/>
      <c r="B961" s="481"/>
      <c r="C961" s="480" t="s">
        <v>6</v>
      </c>
      <c r="D961" s="483"/>
      <c r="E961" s="809"/>
      <c r="F961" s="482"/>
    </row>
    <row r="962" spans="1:6">
      <c r="A962" s="480"/>
      <c r="B962" s="481"/>
      <c r="C962" s="480" t="s">
        <v>7</v>
      </c>
      <c r="D962" s="483"/>
      <c r="E962" s="809"/>
      <c r="F962" s="482"/>
    </row>
    <row r="963" spans="1:6">
      <c r="A963" s="480"/>
      <c r="B963" s="481"/>
      <c r="C963" s="480" t="s">
        <v>8</v>
      </c>
      <c r="D963" s="483"/>
      <c r="E963" s="809"/>
      <c r="F963" s="482"/>
    </row>
    <row r="964" spans="1:6">
      <c r="A964"/>
      <c r="B964"/>
      <c r="D964"/>
      <c r="E964"/>
      <c r="F964"/>
    </row>
    <row r="965" spans="1:6" ht="100">
      <c r="A965" s="480" t="s">
        <v>1151</v>
      </c>
      <c r="B965" s="481" t="s">
        <v>1152</v>
      </c>
      <c r="C965" s="480"/>
      <c r="D965" s="481" t="s">
        <v>1153</v>
      </c>
      <c r="E965" s="809"/>
      <c r="F965" s="482"/>
    </row>
    <row r="966" spans="1:6">
      <c r="A966" s="480"/>
      <c r="B966" s="481"/>
      <c r="C966" s="480" t="s">
        <v>837</v>
      </c>
      <c r="D966" s="483"/>
      <c r="E966" s="809"/>
      <c r="F966" s="482"/>
    </row>
    <row r="967" spans="1:6">
      <c r="A967" s="480"/>
      <c r="B967" s="481"/>
      <c r="C967" s="480" t="s">
        <v>4</v>
      </c>
      <c r="D967" s="484" t="s">
        <v>1699</v>
      </c>
      <c r="E967" s="28" t="s">
        <v>1369</v>
      </c>
      <c r="F967" s="482"/>
    </row>
    <row r="968" spans="1:6">
      <c r="A968" s="480"/>
      <c r="B968" s="481"/>
      <c r="C968" s="480" t="s">
        <v>5</v>
      </c>
      <c r="D968" s="483" t="s">
        <v>2291</v>
      </c>
      <c r="E968" s="809" t="s">
        <v>1369</v>
      </c>
      <c r="F968" s="482"/>
    </row>
    <row r="969" spans="1:6">
      <c r="A969" s="480"/>
      <c r="B969" s="481"/>
      <c r="C969" s="480" t="s">
        <v>6</v>
      </c>
      <c r="D969" s="483"/>
      <c r="E969" s="809"/>
      <c r="F969" s="482"/>
    </row>
    <row r="970" spans="1:6">
      <c r="A970" s="480"/>
      <c r="B970" s="481"/>
      <c r="C970" s="480" t="s">
        <v>7</v>
      </c>
      <c r="D970" s="483"/>
      <c r="E970" s="809"/>
      <c r="F970" s="482"/>
    </row>
    <row r="971" spans="1:6">
      <c r="A971" s="480"/>
      <c r="B971" s="481"/>
      <c r="C971" s="480" t="s">
        <v>8</v>
      </c>
      <c r="D971" s="483"/>
      <c r="E971" s="809"/>
      <c r="F971" s="482"/>
    </row>
    <row r="972" spans="1:6">
      <c r="A972"/>
      <c r="B972"/>
      <c r="D972"/>
      <c r="E972"/>
      <c r="F972"/>
    </row>
    <row r="973" spans="1:6">
      <c r="A973" s="477">
        <v>3.5</v>
      </c>
      <c r="B973" s="808"/>
      <c r="C973" s="477"/>
      <c r="D973" s="808" t="s">
        <v>1154</v>
      </c>
      <c r="E973" s="548"/>
      <c r="F973" s="478"/>
    </row>
    <row r="974" spans="1:6" ht="62.5">
      <c r="A974" s="480" t="s">
        <v>1155</v>
      </c>
      <c r="B974" s="481" t="s">
        <v>1156</v>
      </c>
      <c r="C974" s="480"/>
      <c r="D974" s="481" t="s">
        <v>1157</v>
      </c>
      <c r="E974" s="809"/>
      <c r="F974" s="482"/>
    </row>
    <row r="975" spans="1:6">
      <c r="A975" s="480"/>
      <c r="B975" s="481"/>
      <c r="C975" s="480" t="s">
        <v>837</v>
      </c>
      <c r="D975" s="483"/>
      <c r="E975" s="809"/>
      <c r="F975" s="482"/>
    </row>
    <row r="976" spans="1:6">
      <c r="A976" s="480"/>
      <c r="B976" s="481"/>
      <c r="C976" s="480" t="s">
        <v>4</v>
      </c>
      <c r="D976" s="484" t="s">
        <v>1700</v>
      </c>
      <c r="E976" s="28" t="s">
        <v>1369</v>
      </c>
      <c r="F976" s="482"/>
    </row>
    <row r="977" spans="1:6" ht="25">
      <c r="A977" s="480"/>
      <c r="B977" s="481"/>
      <c r="C977" s="480" t="s">
        <v>5</v>
      </c>
      <c r="D977" s="484" t="s">
        <v>2292</v>
      </c>
      <c r="E977" s="28" t="s">
        <v>1369</v>
      </c>
      <c r="F977" s="482"/>
    </row>
    <row r="978" spans="1:6">
      <c r="A978" s="480"/>
      <c r="B978" s="481"/>
      <c r="C978" s="480" t="s">
        <v>6</v>
      </c>
      <c r="D978" s="483"/>
      <c r="E978" s="809"/>
      <c r="F978" s="482"/>
    </row>
    <row r="979" spans="1:6">
      <c r="A979" s="480"/>
      <c r="B979" s="481"/>
      <c r="C979" s="480" t="s">
        <v>7</v>
      </c>
      <c r="D979" s="483"/>
      <c r="E979" s="809"/>
      <c r="F979" s="482"/>
    </row>
    <row r="980" spans="1:6">
      <c r="A980" s="480"/>
      <c r="B980" s="481"/>
      <c r="C980" s="480" t="s">
        <v>8</v>
      </c>
      <c r="D980" s="483"/>
      <c r="E980" s="809"/>
      <c r="F980" s="482"/>
    </row>
    <row r="981" spans="1:6">
      <c r="A981"/>
      <c r="B981"/>
      <c r="D981"/>
      <c r="E981"/>
      <c r="F981"/>
    </row>
    <row r="982" spans="1:6" ht="137.5">
      <c r="A982" s="480" t="s">
        <v>1158</v>
      </c>
      <c r="B982" s="481" t="s">
        <v>1159</v>
      </c>
      <c r="C982" s="480"/>
      <c r="D982" s="481" t="s">
        <v>1160</v>
      </c>
      <c r="E982" s="809"/>
      <c r="F982" s="482"/>
    </row>
    <row r="983" spans="1:6">
      <c r="A983" s="480"/>
      <c r="B983" s="481"/>
      <c r="C983" s="480" t="s">
        <v>837</v>
      </c>
      <c r="D983" s="483"/>
      <c r="E983" s="809"/>
      <c r="F983" s="482"/>
    </row>
    <row r="984" spans="1:6" ht="37.5">
      <c r="A984" s="480"/>
      <c r="B984" s="481"/>
      <c r="C984" s="480" t="s">
        <v>4</v>
      </c>
      <c r="D984" s="484" t="s">
        <v>1701</v>
      </c>
      <c r="E984" s="28" t="s">
        <v>1369</v>
      </c>
      <c r="F984" s="482"/>
    </row>
    <row r="985" spans="1:6" ht="25">
      <c r="A985" s="480"/>
      <c r="B985" s="481"/>
      <c r="C985" s="480" t="s">
        <v>5</v>
      </c>
      <c r="D985" s="483" t="s">
        <v>2293</v>
      </c>
      <c r="E985" s="809" t="s">
        <v>1369</v>
      </c>
      <c r="F985" s="482"/>
    </row>
    <row r="986" spans="1:6">
      <c r="A986" s="480"/>
      <c r="B986" s="481"/>
      <c r="C986" s="480" t="s">
        <v>6</v>
      </c>
      <c r="D986" s="483"/>
      <c r="E986" s="809"/>
      <c r="F986" s="482"/>
    </row>
    <row r="987" spans="1:6">
      <c r="A987" s="480"/>
      <c r="B987" s="481"/>
      <c r="C987" s="480" t="s">
        <v>7</v>
      </c>
      <c r="D987" s="483"/>
      <c r="E987" s="809"/>
      <c r="F987" s="482"/>
    </row>
    <row r="988" spans="1:6">
      <c r="A988" s="480"/>
      <c r="B988" s="481"/>
      <c r="C988" s="480" t="s">
        <v>8</v>
      </c>
      <c r="D988" s="483"/>
      <c r="E988" s="809"/>
      <c r="F988" s="482"/>
    </row>
    <row r="989" spans="1:6">
      <c r="A989"/>
      <c r="B989"/>
      <c r="D989"/>
      <c r="E989"/>
      <c r="F989"/>
    </row>
    <row r="990" spans="1:6">
      <c r="A990" s="477">
        <v>3.6</v>
      </c>
      <c r="B990" s="808"/>
      <c r="C990" s="477"/>
      <c r="D990" s="808" t="s">
        <v>1161</v>
      </c>
      <c r="E990" s="548"/>
      <c r="F990" s="478"/>
    </row>
    <row r="991" spans="1:6" ht="112.5">
      <c r="A991" s="480" t="s">
        <v>829</v>
      </c>
      <c r="B991" s="481" t="s">
        <v>1162</v>
      </c>
      <c r="C991" s="480"/>
      <c r="D991" s="481" t="s">
        <v>1163</v>
      </c>
      <c r="E991" s="809"/>
      <c r="F991" s="482"/>
    </row>
    <row r="992" spans="1:6">
      <c r="A992" s="480"/>
      <c r="B992" s="481"/>
      <c r="C992" s="480" t="s">
        <v>837</v>
      </c>
      <c r="D992" s="483"/>
      <c r="E992" s="809"/>
      <c r="F992" s="482"/>
    </row>
    <row r="993" spans="1:6" ht="25">
      <c r="A993" s="480"/>
      <c r="B993" s="481"/>
      <c r="C993" s="480" t="s">
        <v>4</v>
      </c>
      <c r="D993" s="484" t="s">
        <v>1702</v>
      </c>
      <c r="E993" s="28" t="s">
        <v>1369</v>
      </c>
      <c r="F993" s="482"/>
    </row>
    <row r="994" spans="1:6" ht="25">
      <c r="A994" s="480"/>
      <c r="B994" s="481"/>
      <c r="C994" s="480" t="s">
        <v>5</v>
      </c>
      <c r="D994" s="483" t="s">
        <v>2294</v>
      </c>
      <c r="E994" s="809" t="s">
        <v>1369</v>
      </c>
      <c r="F994" s="482"/>
    </row>
    <row r="995" spans="1:6">
      <c r="A995" s="480"/>
      <c r="B995" s="481"/>
      <c r="C995" s="480" t="s">
        <v>6</v>
      </c>
      <c r="D995" s="483"/>
      <c r="E995" s="809"/>
      <c r="F995" s="482"/>
    </row>
    <row r="996" spans="1:6">
      <c r="A996" s="480"/>
      <c r="B996" s="481"/>
      <c r="C996" s="480" t="s">
        <v>7</v>
      </c>
      <c r="D996" s="483"/>
      <c r="E996" s="809"/>
      <c r="F996" s="482"/>
    </row>
    <row r="997" spans="1:6">
      <c r="A997" s="480"/>
      <c r="B997" s="481"/>
      <c r="C997" s="480" t="s">
        <v>8</v>
      </c>
      <c r="D997" s="483"/>
      <c r="E997" s="809"/>
      <c r="F997" s="482"/>
    </row>
    <row r="998" spans="1:6">
      <c r="A998"/>
      <c r="B998"/>
      <c r="D998"/>
      <c r="E998"/>
      <c r="F998"/>
    </row>
    <row r="999" spans="1:6" ht="100">
      <c r="A999" s="480" t="s">
        <v>1164</v>
      </c>
      <c r="B999" s="481" t="s">
        <v>200</v>
      </c>
      <c r="C999" s="480"/>
      <c r="D999" s="481" t="s">
        <v>1165</v>
      </c>
      <c r="E999" s="809"/>
      <c r="F999" s="482"/>
    </row>
    <row r="1000" spans="1:6">
      <c r="A1000" s="480"/>
      <c r="B1000" s="481"/>
      <c r="C1000" s="480" t="s">
        <v>837</v>
      </c>
      <c r="D1000" s="483"/>
      <c r="E1000" s="809"/>
      <c r="F1000" s="482"/>
    </row>
    <row r="1001" spans="1:6" ht="37.5">
      <c r="A1001" s="480"/>
      <c r="B1001" s="481"/>
      <c r="C1001" s="480" t="s">
        <v>4</v>
      </c>
      <c r="D1001" s="484" t="s">
        <v>1736</v>
      </c>
      <c r="E1001" s="28" t="s">
        <v>1369</v>
      </c>
      <c r="F1001" s="482"/>
    </row>
    <row r="1002" spans="1:6" ht="100">
      <c r="A1002" s="480"/>
      <c r="B1002" s="481"/>
      <c r="C1002" s="480" t="s">
        <v>5</v>
      </c>
      <c r="D1002" s="483" t="s">
        <v>2295</v>
      </c>
      <c r="E1002" s="809" t="s">
        <v>1369</v>
      </c>
      <c r="F1002" s="482" t="s">
        <v>2296</v>
      </c>
    </row>
    <row r="1003" spans="1:6">
      <c r="A1003" s="480"/>
      <c r="B1003" s="481"/>
      <c r="C1003" s="480" t="s">
        <v>6</v>
      </c>
      <c r="D1003" s="483"/>
      <c r="E1003" s="809"/>
      <c r="F1003" s="482"/>
    </row>
    <row r="1004" spans="1:6">
      <c r="A1004" s="480"/>
      <c r="B1004" s="481"/>
      <c r="C1004" s="480" t="s">
        <v>7</v>
      </c>
      <c r="D1004" s="483"/>
      <c r="E1004" s="809"/>
      <c r="F1004" s="482"/>
    </row>
    <row r="1005" spans="1:6">
      <c r="A1005" s="480"/>
      <c r="B1005" s="481"/>
      <c r="C1005" s="480" t="s">
        <v>8</v>
      </c>
      <c r="D1005" s="483"/>
      <c r="E1005" s="809"/>
      <c r="F1005" s="482"/>
    </row>
    <row r="1006" spans="1:6">
      <c r="A1006"/>
      <c r="B1006"/>
      <c r="D1006"/>
      <c r="E1006"/>
      <c r="F1006"/>
    </row>
    <row r="1007" spans="1:6">
      <c r="A1007" s="477">
        <v>3.7</v>
      </c>
      <c r="B1007" s="808"/>
      <c r="C1007" s="477"/>
      <c r="D1007" s="808" t="s">
        <v>1166</v>
      </c>
      <c r="E1007" s="548"/>
      <c r="F1007" s="478"/>
    </row>
    <row r="1008" spans="1:6" ht="137.5">
      <c r="A1008" s="480" t="s">
        <v>251</v>
      </c>
      <c r="B1008" s="481" t="s">
        <v>780</v>
      </c>
      <c r="C1008" s="480"/>
      <c r="D1008" s="481" t="s">
        <v>1167</v>
      </c>
      <c r="E1008" s="809"/>
      <c r="F1008" s="482"/>
    </row>
    <row r="1009" spans="1:6">
      <c r="A1009" s="480"/>
      <c r="B1009" s="481"/>
      <c r="C1009" s="480" t="s">
        <v>837</v>
      </c>
      <c r="D1009" s="483"/>
      <c r="E1009" s="809"/>
      <c r="F1009" s="482"/>
    </row>
    <row r="1010" spans="1:6" ht="50">
      <c r="A1010" s="480"/>
      <c r="B1010" s="481"/>
      <c r="C1010" s="480" t="s">
        <v>4</v>
      </c>
      <c r="D1010" s="484" t="s">
        <v>1773</v>
      </c>
      <c r="E1010" s="28" t="s">
        <v>1369</v>
      </c>
      <c r="F1010" s="482"/>
    </row>
    <row r="1011" spans="1:6" ht="62.5">
      <c r="A1011" s="480"/>
      <c r="B1011" s="481"/>
      <c r="C1011" s="480" t="s">
        <v>5</v>
      </c>
      <c r="D1011" s="483" t="s">
        <v>2297</v>
      </c>
      <c r="E1011" s="809" t="s">
        <v>1369</v>
      </c>
      <c r="F1011" s="482"/>
    </row>
    <row r="1012" spans="1:6">
      <c r="A1012" s="480"/>
      <c r="B1012" s="481"/>
      <c r="C1012" s="480" t="s">
        <v>6</v>
      </c>
      <c r="D1012" s="483"/>
      <c r="E1012" s="809"/>
      <c r="F1012" s="482"/>
    </row>
    <row r="1013" spans="1:6">
      <c r="A1013" s="480"/>
      <c r="B1013" s="481"/>
      <c r="C1013" s="480" t="s">
        <v>7</v>
      </c>
      <c r="D1013" s="483"/>
      <c r="E1013" s="809"/>
      <c r="F1013" s="482"/>
    </row>
    <row r="1014" spans="1:6">
      <c r="A1014" s="480"/>
      <c r="B1014" s="481"/>
      <c r="C1014" s="480" t="s">
        <v>8</v>
      </c>
      <c r="D1014" s="483"/>
      <c r="E1014" s="809"/>
      <c r="F1014" s="482"/>
    </row>
    <row r="1015" spans="1:6">
      <c r="A1015"/>
      <c r="B1015"/>
      <c r="D1015"/>
      <c r="E1015"/>
      <c r="F1015"/>
    </row>
    <row r="1016" spans="1:6" ht="100">
      <c r="A1016" s="480" t="s">
        <v>779</v>
      </c>
      <c r="B1016" s="481" t="s">
        <v>781</v>
      </c>
      <c r="C1016" s="480"/>
      <c r="D1016" s="481" t="s">
        <v>1168</v>
      </c>
      <c r="E1016" s="809"/>
      <c r="F1016" s="482"/>
    </row>
    <row r="1017" spans="1:6">
      <c r="A1017" s="480"/>
      <c r="B1017" s="481"/>
      <c r="C1017" s="480" t="s">
        <v>837</v>
      </c>
      <c r="D1017" s="483"/>
      <c r="E1017" s="809"/>
      <c r="F1017" s="482"/>
    </row>
    <row r="1018" spans="1:6" ht="62.5">
      <c r="A1018" s="480"/>
      <c r="B1018" s="481"/>
      <c r="C1018" s="480" t="s">
        <v>4</v>
      </c>
      <c r="D1018" s="484" t="s">
        <v>1774</v>
      </c>
      <c r="E1018" s="28" t="s">
        <v>1369</v>
      </c>
      <c r="F1018" s="482"/>
    </row>
    <row r="1019" spans="1:6" ht="37.5">
      <c r="A1019" s="480"/>
      <c r="B1019" s="481"/>
      <c r="C1019" s="480" t="s">
        <v>5</v>
      </c>
      <c r="D1019" s="483" t="s">
        <v>2298</v>
      </c>
      <c r="E1019" s="809" t="s">
        <v>1369</v>
      </c>
      <c r="F1019" s="482"/>
    </row>
    <row r="1020" spans="1:6">
      <c r="A1020" s="480"/>
      <c r="B1020" s="481"/>
      <c r="C1020" s="480" t="s">
        <v>6</v>
      </c>
      <c r="D1020" s="483"/>
      <c r="E1020" s="809"/>
      <c r="F1020" s="482"/>
    </row>
    <row r="1021" spans="1:6">
      <c r="A1021" s="480"/>
      <c r="B1021" s="481"/>
      <c r="C1021" s="480" t="s">
        <v>7</v>
      </c>
      <c r="D1021" s="483"/>
      <c r="E1021" s="809"/>
      <c r="F1021" s="482"/>
    </row>
    <row r="1022" spans="1:6">
      <c r="A1022" s="480"/>
      <c r="B1022" s="481"/>
      <c r="C1022" s="480" t="s">
        <v>8</v>
      </c>
      <c r="D1022" s="483"/>
      <c r="E1022" s="809"/>
      <c r="F1022" s="482"/>
    </row>
    <row r="1023" spans="1:6">
      <c r="A1023"/>
      <c r="B1023"/>
      <c r="D1023"/>
      <c r="E1023"/>
      <c r="F1023"/>
    </row>
    <row r="1024" spans="1:6">
      <c r="A1024" s="477">
        <v>4</v>
      </c>
      <c r="B1024" s="808"/>
      <c r="C1024" s="477"/>
      <c r="D1024" s="808" t="s">
        <v>1169</v>
      </c>
      <c r="E1024" s="548"/>
      <c r="F1024" s="479"/>
    </row>
    <row r="1025" spans="1:6">
      <c r="A1025" s="477">
        <v>4.0999999999999996</v>
      </c>
      <c r="B1025" s="808"/>
      <c r="C1025" s="477"/>
      <c r="D1025" s="808" t="s">
        <v>1170</v>
      </c>
      <c r="E1025" s="548"/>
      <c r="F1025" s="479"/>
    </row>
    <row r="1026" spans="1:6" ht="237.5">
      <c r="A1026" s="480" t="s">
        <v>1171</v>
      </c>
      <c r="B1026" s="481" t="s">
        <v>1172</v>
      </c>
      <c r="C1026" s="480"/>
      <c r="D1026" s="481" t="s">
        <v>1173</v>
      </c>
      <c r="E1026" s="809"/>
      <c r="F1026" s="482"/>
    </row>
    <row r="1027" spans="1:6">
      <c r="A1027" s="480"/>
      <c r="B1027" s="481"/>
      <c r="C1027" s="480" t="s">
        <v>837</v>
      </c>
      <c r="D1027" s="483"/>
      <c r="E1027" s="809"/>
      <c r="F1027" s="482"/>
    </row>
    <row r="1028" spans="1:6">
      <c r="A1028" s="480"/>
      <c r="B1028" s="481"/>
      <c r="C1028" s="480" t="s">
        <v>4</v>
      </c>
      <c r="D1028" s="498" t="s">
        <v>1775</v>
      </c>
      <c r="E1028" s="28" t="s">
        <v>1369</v>
      </c>
      <c r="F1028" s="482"/>
    </row>
    <row r="1029" spans="1:6">
      <c r="A1029" s="480"/>
      <c r="B1029" s="481"/>
      <c r="C1029" s="480" t="s">
        <v>5</v>
      </c>
      <c r="D1029" s="483"/>
      <c r="E1029" s="809"/>
      <c r="F1029" s="482"/>
    </row>
    <row r="1030" spans="1:6">
      <c r="A1030" s="480"/>
      <c r="B1030" s="481"/>
      <c r="C1030" s="480" t="s">
        <v>6</v>
      </c>
      <c r="D1030" s="483"/>
      <c r="E1030" s="809"/>
      <c r="F1030" s="482"/>
    </row>
    <row r="1031" spans="1:6">
      <c r="A1031" s="480"/>
      <c r="B1031" s="481"/>
      <c r="C1031" s="480" t="s">
        <v>7</v>
      </c>
      <c r="D1031" s="483"/>
      <c r="E1031" s="809"/>
      <c r="F1031" s="482"/>
    </row>
    <row r="1032" spans="1:6">
      <c r="A1032" s="480"/>
      <c r="B1032" s="481"/>
      <c r="C1032" s="480" t="s">
        <v>8</v>
      </c>
      <c r="D1032" s="483"/>
      <c r="E1032" s="809"/>
      <c r="F1032" s="482"/>
    </row>
    <row r="1033" spans="1:6">
      <c r="A1033"/>
      <c r="B1033"/>
      <c r="D1033"/>
      <c r="E1033"/>
      <c r="F1033"/>
    </row>
    <row r="1034" spans="1:6" ht="225">
      <c r="A1034" s="480" t="s">
        <v>1174</v>
      </c>
      <c r="B1034" s="481" t="s">
        <v>357</v>
      </c>
      <c r="C1034" s="480"/>
      <c r="D1034" s="481" t="s">
        <v>1175</v>
      </c>
      <c r="E1034" s="809"/>
      <c r="F1034" s="482"/>
    </row>
    <row r="1035" spans="1:6">
      <c r="A1035" s="480"/>
      <c r="B1035" s="481"/>
      <c r="C1035" s="480" t="s">
        <v>837</v>
      </c>
      <c r="D1035" s="483"/>
      <c r="E1035" s="809"/>
      <c r="F1035" s="482"/>
    </row>
    <row r="1036" spans="1:6" ht="75">
      <c r="A1036" s="480"/>
      <c r="B1036" s="481"/>
      <c r="C1036" s="480" t="s">
        <v>4</v>
      </c>
      <c r="D1036" s="484" t="s">
        <v>1776</v>
      </c>
      <c r="E1036" s="28" t="s">
        <v>1369</v>
      </c>
      <c r="F1036" s="482"/>
    </row>
    <row r="1037" spans="1:6">
      <c r="A1037" s="480"/>
      <c r="B1037" s="481"/>
      <c r="C1037" s="480" t="s">
        <v>5</v>
      </c>
      <c r="D1037" s="483"/>
      <c r="E1037" s="809"/>
      <c r="F1037" s="482"/>
    </row>
    <row r="1038" spans="1:6">
      <c r="A1038" s="480"/>
      <c r="B1038" s="481"/>
      <c r="C1038" s="480" t="s">
        <v>6</v>
      </c>
      <c r="D1038" s="483"/>
      <c r="E1038" s="809"/>
      <c r="F1038" s="482"/>
    </row>
    <row r="1039" spans="1:6">
      <c r="A1039" s="480"/>
      <c r="B1039" s="481"/>
      <c r="C1039" s="480" t="s">
        <v>7</v>
      </c>
      <c r="D1039" s="483"/>
      <c r="E1039" s="809"/>
      <c r="F1039" s="482"/>
    </row>
    <row r="1040" spans="1:6">
      <c r="A1040" s="480"/>
      <c r="B1040" s="481"/>
      <c r="C1040" s="480" t="s">
        <v>8</v>
      </c>
      <c r="D1040" s="483"/>
      <c r="E1040" s="809"/>
      <c r="F1040" s="482"/>
    </row>
    <row r="1041" spans="1:6">
      <c r="A1041"/>
      <c r="B1041"/>
      <c r="D1041"/>
      <c r="E1041"/>
      <c r="F1041"/>
    </row>
    <row r="1042" spans="1:6" ht="225">
      <c r="A1042" s="480" t="s">
        <v>1176</v>
      </c>
      <c r="B1042" s="481" t="s">
        <v>1177</v>
      </c>
      <c r="C1042" s="491"/>
      <c r="D1042" s="481" t="s">
        <v>1178</v>
      </c>
      <c r="E1042" s="809"/>
      <c r="F1042" s="482"/>
    </row>
    <row r="1043" spans="1:6">
      <c r="A1043" s="480"/>
      <c r="B1043" s="481"/>
      <c r="C1043" s="480" t="s">
        <v>837</v>
      </c>
      <c r="D1043" s="483"/>
      <c r="E1043" s="809"/>
      <c r="F1043" s="482"/>
    </row>
    <row r="1044" spans="1:6" ht="37.5">
      <c r="A1044" s="480"/>
      <c r="B1044" s="481"/>
      <c r="C1044" s="480" t="s">
        <v>4</v>
      </c>
      <c r="D1044" s="484" t="s">
        <v>1777</v>
      </c>
      <c r="E1044" s="28" t="s">
        <v>1369</v>
      </c>
      <c r="F1044" s="482"/>
    </row>
    <row r="1045" spans="1:6">
      <c r="A1045" s="480"/>
      <c r="B1045" s="481"/>
      <c r="C1045" s="480" t="s">
        <v>5</v>
      </c>
      <c r="D1045" s="483"/>
      <c r="E1045" s="809"/>
      <c r="F1045" s="482"/>
    </row>
    <row r="1046" spans="1:6">
      <c r="A1046" s="480"/>
      <c r="B1046" s="481"/>
      <c r="C1046" s="480" t="s">
        <v>6</v>
      </c>
      <c r="D1046" s="483"/>
      <c r="E1046" s="809"/>
      <c r="F1046" s="482"/>
    </row>
    <row r="1047" spans="1:6">
      <c r="A1047" s="480"/>
      <c r="B1047" s="481"/>
      <c r="C1047" s="480" t="s">
        <v>7</v>
      </c>
      <c r="D1047" s="483"/>
      <c r="E1047" s="809"/>
      <c r="F1047" s="482"/>
    </row>
    <row r="1048" spans="1:6">
      <c r="A1048" s="480"/>
      <c r="B1048" s="481"/>
      <c r="C1048" s="480" t="s">
        <v>8</v>
      </c>
      <c r="D1048" s="483"/>
      <c r="E1048" s="809"/>
      <c r="F1048" s="482"/>
    </row>
    <row r="1049" spans="1:6">
      <c r="A1049"/>
      <c r="B1049"/>
      <c r="D1049"/>
      <c r="E1049"/>
      <c r="F1049"/>
    </row>
    <row r="1050" spans="1:6" ht="225">
      <c r="A1050" s="480" t="s">
        <v>1179</v>
      </c>
      <c r="B1050" s="481" t="s">
        <v>1180</v>
      </c>
      <c r="C1050" s="480"/>
      <c r="D1050" s="481" t="s">
        <v>1181</v>
      </c>
      <c r="E1050" s="809"/>
      <c r="F1050" s="482"/>
    </row>
    <row r="1051" spans="1:6">
      <c r="A1051" s="480"/>
      <c r="B1051" s="481"/>
      <c r="C1051" s="480" t="s">
        <v>837</v>
      </c>
      <c r="D1051" s="492"/>
      <c r="E1051" s="809"/>
      <c r="F1051" s="482"/>
    </row>
    <row r="1052" spans="1:6" ht="25">
      <c r="A1052" s="480"/>
      <c r="B1052" s="481"/>
      <c r="C1052" s="480" t="s">
        <v>4</v>
      </c>
      <c r="D1052" s="484" t="s">
        <v>1737</v>
      </c>
      <c r="E1052" s="28" t="s">
        <v>1369</v>
      </c>
      <c r="F1052" s="482"/>
    </row>
    <row r="1053" spans="1:6">
      <c r="A1053" s="480"/>
      <c r="B1053" s="481"/>
      <c r="C1053" s="480" t="s">
        <v>5</v>
      </c>
      <c r="D1053" s="492"/>
      <c r="E1053" s="809"/>
      <c r="F1053" s="482"/>
    </row>
    <row r="1054" spans="1:6">
      <c r="A1054" s="480"/>
      <c r="B1054" s="481"/>
      <c r="C1054" s="480" t="s">
        <v>6</v>
      </c>
      <c r="D1054" s="483"/>
      <c r="E1054" s="809"/>
      <c r="F1054" s="482"/>
    </row>
    <row r="1055" spans="1:6">
      <c r="A1055" s="480"/>
      <c r="B1055" s="481"/>
      <c r="C1055" s="480" t="s">
        <v>7</v>
      </c>
      <c r="D1055" s="492"/>
      <c r="E1055" s="809"/>
      <c r="F1055" s="482"/>
    </row>
    <row r="1056" spans="1:6">
      <c r="A1056" s="480"/>
      <c r="B1056" s="481"/>
      <c r="C1056" s="480" t="s">
        <v>8</v>
      </c>
      <c r="D1056" s="483"/>
      <c r="E1056" s="809"/>
      <c r="F1056" s="482"/>
    </row>
    <row r="1057" spans="1:6">
      <c r="A1057"/>
      <c r="B1057"/>
      <c r="D1057"/>
      <c r="E1057" s="817"/>
      <c r="F1057"/>
    </row>
    <row r="1058" spans="1:6" ht="137.5">
      <c r="A1058" s="480" t="s">
        <v>941</v>
      </c>
      <c r="B1058" s="481" t="s">
        <v>297</v>
      </c>
      <c r="C1058" s="480"/>
      <c r="D1058" s="481" t="s">
        <v>1182</v>
      </c>
      <c r="E1058" s="809"/>
      <c r="F1058" s="482"/>
    </row>
    <row r="1059" spans="1:6">
      <c r="A1059" s="480"/>
      <c r="B1059" s="481"/>
      <c r="C1059" s="480" t="s">
        <v>837</v>
      </c>
      <c r="D1059" s="492"/>
      <c r="E1059" s="809"/>
      <c r="F1059" s="482"/>
    </row>
    <row r="1060" spans="1:6" ht="37.5">
      <c r="A1060" s="480"/>
      <c r="B1060" s="481"/>
      <c r="C1060" s="480" t="s">
        <v>4</v>
      </c>
      <c r="D1060" s="484" t="s">
        <v>1778</v>
      </c>
      <c r="E1060" s="28" t="s">
        <v>1369</v>
      </c>
      <c r="F1060" s="482"/>
    </row>
    <row r="1061" spans="1:6">
      <c r="A1061" s="480"/>
      <c r="B1061" s="481"/>
      <c r="C1061" s="480" t="s">
        <v>5</v>
      </c>
      <c r="D1061" s="483" t="s">
        <v>2261</v>
      </c>
      <c r="E1061" s="809"/>
      <c r="F1061" s="482"/>
    </row>
    <row r="1062" spans="1:6">
      <c r="A1062" s="480"/>
      <c r="B1062" s="481"/>
      <c r="C1062" s="480" t="s">
        <v>6</v>
      </c>
      <c r="D1062" s="483"/>
      <c r="E1062" s="809"/>
      <c r="F1062" s="482"/>
    </row>
    <row r="1063" spans="1:6">
      <c r="A1063" s="480"/>
      <c r="B1063" s="481"/>
      <c r="C1063" s="480" t="s">
        <v>7</v>
      </c>
      <c r="D1063" s="492"/>
      <c r="E1063" s="809"/>
      <c r="F1063" s="482"/>
    </row>
    <row r="1064" spans="1:6">
      <c r="A1064" s="480"/>
      <c r="B1064" s="481"/>
      <c r="C1064" s="480" t="s">
        <v>8</v>
      </c>
      <c r="D1064" s="483"/>
      <c r="E1064" s="809"/>
      <c r="F1064" s="482"/>
    </row>
    <row r="1065" spans="1:6">
      <c r="A1065"/>
      <c r="B1065"/>
      <c r="D1065"/>
      <c r="E1065" s="817"/>
      <c r="F1065"/>
    </row>
    <row r="1066" spans="1:6">
      <c r="A1066" s="477">
        <v>4.2</v>
      </c>
      <c r="B1066" s="808"/>
      <c r="C1066" s="477"/>
      <c r="D1066" s="808" t="s">
        <v>1183</v>
      </c>
      <c r="E1066" s="548"/>
      <c r="F1066" s="478"/>
    </row>
    <row r="1067" spans="1:6" ht="150">
      <c r="A1067" s="480" t="s">
        <v>1184</v>
      </c>
      <c r="B1067" s="481" t="s">
        <v>1185</v>
      </c>
      <c r="C1067" s="480"/>
      <c r="D1067" s="481" t="s">
        <v>1186</v>
      </c>
      <c r="E1067" s="809"/>
      <c r="F1067" s="482"/>
    </row>
    <row r="1068" spans="1:6">
      <c r="A1068" s="480"/>
      <c r="B1068" s="481"/>
      <c r="C1068" s="480" t="s">
        <v>837</v>
      </c>
      <c r="D1068" s="492"/>
      <c r="E1068" s="809"/>
      <c r="F1068" s="482"/>
    </row>
    <row r="1069" spans="1:6">
      <c r="A1069" s="480"/>
      <c r="B1069" s="481"/>
      <c r="C1069" s="480" t="s">
        <v>4</v>
      </c>
      <c r="D1069" s="484" t="s">
        <v>1738</v>
      </c>
      <c r="E1069" s="28" t="s">
        <v>1369</v>
      </c>
      <c r="F1069" s="482"/>
    </row>
    <row r="1070" spans="1:6">
      <c r="A1070" s="480"/>
      <c r="B1070" s="481"/>
      <c r="C1070" s="480" t="s">
        <v>5</v>
      </c>
      <c r="D1070" s="492"/>
      <c r="E1070" s="809"/>
      <c r="F1070" s="482"/>
    </row>
    <row r="1071" spans="1:6">
      <c r="A1071" s="480"/>
      <c r="B1071" s="481"/>
      <c r="C1071" s="480" t="s">
        <v>6</v>
      </c>
      <c r="D1071" s="483"/>
      <c r="E1071" s="809"/>
      <c r="F1071" s="482"/>
    </row>
    <row r="1072" spans="1:6">
      <c r="A1072" s="480"/>
      <c r="B1072" s="481"/>
      <c r="C1072" s="480" t="s">
        <v>7</v>
      </c>
      <c r="D1072" s="492"/>
      <c r="E1072" s="809"/>
      <c r="F1072" s="482"/>
    </row>
    <row r="1073" spans="1:6">
      <c r="A1073" s="480"/>
      <c r="B1073" s="481"/>
      <c r="C1073" s="480" t="s">
        <v>8</v>
      </c>
      <c r="D1073" s="483"/>
      <c r="E1073" s="809"/>
      <c r="F1073" s="482"/>
    </row>
    <row r="1074" spans="1:6">
      <c r="A1074"/>
      <c r="B1074"/>
      <c r="D1074"/>
      <c r="E1074"/>
      <c r="F1074"/>
    </row>
    <row r="1075" spans="1:6" ht="150">
      <c r="A1075" s="480" t="s">
        <v>1187</v>
      </c>
      <c r="B1075" s="481" t="s">
        <v>1188</v>
      </c>
      <c r="C1075" s="480"/>
      <c r="D1075" s="481" t="s">
        <v>1189</v>
      </c>
      <c r="E1075" s="809"/>
      <c r="F1075" s="482"/>
    </row>
    <row r="1076" spans="1:6">
      <c r="A1076" s="480"/>
      <c r="B1076" s="481"/>
      <c r="C1076" s="480" t="s">
        <v>837</v>
      </c>
      <c r="D1076" s="483"/>
      <c r="E1076" s="809"/>
      <c r="F1076" s="482"/>
    </row>
    <row r="1077" spans="1:6" ht="39" customHeight="1">
      <c r="A1077" s="480"/>
      <c r="B1077" s="481"/>
      <c r="C1077" s="480" t="s">
        <v>4</v>
      </c>
      <c r="D1077" s="484" t="s">
        <v>1739</v>
      </c>
      <c r="E1077" s="28" t="s">
        <v>1369</v>
      </c>
      <c r="F1077" s="482"/>
    </row>
    <row r="1078" spans="1:6">
      <c r="A1078" s="480"/>
      <c r="B1078" s="481"/>
      <c r="C1078" s="480" t="s">
        <v>5</v>
      </c>
      <c r="D1078" s="483"/>
      <c r="E1078" s="809"/>
      <c r="F1078" s="482"/>
    </row>
    <row r="1079" spans="1:6">
      <c r="A1079" s="480"/>
      <c r="B1079" s="481"/>
      <c r="C1079" s="480" t="s">
        <v>6</v>
      </c>
      <c r="D1079" s="483"/>
      <c r="E1079" s="809"/>
      <c r="F1079" s="482"/>
    </row>
    <row r="1080" spans="1:6">
      <c r="A1080" s="480"/>
      <c r="B1080" s="481"/>
      <c r="C1080" s="480" t="s">
        <v>7</v>
      </c>
      <c r="D1080" s="483"/>
      <c r="E1080" s="809"/>
      <c r="F1080" s="482"/>
    </row>
    <row r="1081" spans="1:6">
      <c r="A1081" s="480"/>
      <c r="B1081" s="481"/>
      <c r="C1081" s="480" t="s">
        <v>8</v>
      </c>
      <c r="D1081" s="483"/>
      <c r="E1081" s="809"/>
      <c r="F1081" s="482"/>
    </row>
    <row r="1082" spans="1:6">
      <c r="A1082"/>
      <c r="B1082"/>
      <c r="D1082"/>
      <c r="E1082" s="545"/>
      <c r="F1082"/>
    </row>
    <row r="1083" spans="1:6" ht="150">
      <c r="A1083" s="480" t="s">
        <v>1190</v>
      </c>
      <c r="B1083" s="481" t="s">
        <v>1191</v>
      </c>
      <c r="C1083" s="480"/>
      <c r="D1083" s="481" t="s">
        <v>1192</v>
      </c>
      <c r="E1083" s="809"/>
      <c r="F1083" s="482"/>
    </row>
    <row r="1084" spans="1:6">
      <c r="A1084" s="480"/>
      <c r="B1084" s="481"/>
      <c r="C1084" s="480" t="s">
        <v>837</v>
      </c>
      <c r="D1084" s="483"/>
      <c r="E1084" s="809"/>
      <c r="F1084" s="482"/>
    </row>
    <row r="1085" spans="1:6" ht="36.75" customHeight="1">
      <c r="A1085" s="480"/>
      <c r="B1085" s="481"/>
      <c r="C1085" s="480" t="s">
        <v>4</v>
      </c>
      <c r="D1085" s="484" t="s">
        <v>1740</v>
      </c>
      <c r="E1085" s="28" t="s">
        <v>1369</v>
      </c>
      <c r="F1085" s="482"/>
    </row>
    <row r="1086" spans="1:6">
      <c r="A1086" s="480"/>
      <c r="B1086" s="481"/>
      <c r="C1086" s="480" t="s">
        <v>5</v>
      </c>
      <c r="D1086" s="483"/>
      <c r="E1086" s="809"/>
      <c r="F1086" s="482"/>
    </row>
    <row r="1087" spans="1:6">
      <c r="A1087" s="480"/>
      <c r="B1087" s="481"/>
      <c r="C1087" s="480" t="s">
        <v>6</v>
      </c>
      <c r="D1087" s="483"/>
      <c r="E1087" s="809"/>
      <c r="F1087" s="482"/>
    </row>
    <row r="1088" spans="1:6">
      <c r="A1088" s="480"/>
      <c r="B1088" s="481"/>
      <c r="C1088" s="480" t="s">
        <v>7</v>
      </c>
      <c r="D1088" s="483"/>
      <c r="E1088" s="809"/>
      <c r="F1088" s="482"/>
    </row>
    <row r="1089" spans="1:6">
      <c r="A1089" s="480"/>
      <c r="B1089" s="481"/>
      <c r="C1089" s="480" t="s">
        <v>8</v>
      </c>
      <c r="D1089" s="483"/>
      <c r="E1089" s="809"/>
      <c r="F1089" s="482"/>
    </row>
    <row r="1090" spans="1:6">
      <c r="A1090"/>
      <c r="B1090"/>
      <c r="D1090"/>
      <c r="E1090"/>
      <c r="F1090"/>
    </row>
    <row r="1091" spans="1:6">
      <c r="A1091" s="477">
        <v>4.3</v>
      </c>
      <c r="B1091" s="808"/>
      <c r="C1091" s="477"/>
      <c r="D1091" s="808" t="s">
        <v>1193</v>
      </c>
      <c r="E1091" s="548"/>
      <c r="F1091" s="478"/>
    </row>
    <row r="1092" spans="1:6" ht="150">
      <c r="A1092" s="480" t="s">
        <v>1194</v>
      </c>
      <c r="B1092" s="481" t="s">
        <v>1614</v>
      </c>
      <c r="C1092" s="480"/>
      <c r="D1092" s="481" t="s">
        <v>1195</v>
      </c>
      <c r="E1092" s="809"/>
      <c r="F1092" s="482"/>
    </row>
    <row r="1093" spans="1:6">
      <c r="A1093" s="480"/>
      <c r="B1093" s="481"/>
      <c r="C1093" s="480" t="s">
        <v>837</v>
      </c>
      <c r="D1093" s="483"/>
      <c r="E1093" s="809"/>
      <c r="F1093" s="482"/>
    </row>
    <row r="1094" spans="1:6" ht="82.75" customHeight="1">
      <c r="A1094" s="480"/>
      <c r="B1094" s="481"/>
      <c r="C1094" s="480" t="s">
        <v>4</v>
      </c>
      <c r="D1094" s="496" t="s">
        <v>1779</v>
      </c>
      <c r="E1094" s="28" t="s">
        <v>1360</v>
      </c>
      <c r="F1094" s="482">
        <v>2021.3</v>
      </c>
    </row>
    <row r="1095" spans="1:6" ht="25">
      <c r="A1095" s="480"/>
      <c r="B1095" s="481"/>
      <c r="C1095" s="480" t="s">
        <v>5</v>
      </c>
      <c r="D1095" s="483" t="s">
        <v>2299</v>
      </c>
      <c r="E1095" s="809" t="s">
        <v>1369</v>
      </c>
      <c r="F1095" s="482"/>
    </row>
    <row r="1096" spans="1:6">
      <c r="A1096" s="480"/>
      <c r="B1096" s="481"/>
      <c r="C1096" s="480" t="s">
        <v>6</v>
      </c>
      <c r="D1096" s="483"/>
      <c r="E1096" s="809"/>
      <c r="F1096" s="482"/>
    </row>
    <row r="1097" spans="1:6">
      <c r="A1097" s="480"/>
      <c r="B1097" s="481"/>
      <c r="C1097" s="480" t="s">
        <v>7</v>
      </c>
      <c r="D1097" s="483"/>
      <c r="E1097" s="809"/>
      <c r="F1097" s="482"/>
    </row>
    <row r="1098" spans="1:6">
      <c r="A1098" s="480"/>
      <c r="B1098" s="481"/>
      <c r="C1098" s="480" t="s">
        <v>8</v>
      </c>
      <c r="D1098" s="483"/>
      <c r="E1098" s="809"/>
      <c r="F1098" s="482"/>
    </row>
    <row r="1099" spans="1:6">
      <c r="A1099"/>
      <c r="B1099"/>
      <c r="D1099"/>
      <c r="E1099"/>
      <c r="F1099"/>
    </row>
    <row r="1100" spans="1:6" ht="175">
      <c r="A1100" s="480" t="s">
        <v>1196</v>
      </c>
      <c r="B1100" s="481" t="s">
        <v>1615</v>
      </c>
      <c r="C1100" s="480"/>
      <c r="D1100" s="481" t="s">
        <v>1197</v>
      </c>
      <c r="E1100" s="809"/>
      <c r="F1100" s="482"/>
    </row>
    <row r="1101" spans="1:6">
      <c r="A1101" s="480"/>
      <c r="B1101" s="481"/>
      <c r="C1101" s="480" t="s">
        <v>837</v>
      </c>
      <c r="D1101" s="483"/>
      <c r="E1101" s="809"/>
      <c r="F1101" s="482"/>
    </row>
    <row r="1102" spans="1:6" ht="86.25" customHeight="1">
      <c r="A1102" s="480"/>
      <c r="B1102" s="481"/>
      <c r="C1102" s="480" t="s">
        <v>4</v>
      </c>
      <c r="D1102" s="496" t="s">
        <v>1780</v>
      </c>
      <c r="E1102" s="513" t="s">
        <v>1360</v>
      </c>
      <c r="F1102" s="514">
        <v>2021.3</v>
      </c>
    </row>
    <row r="1103" spans="1:6" ht="25">
      <c r="A1103" s="480"/>
      <c r="B1103" s="481"/>
      <c r="C1103" s="480" t="s">
        <v>5</v>
      </c>
      <c r="D1103" s="483" t="s">
        <v>2299</v>
      </c>
      <c r="E1103" s="809" t="s">
        <v>1369</v>
      </c>
      <c r="F1103" s="482"/>
    </row>
    <row r="1104" spans="1:6">
      <c r="A1104" s="480"/>
      <c r="B1104" s="481"/>
      <c r="C1104" s="480" t="s">
        <v>6</v>
      </c>
      <c r="D1104" s="483"/>
      <c r="E1104" s="809"/>
      <c r="F1104" s="482"/>
    </row>
    <row r="1105" spans="1:6">
      <c r="A1105" s="480"/>
      <c r="B1105" s="481"/>
      <c r="C1105" s="480" t="s">
        <v>7</v>
      </c>
      <c r="D1105" s="483"/>
      <c r="E1105" s="809"/>
      <c r="F1105" s="482"/>
    </row>
    <row r="1106" spans="1:6">
      <c r="A1106" s="480"/>
      <c r="B1106" s="481"/>
      <c r="C1106" s="480" t="s">
        <v>8</v>
      </c>
      <c r="D1106" s="483"/>
      <c r="E1106" s="809"/>
      <c r="F1106" s="482"/>
    </row>
    <row r="1107" spans="1:6">
      <c r="A1107"/>
      <c r="B1107"/>
      <c r="D1107"/>
      <c r="E1107"/>
      <c r="F1107"/>
    </row>
    <row r="1108" spans="1:6">
      <c r="A1108" s="477">
        <v>4.4000000000000004</v>
      </c>
      <c r="B1108" s="808"/>
      <c r="C1108" s="477"/>
      <c r="D1108" s="808" t="s">
        <v>1198</v>
      </c>
      <c r="E1108" s="548"/>
      <c r="F1108" s="478"/>
    </row>
    <row r="1109" spans="1:6" ht="112.5">
      <c r="A1109" s="480" t="s">
        <v>1199</v>
      </c>
      <c r="B1109" s="481" t="s">
        <v>1200</v>
      </c>
      <c r="C1109" s="480"/>
      <c r="D1109" s="481" t="s">
        <v>1201</v>
      </c>
      <c r="E1109" s="809"/>
      <c r="F1109" s="482"/>
    </row>
    <row r="1110" spans="1:6">
      <c r="A1110" s="480"/>
      <c r="B1110" s="481"/>
      <c r="C1110" s="480" t="s">
        <v>837</v>
      </c>
      <c r="D1110" s="483"/>
      <c r="E1110" s="809"/>
      <c r="F1110" s="482"/>
    </row>
    <row r="1111" spans="1:6" ht="25">
      <c r="A1111" s="480"/>
      <c r="B1111" s="481"/>
      <c r="C1111" s="480" t="s">
        <v>4</v>
      </c>
      <c r="D1111" s="484" t="s">
        <v>1781</v>
      </c>
      <c r="E1111" s="28" t="s">
        <v>1369</v>
      </c>
      <c r="F1111" s="482"/>
    </row>
    <row r="1112" spans="1:6">
      <c r="A1112" s="480"/>
      <c r="B1112" s="481"/>
      <c r="C1112" s="480" t="s">
        <v>5</v>
      </c>
      <c r="D1112" s="483"/>
      <c r="E1112" s="809"/>
      <c r="F1112" s="482"/>
    </row>
    <row r="1113" spans="1:6">
      <c r="A1113" s="480"/>
      <c r="B1113" s="481"/>
      <c r="C1113" s="480" t="s">
        <v>6</v>
      </c>
      <c r="D1113" s="483"/>
      <c r="E1113" s="809"/>
      <c r="F1113" s="482"/>
    </row>
    <row r="1114" spans="1:6">
      <c r="A1114" s="480"/>
      <c r="B1114" s="481"/>
      <c r="C1114" s="480" t="s">
        <v>7</v>
      </c>
      <c r="D1114" s="483"/>
      <c r="E1114" s="809"/>
      <c r="F1114" s="482"/>
    </row>
    <row r="1115" spans="1:6">
      <c r="A1115" s="480"/>
      <c r="B1115" s="481"/>
      <c r="C1115" s="480" t="s">
        <v>8</v>
      </c>
      <c r="D1115" s="483"/>
      <c r="E1115" s="809"/>
      <c r="F1115" s="482"/>
    </row>
    <row r="1116" spans="1:6">
      <c r="A1116"/>
      <c r="B1116"/>
      <c r="D1116"/>
      <c r="E1116"/>
      <c r="F1116"/>
    </row>
    <row r="1117" spans="1:6" ht="125">
      <c r="A1117" s="480" t="s">
        <v>1202</v>
      </c>
      <c r="B1117" s="481" t="s">
        <v>1203</v>
      </c>
      <c r="C1117" s="480"/>
      <c r="D1117" s="481" t="s">
        <v>1204</v>
      </c>
      <c r="E1117" s="809"/>
      <c r="F1117" s="482"/>
    </row>
    <row r="1118" spans="1:6">
      <c r="A1118" s="480"/>
      <c r="B1118" s="481"/>
      <c r="C1118" s="480" t="s">
        <v>837</v>
      </c>
      <c r="D1118" s="483"/>
      <c r="E1118" s="809"/>
      <c r="F1118" s="482"/>
    </row>
    <row r="1119" spans="1:6" ht="57" customHeight="1">
      <c r="A1119" s="480"/>
      <c r="B1119" s="481"/>
      <c r="C1119" s="480" t="s">
        <v>4</v>
      </c>
      <c r="D1119" s="484" t="s">
        <v>1782</v>
      </c>
      <c r="E1119" s="28" t="s">
        <v>1369</v>
      </c>
      <c r="F1119" s="482"/>
    </row>
    <row r="1120" spans="1:6">
      <c r="A1120" s="480"/>
      <c r="B1120" s="481"/>
      <c r="C1120" s="480" t="s">
        <v>5</v>
      </c>
      <c r="D1120" s="483"/>
      <c r="E1120" s="809"/>
      <c r="F1120" s="482"/>
    </row>
    <row r="1121" spans="1:6">
      <c r="A1121" s="480"/>
      <c r="B1121" s="481"/>
      <c r="C1121" s="480" t="s">
        <v>6</v>
      </c>
      <c r="D1121" s="483"/>
      <c r="E1121" s="809"/>
      <c r="F1121" s="482"/>
    </row>
    <row r="1122" spans="1:6">
      <c r="A1122" s="480"/>
      <c r="B1122" s="481"/>
      <c r="C1122" s="480" t="s">
        <v>7</v>
      </c>
      <c r="D1122" s="483"/>
      <c r="E1122" s="809"/>
      <c r="F1122" s="482"/>
    </row>
    <row r="1123" spans="1:6">
      <c r="A1123" s="480"/>
      <c r="B1123" s="481"/>
      <c r="C1123" s="480" t="s">
        <v>8</v>
      </c>
      <c r="D1123" s="483"/>
      <c r="E1123" s="809"/>
      <c r="F1123" s="482"/>
    </row>
    <row r="1124" spans="1:6">
      <c r="A1124"/>
      <c r="B1124"/>
      <c r="D1124"/>
      <c r="E1124"/>
      <c r="F1124"/>
    </row>
    <row r="1125" spans="1:6" ht="112.5">
      <c r="A1125" s="480" t="s">
        <v>1205</v>
      </c>
      <c r="B1125" s="481" t="s">
        <v>1206</v>
      </c>
      <c r="C1125" s="480"/>
      <c r="D1125" s="481" t="s">
        <v>1207</v>
      </c>
      <c r="E1125" s="809"/>
      <c r="F1125" s="482"/>
    </row>
    <row r="1126" spans="1:6">
      <c r="A1126" s="480"/>
      <c r="B1126" s="481"/>
      <c r="C1126" s="480" t="s">
        <v>837</v>
      </c>
      <c r="D1126" s="483"/>
      <c r="E1126" s="809"/>
      <c r="F1126" s="482"/>
    </row>
    <row r="1127" spans="1:6" ht="72.75" customHeight="1">
      <c r="A1127" s="480"/>
      <c r="B1127" s="481"/>
      <c r="C1127" s="480" t="s">
        <v>4</v>
      </c>
      <c r="D1127" s="484" t="s">
        <v>1782</v>
      </c>
      <c r="E1127" s="28" t="s">
        <v>1369</v>
      </c>
      <c r="F1127" s="482"/>
    </row>
    <row r="1128" spans="1:6">
      <c r="A1128" s="480"/>
      <c r="B1128" s="481"/>
      <c r="C1128" s="480" t="s">
        <v>5</v>
      </c>
      <c r="D1128" s="483"/>
      <c r="E1128" s="809"/>
      <c r="F1128" s="482"/>
    </row>
    <row r="1129" spans="1:6">
      <c r="A1129" s="480"/>
      <c r="B1129" s="481"/>
      <c r="C1129" s="480" t="s">
        <v>6</v>
      </c>
      <c r="D1129" s="483"/>
      <c r="E1129" s="809"/>
      <c r="F1129" s="482"/>
    </row>
    <row r="1130" spans="1:6">
      <c r="A1130" s="480"/>
      <c r="B1130" s="481"/>
      <c r="C1130" s="480" t="s">
        <v>7</v>
      </c>
      <c r="D1130" s="483"/>
      <c r="E1130" s="809"/>
      <c r="F1130" s="482"/>
    </row>
    <row r="1131" spans="1:6">
      <c r="A1131" s="480"/>
      <c r="B1131" s="481"/>
      <c r="C1131" s="480" t="s">
        <v>8</v>
      </c>
      <c r="D1131" s="483"/>
      <c r="E1131" s="809"/>
      <c r="F1131" s="482"/>
    </row>
    <row r="1132" spans="1:6">
      <c r="A1132"/>
      <c r="B1132"/>
      <c r="C1132" s="249"/>
      <c r="D1132"/>
      <c r="E1132"/>
      <c r="F1132"/>
    </row>
    <row r="1133" spans="1:6" ht="150">
      <c r="A1133" s="480" t="s">
        <v>1208</v>
      </c>
      <c r="B1133" s="481" t="s">
        <v>1209</v>
      </c>
      <c r="C1133" s="480"/>
      <c r="D1133" s="481" t="s">
        <v>1210</v>
      </c>
      <c r="E1133" s="809"/>
      <c r="F1133" s="482"/>
    </row>
    <row r="1134" spans="1:6">
      <c r="A1134" s="480"/>
      <c r="B1134" s="481"/>
      <c r="C1134" s="480" t="s">
        <v>837</v>
      </c>
      <c r="D1134" s="483"/>
      <c r="E1134" s="809"/>
      <c r="F1134" s="482"/>
    </row>
    <row r="1135" spans="1:6">
      <c r="A1135" s="480"/>
      <c r="B1135" s="481"/>
      <c r="C1135" s="480" t="s">
        <v>4</v>
      </c>
      <c r="D1135" s="484" t="s">
        <v>1673</v>
      </c>
      <c r="E1135" s="28" t="s">
        <v>1369</v>
      </c>
      <c r="F1135" s="482"/>
    </row>
    <row r="1136" spans="1:6">
      <c r="A1136" s="480"/>
      <c r="B1136" s="481"/>
      <c r="C1136" s="480" t="s">
        <v>5</v>
      </c>
      <c r="D1136" s="483"/>
      <c r="E1136" s="809"/>
      <c r="F1136" s="482"/>
    </row>
    <row r="1137" spans="1:6">
      <c r="A1137" s="480"/>
      <c r="B1137" s="481"/>
      <c r="C1137" s="480" t="s">
        <v>6</v>
      </c>
      <c r="D1137" s="483"/>
      <c r="E1137" s="809"/>
      <c r="F1137" s="482"/>
    </row>
    <row r="1138" spans="1:6">
      <c r="A1138" s="480"/>
      <c r="B1138" s="481"/>
      <c r="C1138" s="480" t="s">
        <v>7</v>
      </c>
      <c r="D1138" s="483"/>
      <c r="E1138" s="809"/>
      <c r="F1138" s="482"/>
    </row>
    <row r="1139" spans="1:6">
      <c r="A1139" s="480"/>
      <c r="B1139" s="481"/>
      <c r="C1139" s="480" t="s">
        <v>8</v>
      </c>
      <c r="D1139" s="483"/>
      <c r="E1139" s="809"/>
      <c r="F1139" s="482"/>
    </row>
    <row r="1140" spans="1:6">
      <c r="A1140" s="250"/>
      <c r="B1140" s="493"/>
      <c r="C1140" s="250"/>
      <c r="D1140" s="493"/>
      <c r="E1140" s="818"/>
      <c r="F1140" s="819"/>
    </row>
    <row r="1141" spans="1:6" ht="112.5">
      <c r="A1141" s="480" t="s">
        <v>1211</v>
      </c>
      <c r="B1141" s="481" t="s">
        <v>1212</v>
      </c>
      <c r="C1141" s="480"/>
      <c r="D1141" s="481" t="s">
        <v>1213</v>
      </c>
      <c r="E1141" s="809"/>
      <c r="F1141" s="482"/>
    </row>
    <row r="1142" spans="1:6">
      <c r="A1142" s="480"/>
      <c r="B1142" s="481"/>
      <c r="C1142" s="480" t="s">
        <v>837</v>
      </c>
      <c r="D1142" s="483"/>
      <c r="E1142" s="809"/>
      <c r="F1142" s="482"/>
    </row>
    <row r="1143" spans="1:6">
      <c r="A1143" s="480"/>
      <c r="B1143" s="481"/>
      <c r="C1143" s="480" t="s">
        <v>4</v>
      </c>
      <c r="D1143" s="484" t="s">
        <v>1673</v>
      </c>
      <c r="E1143" s="28" t="s">
        <v>1369</v>
      </c>
      <c r="F1143" s="482"/>
    </row>
    <row r="1144" spans="1:6">
      <c r="A1144" s="480"/>
      <c r="B1144" s="481"/>
      <c r="C1144" s="480" t="s">
        <v>5</v>
      </c>
      <c r="D1144" s="483"/>
      <c r="E1144" s="809"/>
      <c r="F1144" s="482"/>
    </row>
    <row r="1145" spans="1:6">
      <c r="A1145" s="480"/>
      <c r="B1145" s="481"/>
      <c r="C1145" s="480" t="s">
        <v>6</v>
      </c>
      <c r="D1145" s="483"/>
      <c r="E1145" s="809"/>
      <c r="F1145" s="482"/>
    </row>
    <row r="1146" spans="1:6">
      <c r="A1146" s="480"/>
      <c r="B1146" s="481"/>
      <c r="C1146" s="480" t="s">
        <v>7</v>
      </c>
      <c r="D1146" s="483"/>
      <c r="E1146" s="809"/>
      <c r="F1146" s="482"/>
    </row>
    <row r="1147" spans="1:6">
      <c r="A1147" s="480"/>
      <c r="B1147" s="481"/>
      <c r="C1147" s="480" t="s">
        <v>8</v>
      </c>
      <c r="D1147" s="483"/>
      <c r="E1147" s="809"/>
      <c r="F1147" s="482"/>
    </row>
    <row r="1148" spans="1:6">
      <c r="A1148"/>
      <c r="B1148"/>
      <c r="D1148"/>
      <c r="E1148"/>
      <c r="F1148"/>
    </row>
    <row r="1149" spans="1:6" ht="137.5">
      <c r="A1149" s="480" t="s">
        <v>1214</v>
      </c>
      <c r="B1149" s="481" t="s">
        <v>1215</v>
      </c>
      <c r="C1149" s="480"/>
      <c r="D1149" s="481" t="s">
        <v>1216</v>
      </c>
      <c r="E1149" s="809"/>
      <c r="F1149" s="482"/>
    </row>
    <row r="1150" spans="1:6">
      <c r="A1150" s="480"/>
      <c r="B1150" s="481"/>
      <c r="C1150" s="480" t="s">
        <v>837</v>
      </c>
      <c r="D1150" s="483"/>
      <c r="E1150" s="809"/>
      <c r="F1150" s="482"/>
    </row>
    <row r="1151" spans="1:6">
      <c r="A1151" s="480"/>
      <c r="B1151" s="481"/>
      <c r="C1151" s="480" t="s">
        <v>4</v>
      </c>
      <c r="D1151" s="484" t="s">
        <v>1783</v>
      </c>
      <c r="E1151" s="28" t="s">
        <v>1369</v>
      </c>
      <c r="F1151" s="482"/>
    </row>
    <row r="1152" spans="1:6">
      <c r="A1152" s="480"/>
      <c r="B1152" s="481"/>
      <c r="C1152" s="480" t="s">
        <v>5</v>
      </c>
      <c r="D1152" s="483"/>
      <c r="E1152" s="809"/>
      <c r="F1152" s="482"/>
    </row>
    <row r="1153" spans="1:6">
      <c r="A1153" s="480"/>
      <c r="B1153" s="481"/>
      <c r="C1153" s="480" t="s">
        <v>6</v>
      </c>
      <c r="D1153" s="483"/>
      <c r="E1153" s="809"/>
      <c r="F1153" s="482"/>
    </row>
    <row r="1154" spans="1:6">
      <c r="A1154" s="480"/>
      <c r="B1154" s="481"/>
      <c r="C1154" s="480" t="s">
        <v>7</v>
      </c>
      <c r="D1154" s="483"/>
      <c r="E1154" s="809"/>
      <c r="F1154" s="482"/>
    </row>
    <row r="1155" spans="1:6">
      <c r="A1155" s="480"/>
      <c r="B1155" s="481"/>
      <c r="C1155" s="480" t="s">
        <v>8</v>
      </c>
      <c r="D1155" s="483"/>
      <c r="E1155" s="809"/>
      <c r="F1155" s="482"/>
    </row>
    <row r="1156" spans="1:6">
      <c r="A1156"/>
      <c r="B1156"/>
      <c r="D1156"/>
      <c r="E1156"/>
      <c r="F1156"/>
    </row>
    <row r="1157" spans="1:6">
      <c r="A1157" s="477">
        <v>4.5</v>
      </c>
      <c r="B1157" s="808"/>
      <c r="C1157" s="477"/>
      <c r="D1157" s="808" t="s">
        <v>1217</v>
      </c>
      <c r="E1157" s="548"/>
      <c r="F1157" s="478"/>
    </row>
    <row r="1158" spans="1:6" ht="112.5">
      <c r="A1158" s="480" t="s">
        <v>1218</v>
      </c>
      <c r="B1158" s="481" t="s">
        <v>1219</v>
      </c>
      <c r="C1158" s="480"/>
      <c r="D1158" s="481" t="s">
        <v>1220</v>
      </c>
      <c r="E1158" s="809"/>
      <c r="F1158" s="482"/>
    </row>
    <row r="1159" spans="1:6">
      <c r="A1159" s="480"/>
      <c r="B1159" s="481"/>
      <c r="C1159" s="480" t="s">
        <v>837</v>
      </c>
      <c r="D1159" s="483"/>
      <c r="E1159" s="809"/>
      <c r="F1159" s="482"/>
    </row>
    <row r="1160" spans="1:6" ht="25">
      <c r="A1160" s="480"/>
      <c r="B1160" s="481"/>
      <c r="C1160" s="480" t="s">
        <v>4</v>
      </c>
      <c r="D1160" s="484" t="s">
        <v>1674</v>
      </c>
      <c r="E1160" s="28" t="s">
        <v>1369</v>
      </c>
      <c r="F1160" s="482"/>
    </row>
    <row r="1161" spans="1:6">
      <c r="A1161" s="480"/>
      <c r="B1161" s="481"/>
      <c r="C1161" s="480" t="s">
        <v>5</v>
      </c>
      <c r="D1161" s="483"/>
      <c r="E1161" s="809"/>
      <c r="F1161" s="482"/>
    </row>
    <row r="1162" spans="1:6">
      <c r="A1162" s="480"/>
      <c r="B1162" s="481"/>
      <c r="C1162" s="480" t="s">
        <v>6</v>
      </c>
      <c r="D1162" s="483"/>
      <c r="E1162" s="809"/>
      <c r="F1162" s="482"/>
    </row>
    <row r="1163" spans="1:6">
      <c r="A1163" s="480"/>
      <c r="B1163" s="481"/>
      <c r="C1163" s="480" t="s">
        <v>7</v>
      </c>
      <c r="D1163" s="483"/>
      <c r="E1163" s="809"/>
      <c r="F1163" s="482"/>
    </row>
    <row r="1164" spans="1:6">
      <c r="A1164" s="480"/>
      <c r="B1164" s="481"/>
      <c r="C1164" s="480" t="s">
        <v>8</v>
      </c>
      <c r="D1164" s="483"/>
      <c r="E1164" s="809"/>
      <c r="F1164" s="482"/>
    </row>
    <row r="1165" spans="1:6">
      <c r="A1165"/>
      <c r="B1165"/>
      <c r="D1165"/>
      <c r="E1165"/>
      <c r="F1165"/>
    </row>
    <row r="1166" spans="1:6" ht="112.5">
      <c r="A1166" s="480" t="s">
        <v>1221</v>
      </c>
      <c r="B1166" s="481" t="s">
        <v>1222</v>
      </c>
      <c r="C1166" s="480"/>
      <c r="D1166" s="481" t="s">
        <v>1223</v>
      </c>
      <c r="E1166" s="809"/>
      <c r="F1166" s="482"/>
    </row>
    <row r="1167" spans="1:6">
      <c r="A1167" s="480"/>
      <c r="B1167" s="481"/>
      <c r="C1167" s="480" t="s">
        <v>837</v>
      </c>
      <c r="D1167" s="483"/>
      <c r="E1167" s="809"/>
      <c r="F1167" s="482"/>
    </row>
    <row r="1168" spans="1:6" ht="25">
      <c r="A1168" s="480"/>
      <c r="B1168" s="481"/>
      <c r="C1168" s="480" t="s">
        <v>4</v>
      </c>
      <c r="D1168" s="484" t="s">
        <v>1674</v>
      </c>
      <c r="E1168" s="28" t="s">
        <v>1369</v>
      </c>
      <c r="F1168" s="482"/>
    </row>
    <row r="1169" spans="1:6">
      <c r="A1169" s="480"/>
      <c r="B1169" s="481"/>
      <c r="C1169" s="480" t="s">
        <v>5</v>
      </c>
      <c r="D1169" s="483"/>
      <c r="E1169" s="809"/>
      <c r="F1169" s="482"/>
    </row>
    <row r="1170" spans="1:6">
      <c r="A1170" s="480"/>
      <c r="B1170" s="481"/>
      <c r="C1170" s="480" t="s">
        <v>6</v>
      </c>
      <c r="D1170" s="483"/>
      <c r="E1170" s="809"/>
      <c r="F1170" s="482"/>
    </row>
    <row r="1171" spans="1:6">
      <c r="A1171" s="480"/>
      <c r="B1171" s="481"/>
      <c r="C1171" s="480" t="s">
        <v>7</v>
      </c>
      <c r="D1171" s="483"/>
      <c r="E1171" s="809"/>
      <c r="F1171" s="482"/>
    </row>
    <row r="1172" spans="1:6">
      <c r="A1172" s="480"/>
      <c r="B1172" s="481"/>
      <c r="C1172" s="480" t="s">
        <v>8</v>
      </c>
      <c r="D1172" s="483"/>
      <c r="E1172" s="809"/>
      <c r="F1172" s="482"/>
    </row>
    <row r="1173" spans="1:6">
      <c r="A1173"/>
      <c r="B1173"/>
      <c r="D1173"/>
      <c r="E1173"/>
      <c r="F1173"/>
    </row>
    <row r="1174" spans="1:6">
      <c r="A1174" s="477">
        <v>4.5999999999999996</v>
      </c>
      <c r="B1174" s="808"/>
      <c r="C1174" s="477"/>
      <c r="D1174" s="808" t="s">
        <v>1224</v>
      </c>
      <c r="E1174" s="548"/>
      <c r="F1174" s="478"/>
    </row>
    <row r="1175" spans="1:6" ht="137.5">
      <c r="A1175" s="480" t="s">
        <v>1225</v>
      </c>
      <c r="B1175" s="481" t="s">
        <v>1226</v>
      </c>
      <c r="C1175" s="480"/>
      <c r="D1175" s="481" t="s">
        <v>1227</v>
      </c>
      <c r="E1175" s="809"/>
      <c r="F1175" s="482"/>
    </row>
    <row r="1176" spans="1:6">
      <c r="A1176" s="480"/>
      <c r="B1176" s="481"/>
      <c r="C1176" s="480" t="s">
        <v>837</v>
      </c>
      <c r="D1176" s="483"/>
      <c r="E1176" s="809"/>
      <c r="F1176" s="482"/>
    </row>
    <row r="1177" spans="1:6" ht="100.5" customHeight="1">
      <c r="A1177" s="480"/>
      <c r="B1177" s="481"/>
      <c r="C1177" s="480" t="s">
        <v>4</v>
      </c>
      <c r="D1177" s="484" t="s">
        <v>1784</v>
      </c>
      <c r="E1177" s="28" t="s">
        <v>1369</v>
      </c>
      <c r="F1177" s="482"/>
    </row>
    <row r="1178" spans="1:6">
      <c r="A1178" s="480"/>
      <c r="B1178" s="481"/>
      <c r="C1178" s="480" t="s">
        <v>5</v>
      </c>
      <c r="D1178" s="483" t="s">
        <v>2261</v>
      </c>
      <c r="E1178" s="809" t="s">
        <v>2140</v>
      </c>
      <c r="F1178" s="482"/>
    </row>
    <row r="1179" spans="1:6">
      <c r="A1179" s="480"/>
      <c r="B1179" s="481"/>
      <c r="C1179" s="480" t="s">
        <v>6</v>
      </c>
      <c r="D1179" s="483"/>
      <c r="E1179" s="809"/>
      <c r="F1179" s="482"/>
    </row>
    <row r="1180" spans="1:6">
      <c r="A1180" s="480"/>
      <c r="B1180" s="481"/>
      <c r="C1180" s="480" t="s">
        <v>7</v>
      </c>
      <c r="D1180" s="483"/>
      <c r="E1180" s="809"/>
      <c r="F1180" s="482"/>
    </row>
    <row r="1181" spans="1:6">
      <c r="A1181" s="480"/>
      <c r="B1181" s="481"/>
      <c r="C1181" s="480" t="s">
        <v>8</v>
      </c>
      <c r="D1181" s="483"/>
      <c r="E1181" s="809"/>
      <c r="F1181" s="482"/>
    </row>
    <row r="1182" spans="1:6">
      <c r="A1182"/>
      <c r="B1182"/>
      <c r="C1182"/>
      <c r="D1182"/>
      <c r="E1182"/>
      <c r="F1182"/>
    </row>
    <row r="1183" spans="1:6" ht="112.5">
      <c r="A1183" s="480" t="s">
        <v>1228</v>
      </c>
      <c r="B1183" s="481" t="s">
        <v>1229</v>
      </c>
      <c r="C1183" s="480"/>
      <c r="D1183" s="481" t="s">
        <v>1230</v>
      </c>
      <c r="E1183" s="809"/>
      <c r="F1183" s="482"/>
    </row>
    <row r="1184" spans="1:6">
      <c r="A1184" s="480"/>
      <c r="B1184" s="481"/>
      <c r="C1184" s="480" t="s">
        <v>837</v>
      </c>
      <c r="D1184" s="483"/>
      <c r="E1184" s="809"/>
      <c r="F1184" s="482"/>
    </row>
    <row r="1185" spans="1:6" ht="101.25" customHeight="1">
      <c r="A1185" s="480"/>
      <c r="B1185" s="481"/>
      <c r="C1185" s="480" t="s">
        <v>4</v>
      </c>
      <c r="D1185" s="484" t="s">
        <v>1785</v>
      </c>
      <c r="E1185" s="28" t="s">
        <v>1369</v>
      </c>
      <c r="F1185" s="482"/>
    </row>
    <row r="1186" spans="1:6">
      <c r="A1186" s="480"/>
      <c r="B1186" s="481"/>
      <c r="C1186" s="480" t="s">
        <v>5</v>
      </c>
      <c r="D1186" s="483" t="s">
        <v>2261</v>
      </c>
      <c r="E1186" s="809" t="s">
        <v>2140</v>
      </c>
      <c r="F1186" s="482"/>
    </row>
    <row r="1187" spans="1:6">
      <c r="A1187" s="480"/>
      <c r="B1187" s="481"/>
      <c r="C1187" s="480" t="s">
        <v>6</v>
      </c>
      <c r="D1187" s="483"/>
      <c r="E1187" s="809"/>
      <c r="F1187" s="482"/>
    </row>
    <row r="1188" spans="1:6">
      <c r="A1188" s="480"/>
      <c r="B1188" s="481"/>
      <c r="C1188" s="480" t="s">
        <v>7</v>
      </c>
      <c r="D1188" s="483"/>
      <c r="E1188" s="809"/>
      <c r="F1188" s="482"/>
    </row>
    <row r="1189" spans="1:6">
      <c r="A1189" s="480"/>
      <c r="B1189" s="481"/>
      <c r="C1189" s="480" t="s">
        <v>8</v>
      </c>
      <c r="D1189" s="483"/>
      <c r="E1189" s="809"/>
      <c r="F1189" s="482"/>
    </row>
    <row r="1190" spans="1:6">
      <c r="A1190"/>
      <c r="B1190"/>
      <c r="D1190"/>
      <c r="E1190"/>
      <c r="F1190"/>
    </row>
    <row r="1191" spans="1:6" ht="137.5">
      <c r="A1191" s="480" t="s">
        <v>1231</v>
      </c>
      <c r="B1191" s="481" t="s">
        <v>1232</v>
      </c>
      <c r="C1191" s="480"/>
      <c r="D1191" s="481" t="s">
        <v>1233</v>
      </c>
      <c r="E1191" s="809"/>
      <c r="F1191" s="482"/>
    </row>
    <row r="1192" spans="1:6">
      <c r="A1192" s="480"/>
      <c r="B1192" s="481"/>
      <c r="C1192" s="480" t="s">
        <v>837</v>
      </c>
      <c r="D1192" s="483"/>
      <c r="E1192" s="809"/>
      <c r="F1192" s="482"/>
    </row>
    <row r="1193" spans="1:6" ht="60" customHeight="1">
      <c r="A1193" s="480"/>
      <c r="B1193" s="481"/>
      <c r="C1193" s="480" t="s">
        <v>4</v>
      </c>
      <c r="D1193" s="484" t="s">
        <v>1786</v>
      </c>
      <c r="E1193" s="28" t="s">
        <v>1369</v>
      </c>
      <c r="F1193" s="482"/>
    </row>
    <row r="1194" spans="1:6">
      <c r="A1194" s="480"/>
      <c r="B1194" s="481"/>
      <c r="C1194" s="480" t="s">
        <v>5</v>
      </c>
      <c r="D1194" s="483" t="s">
        <v>2261</v>
      </c>
      <c r="E1194" s="809" t="s">
        <v>2140</v>
      </c>
      <c r="F1194" s="482"/>
    </row>
    <row r="1195" spans="1:6">
      <c r="A1195" s="480"/>
      <c r="B1195" s="481"/>
      <c r="C1195" s="480" t="s">
        <v>6</v>
      </c>
      <c r="D1195" s="483"/>
      <c r="E1195" s="809"/>
      <c r="F1195" s="482"/>
    </row>
    <row r="1196" spans="1:6">
      <c r="A1196" s="480"/>
      <c r="B1196" s="481"/>
      <c r="C1196" s="480" t="s">
        <v>7</v>
      </c>
      <c r="D1196" s="483"/>
      <c r="E1196" s="809"/>
      <c r="F1196" s="482"/>
    </row>
    <row r="1197" spans="1:6">
      <c r="A1197" s="480"/>
      <c r="B1197" s="481"/>
      <c r="C1197" s="480" t="s">
        <v>8</v>
      </c>
      <c r="D1197" s="483"/>
      <c r="E1197" s="809"/>
      <c r="F1197" s="482"/>
    </row>
    <row r="1198" spans="1:6">
      <c r="A1198"/>
      <c r="B1198"/>
      <c r="D1198"/>
      <c r="E1198"/>
      <c r="F1198"/>
    </row>
    <row r="1199" spans="1:6" ht="112.5">
      <c r="A1199" s="480" t="s">
        <v>1234</v>
      </c>
      <c r="B1199" s="481" t="s">
        <v>1235</v>
      </c>
      <c r="C1199" s="480"/>
      <c r="D1199" s="481" t="s">
        <v>1236</v>
      </c>
      <c r="E1199" s="809"/>
      <c r="F1199" s="482"/>
    </row>
    <row r="1200" spans="1:6">
      <c r="A1200" s="480"/>
      <c r="B1200" s="481"/>
      <c r="C1200" s="480" t="s">
        <v>837</v>
      </c>
      <c r="D1200" s="483"/>
      <c r="E1200" s="809"/>
      <c r="F1200" s="482"/>
    </row>
    <row r="1201" spans="1:6" ht="50">
      <c r="A1201" s="480"/>
      <c r="B1201" s="481"/>
      <c r="C1201" s="480" t="s">
        <v>4</v>
      </c>
      <c r="D1201" s="484" t="s">
        <v>1787</v>
      </c>
      <c r="E1201" s="28" t="s">
        <v>1369</v>
      </c>
      <c r="F1201" s="482"/>
    </row>
    <row r="1202" spans="1:6">
      <c r="A1202" s="480"/>
      <c r="B1202" s="481"/>
      <c r="C1202" s="480" t="s">
        <v>5</v>
      </c>
      <c r="D1202" s="483" t="s">
        <v>2261</v>
      </c>
      <c r="E1202" s="809" t="s">
        <v>2140</v>
      </c>
      <c r="F1202" s="482"/>
    </row>
    <row r="1203" spans="1:6">
      <c r="A1203" s="480"/>
      <c r="B1203" s="481"/>
      <c r="C1203" s="480" t="s">
        <v>6</v>
      </c>
      <c r="D1203" s="483"/>
      <c r="E1203" s="809"/>
      <c r="F1203" s="482"/>
    </row>
    <row r="1204" spans="1:6">
      <c r="A1204" s="480"/>
      <c r="B1204" s="481"/>
      <c r="C1204" s="480" t="s">
        <v>7</v>
      </c>
      <c r="D1204" s="483"/>
      <c r="E1204" s="809"/>
      <c r="F1204" s="482"/>
    </row>
    <row r="1205" spans="1:6">
      <c r="A1205" s="480"/>
      <c r="B1205" s="481"/>
      <c r="C1205" s="480" t="s">
        <v>8</v>
      </c>
      <c r="D1205" s="483"/>
      <c r="E1205" s="809"/>
      <c r="F1205" s="482"/>
    </row>
    <row r="1206" spans="1:6">
      <c r="A1206"/>
      <c r="B1206"/>
      <c r="D1206"/>
      <c r="E1206"/>
      <c r="F1206"/>
    </row>
    <row r="1207" spans="1:6" ht="125">
      <c r="A1207" s="480" t="s">
        <v>1237</v>
      </c>
      <c r="B1207" s="481" t="s">
        <v>1238</v>
      </c>
      <c r="C1207" s="480"/>
      <c r="D1207" s="481" t="s">
        <v>1239</v>
      </c>
      <c r="E1207" s="809"/>
      <c r="F1207" s="482"/>
    </row>
    <row r="1208" spans="1:6">
      <c r="A1208" s="480"/>
      <c r="B1208" s="481"/>
      <c r="C1208" s="480" t="s">
        <v>837</v>
      </c>
      <c r="D1208" s="483"/>
      <c r="E1208" s="809"/>
      <c r="F1208" s="482"/>
    </row>
    <row r="1209" spans="1:6" ht="50">
      <c r="A1209" s="480"/>
      <c r="B1209" s="481"/>
      <c r="C1209" s="480" t="s">
        <v>4</v>
      </c>
      <c r="D1209" s="484" t="s">
        <v>1787</v>
      </c>
      <c r="E1209" s="28" t="s">
        <v>1369</v>
      </c>
      <c r="F1209" s="482"/>
    </row>
    <row r="1210" spans="1:6">
      <c r="A1210" s="480"/>
      <c r="B1210" s="481"/>
      <c r="C1210" s="480" t="s">
        <v>5</v>
      </c>
      <c r="D1210" s="483" t="s">
        <v>2261</v>
      </c>
      <c r="E1210" s="809" t="s">
        <v>2140</v>
      </c>
      <c r="F1210" s="482"/>
    </row>
    <row r="1211" spans="1:6">
      <c r="A1211" s="480"/>
      <c r="B1211" s="481"/>
      <c r="C1211" s="480" t="s">
        <v>6</v>
      </c>
      <c r="D1211" s="483"/>
      <c r="E1211" s="809"/>
      <c r="F1211" s="482"/>
    </row>
    <row r="1212" spans="1:6">
      <c r="A1212" s="480"/>
      <c r="B1212" s="481"/>
      <c r="C1212" s="480" t="s">
        <v>7</v>
      </c>
      <c r="D1212" s="483"/>
      <c r="E1212" s="809"/>
      <c r="F1212" s="482"/>
    </row>
    <row r="1213" spans="1:6">
      <c r="A1213" s="480"/>
      <c r="B1213" s="481"/>
      <c r="C1213" s="480" t="s">
        <v>8</v>
      </c>
      <c r="D1213" s="483"/>
      <c r="E1213" s="809"/>
      <c r="F1213" s="482"/>
    </row>
    <row r="1214" spans="1:6">
      <c r="A1214"/>
      <c r="B1214"/>
      <c r="D1214"/>
      <c r="E1214"/>
      <c r="F1214"/>
    </row>
    <row r="1215" spans="1:6">
      <c r="A1215" s="477">
        <v>4.7</v>
      </c>
      <c r="B1215" s="808"/>
      <c r="C1215" s="477"/>
      <c r="D1215" s="808" t="s">
        <v>1240</v>
      </c>
      <c r="E1215" s="548"/>
      <c r="F1215" s="478"/>
    </row>
    <row r="1216" spans="1:6" ht="100">
      <c r="A1216" s="480" t="s">
        <v>1241</v>
      </c>
      <c r="B1216" s="481" t="s">
        <v>1242</v>
      </c>
      <c r="C1216" s="480"/>
      <c r="D1216" s="481" t="s">
        <v>1243</v>
      </c>
      <c r="E1216" s="809"/>
      <c r="F1216" s="482"/>
    </row>
    <row r="1217" spans="1:6">
      <c r="A1217" s="480"/>
      <c r="B1217" s="481"/>
      <c r="C1217" s="480" t="s">
        <v>837</v>
      </c>
      <c r="D1217" s="483"/>
      <c r="E1217" s="809"/>
      <c r="F1217" s="482"/>
    </row>
    <row r="1218" spans="1:6">
      <c r="A1218" s="480"/>
      <c r="B1218" s="481"/>
      <c r="C1218" s="480" t="s">
        <v>4</v>
      </c>
      <c r="D1218" s="484" t="s">
        <v>1635</v>
      </c>
      <c r="E1218" s="28" t="s">
        <v>1369</v>
      </c>
      <c r="F1218" s="482"/>
    </row>
    <row r="1219" spans="1:6">
      <c r="A1219" s="480"/>
      <c r="B1219" s="481"/>
      <c r="C1219" s="480" t="s">
        <v>5</v>
      </c>
      <c r="D1219" s="483"/>
      <c r="E1219" s="809"/>
      <c r="F1219" s="482"/>
    </row>
    <row r="1220" spans="1:6">
      <c r="A1220" s="480"/>
      <c r="B1220" s="481"/>
      <c r="C1220" s="480" t="s">
        <v>6</v>
      </c>
      <c r="D1220" s="483"/>
      <c r="E1220" s="809"/>
      <c r="F1220" s="482"/>
    </row>
    <row r="1221" spans="1:6">
      <c r="A1221" s="480"/>
      <c r="B1221" s="481"/>
      <c r="C1221" s="480" t="s">
        <v>7</v>
      </c>
      <c r="D1221" s="483"/>
      <c r="E1221" s="809"/>
      <c r="F1221" s="482"/>
    </row>
    <row r="1222" spans="1:6">
      <c r="A1222" s="480"/>
      <c r="B1222" s="481"/>
      <c r="C1222" s="480" t="s">
        <v>8</v>
      </c>
      <c r="D1222" s="483"/>
      <c r="E1222" s="809"/>
      <c r="F1222" s="482"/>
    </row>
    <row r="1223" spans="1:6">
      <c r="A1223"/>
      <c r="B1223"/>
      <c r="D1223"/>
      <c r="E1223"/>
      <c r="F1223"/>
    </row>
    <row r="1224" spans="1:6" ht="112.5">
      <c r="A1224" s="480" t="s">
        <v>1244</v>
      </c>
      <c r="B1224" s="481" t="s">
        <v>1245</v>
      </c>
      <c r="C1224" s="480"/>
      <c r="D1224" s="481" t="s">
        <v>1246</v>
      </c>
      <c r="E1224" s="809"/>
      <c r="F1224" s="482"/>
    </row>
    <row r="1225" spans="1:6">
      <c r="A1225" s="480"/>
      <c r="B1225" s="481"/>
      <c r="C1225" s="480" t="s">
        <v>837</v>
      </c>
      <c r="D1225" s="483"/>
      <c r="E1225" s="809"/>
      <c r="F1225" s="482"/>
    </row>
    <row r="1226" spans="1:6">
      <c r="A1226" s="480"/>
      <c r="B1226" s="481"/>
      <c r="C1226" s="480" t="s">
        <v>4</v>
      </c>
      <c r="D1226" s="484" t="s">
        <v>1635</v>
      </c>
      <c r="E1226" s="28" t="s">
        <v>1369</v>
      </c>
      <c r="F1226" s="482"/>
    </row>
    <row r="1227" spans="1:6">
      <c r="A1227" s="480"/>
      <c r="B1227" s="481"/>
      <c r="C1227" s="480" t="s">
        <v>5</v>
      </c>
      <c r="D1227" s="483"/>
      <c r="E1227" s="809"/>
      <c r="F1227" s="482"/>
    </row>
    <row r="1228" spans="1:6">
      <c r="A1228" s="480"/>
      <c r="B1228" s="481"/>
      <c r="C1228" s="480" t="s">
        <v>6</v>
      </c>
      <c r="D1228" s="483"/>
      <c r="E1228" s="809"/>
      <c r="F1228" s="482"/>
    </row>
    <row r="1229" spans="1:6">
      <c r="A1229" s="480"/>
      <c r="B1229" s="481"/>
      <c r="C1229" s="480" t="s">
        <v>7</v>
      </c>
      <c r="D1229" s="483"/>
      <c r="E1229" s="809"/>
      <c r="F1229" s="482"/>
    </row>
    <row r="1230" spans="1:6">
      <c r="A1230" s="480"/>
      <c r="B1230" s="481"/>
      <c r="C1230" s="480" t="s">
        <v>8</v>
      </c>
      <c r="D1230" s="483"/>
      <c r="E1230" s="809"/>
      <c r="F1230" s="482"/>
    </row>
    <row r="1231" spans="1:6">
      <c r="A1231"/>
      <c r="B1231"/>
      <c r="C1231"/>
      <c r="D1231"/>
      <c r="E1231"/>
      <c r="F1231"/>
    </row>
    <row r="1232" spans="1:6">
      <c r="A1232" s="477">
        <v>4.8</v>
      </c>
      <c r="B1232" s="808"/>
      <c r="C1232" s="477"/>
      <c r="D1232" s="808" t="s">
        <v>1247</v>
      </c>
      <c r="E1232" s="548"/>
      <c r="F1232" s="478"/>
    </row>
    <row r="1233" spans="1:6" ht="300">
      <c r="A1233" s="480" t="s">
        <v>1248</v>
      </c>
      <c r="B1233" s="481" t="s">
        <v>1616</v>
      </c>
      <c r="C1233" s="480"/>
      <c r="D1233" s="481" t="s">
        <v>1249</v>
      </c>
      <c r="E1233" s="809"/>
      <c r="F1233" s="482"/>
    </row>
    <row r="1234" spans="1:6">
      <c r="A1234" s="480"/>
      <c r="B1234" s="481"/>
      <c r="C1234" s="480" t="s">
        <v>837</v>
      </c>
      <c r="D1234" s="483"/>
      <c r="E1234" s="809"/>
      <c r="F1234" s="482"/>
    </row>
    <row r="1235" spans="1:6" ht="25">
      <c r="A1235" s="480"/>
      <c r="B1235" s="481"/>
      <c r="C1235" s="480" t="s">
        <v>4</v>
      </c>
      <c r="D1235" s="484" t="s">
        <v>1741</v>
      </c>
      <c r="E1235" s="28" t="s">
        <v>1369</v>
      </c>
      <c r="F1235" s="482"/>
    </row>
    <row r="1236" spans="1:6">
      <c r="A1236" s="480"/>
      <c r="B1236" s="481"/>
      <c r="C1236" s="480" t="s">
        <v>5</v>
      </c>
      <c r="D1236" s="483"/>
      <c r="E1236" s="809"/>
      <c r="F1236" s="482"/>
    </row>
    <row r="1237" spans="1:6">
      <c r="A1237" s="480"/>
      <c r="B1237" s="481"/>
      <c r="C1237" s="480" t="s">
        <v>6</v>
      </c>
      <c r="D1237" s="483"/>
      <c r="E1237" s="809"/>
      <c r="F1237" s="482"/>
    </row>
    <row r="1238" spans="1:6">
      <c r="A1238" s="480"/>
      <c r="B1238" s="481"/>
      <c r="C1238" s="480" t="s">
        <v>7</v>
      </c>
      <c r="D1238" s="483"/>
      <c r="E1238" s="809"/>
      <c r="F1238" s="482"/>
    </row>
    <row r="1239" spans="1:6">
      <c r="A1239" s="480"/>
      <c r="B1239" s="481"/>
      <c r="C1239" s="480" t="s">
        <v>8</v>
      </c>
      <c r="D1239" s="483"/>
      <c r="E1239" s="809"/>
      <c r="F1239" s="482"/>
    </row>
    <row r="1240" spans="1:6">
      <c r="A1240"/>
      <c r="B1240"/>
      <c r="D1240"/>
      <c r="E1240"/>
      <c r="F1240"/>
    </row>
    <row r="1241" spans="1:6">
      <c r="A1241" s="477">
        <v>4.9000000000000004</v>
      </c>
      <c r="B1241" s="808"/>
      <c r="C1241" s="477"/>
      <c r="D1241" s="808" t="s">
        <v>1250</v>
      </c>
      <c r="E1241" s="548"/>
      <c r="F1241" s="478"/>
    </row>
    <row r="1242" spans="1:6" ht="162.5">
      <c r="A1242" s="480" t="s">
        <v>1251</v>
      </c>
      <c r="B1242" s="481" t="s">
        <v>1252</v>
      </c>
      <c r="C1242" s="480"/>
      <c r="D1242" s="481" t="s">
        <v>1253</v>
      </c>
      <c r="E1242" s="809"/>
      <c r="F1242" s="482"/>
    </row>
    <row r="1243" spans="1:6">
      <c r="A1243" s="480"/>
      <c r="B1243" s="481"/>
      <c r="C1243" s="480" t="s">
        <v>837</v>
      </c>
      <c r="D1243" s="483"/>
      <c r="E1243" s="809"/>
      <c r="F1243" s="482"/>
    </row>
    <row r="1244" spans="1:6">
      <c r="A1244" s="480"/>
      <c r="B1244" s="481"/>
      <c r="C1244" s="480" t="s">
        <v>4</v>
      </c>
      <c r="D1244" s="484" t="s">
        <v>1634</v>
      </c>
      <c r="E1244" s="28" t="s">
        <v>1369</v>
      </c>
      <c r="F1244" s="482"/>
    </row>
    <row r="1245" spans="1:6">
      <c r="A1245" s="480"/>
      <c r="B1245" s="481"/>
      <c r="C1245" s="480" t="s">
        <v>5</v>
      </c>
      <c r="D1245" s="483" t="s">
        <v>2261</v>
      </c>
      <c r="E1245" s="809" t="s">
        <v>2140</v>
      </c>
      <c r="F1245" s="482"/>
    </row>
    <row r="1246" spans="1:6">
      <c r="A1246" s="480"/>
      <c r="B1246" s="481"/>
      <c r="C1246" s="480" t="s">
        <v>6</v>
      </c>
      <c r="D1246" s="483"/>
      <c r="E1246" s="809"/>
      <c r="F1246" s="482"/>
    </row>
    <row r="1247" spans="1:6">
      <c r="A1247" s="480"/>
      <c r="B1247" s="481"/>
      <c r="C1247" s="480" t="s">
        <v>7</v>
      </c>
      <c r="D1247" s="483"/>
      <c r="E1247" s="809"/>
      <c r="F1247" s="482"/>
    </row>
    <row r="1248" spans="1:6">
      <c r="A1248" s="480"/>
      <c r="B1248" s="481"/>
      <c r="C1248" s="480" t="s">
        <v>8</v>
      </c>
      <c r="D1248" s="483"/>
      <c r="E1248" s="809"/>
      <c r="F1248" s="482"/>
    </row>
    <row r="1249" spans="1:6">
      <c r="A1249"/>
      <c r="B1249"/>
      <c r="D1249"/>
      <c r="E1249"/>
      <c r="F1249"/>
    </row>
    <row r="1250" spans="1:6">
      <c r="A1250" s="477">
        <v>5</v>
      </c>
      <c r="B1250" s="808"/>
      <c r="C1250" s="477"/>
      <c r="D1250" s="808" t="s">
        <v>1254</v>
      </c>
      <c r="E1250" s="548"/>
      <c r="F1250" s="478"/>
    </row>
    <row r="1251" spans="1:6">
      <c r="A1251" s="477">
        <v>5.0999999999999996</v>
      </c>
      <c r="B1251" s="808"/>
      <c r="C1251" s="477"/>
      <c r="D1251" s="808" t="s">
        <v>1255</v>
      </c>
      <c r="E1251" s="548"/>
      <c r="F1251" s="478"/>
    </row>
    <row r="1252" spans="1:6" ht="125">
      <c r="A1252" s="480" t="s">
        <v>1256</v>
      </c>
      <c r="B1252" s="481" t="s">
        <v>1257</v>
      </c>
      <c r="C1252" s="480"/>
      <c r="D1252" s="481" t="s">
        <v>1258</v>
      </c>
      <c r="E1252" s="809"/>
      <c r="F1252" s="482"/>
    </row>
    <row r="1253" spans="1:6">
      <c r="A1253" s="480"/>
      <c r="B1253" s="481"/>
      <c r="C1253" s="480" t="s">
        <v>837</v>
      </c>
      <c r="D1253" s="483"/>
      <c r="E1253" s="809"/>
      <c r="F1253" s="482"/>
    </row>
    <row r="1254" spans="1:6">
      <c r="A1254" s="480"/>
      <c r="B1254" s="481"/>
      <c r="C1254" s="480" t="s">
        <v>4</v>
      </c>
      <c r="D1254" s="484" t="s">
        <v>1617</v>
      </c>
      <c r="E1254" s="28" t="s">
        <v>1369</v>
      </c>
      <c r="F1254" s="482"/>
    </row>
    <row r="1255" spans="1:6" ht="25">
      <c r="A1255" s="480"/>
      <c r="B1255" s="481"/>
      <c r="C1255" s="480" t="s">
        <v>5</v>
      </c>
      <c r="D1255" s="484" t="s">
        <v>2300</v>
      </c>
      <c r="E1255" s="809" t="s">
        <v>1369</v>
      </c>
      <c r="F1255" s="482"/>
    </row>
    <row r="1256" spans="1:6">
      <c r="A1256" s="480"/>
      <c r="B1256" s="481"/>
      <c r="C1256" s="480" t="s">
        <v>6</v>
      </c>
      <c r="D1256" s="483"/>
      <c r="E1256" s="809"/>
      <c r="F1256" s="482"/>
    </row>
    <row r="1257" spans="1:6">
      <c r="A1257" s="480"/>
      <c r="B1257" s="481"/>
      <c r="C1257" s="480" t="s">
        <v>7</v>
      </c>
      <c r="D1257" s="483"/>
      <c r="E1257" s="809"/>
      <c r="F1257" s="482"/>
    </row>
    <row r="1258" spans="1:6">
      <c r="A1258" s="480"/>
      <c r="B1258" s="481"/>
      <c r="C1258" s="480" t="s">
        <v>8</v>
      </c>
      <c r="D1258" s="483"/>
      <c r="E1258" s="809"/>
      <c r="F1258" s="482"/>
    </row>
    <row r="1259" spans="1:6">
      <c r="A1259"/>
      <c r="B1259"/>
      <c r="D1259"/>
      <c r="E1259"/>
      <c r="F1259"/>
    </row>
    <row r="1260" spans="1:6" ht="100">
      <c r="A1260" s="480" t="s">
        <v>1259</v>
      </c>
      <c r="B1260" s="481" t="s">
        <v>1260</v>
      </c>
      <c r="C1260" s="480"/>
      <c r="D1260" s="481" t="s">
        <v>1261</v>
      </c>
      <c r="E1260" s="809"/>
      <c r="F1260" s="482"/>
    </row>
    <row r="1261" spans="1:6">
      <c r="A1261" s="480"/>
      <c r="B1261" s="481"/>
      <c r="C1261" s="480" t="s">
        <v>837</v>
      </c>
      <c r="D1261" s="483"/>
      <c r="E1261" s="809"/>
      <c r="F1261" s="482"/>
    </row>
    <row r="1262" spans="1:6" ht="37.5">
      <c r="A1262" s="480"/>
      <c r="B1262" s="481"/>
      <c r="C1262" s="480" t="s">
        <v>4</v>
      </c>
      <c r="D1262" s="484" t="s">
        <v>1788</v>
      </c>
      <c r="E1262" s="28" t="s">
        <v>1369</v>
      </c>
      <c r="F1262" s="482"/>
    </row>
    <row r="1263" spans="1:6" ht="50">
      <c r="A1263" s="480"/>
      <c r="B1263" s="481"/>
      <c r="C1263" s="480" t="s">
        <v>5</v>
      </c>
      <c r="D1263" s="483" t="s">
        <v>2301</v>
      </c>
      <c r="E1263" s="809" t="s">
        <v>1369</v>
      </c>
      <c r="F1263" s="482"/>
    </row>
    <row r="1264" spans="1:6">
      <c r="A1264" s="480"/>
      <c r="B1264" s="481"/>
      <c r="C1264" s="480" t="s">
        <v>6</v>
      </c>
      <c r="D1264" s="483"/>
      <c r="E1264" s="809"/>
      <c r="F1264" s="482"/>
    </row>
    <row r="1265" spans="1:6">
      <c r="A1265" s="480"/>
      <c r="B1265" s="481"/>
      <c r="C1265" s="480" t="s">
        <v>7</v>
      </c>
      <c r="D1265" s="483"/>
      <c r="E1265" s="809"/>
      <c r="F1265" s="482"/>
    </row>
    <row r="1266" spans="1:6">
      <c r="A1266" s="480"/>
      <c r="B1266" s="481"/>
      <c r="C1266" s="480" t="s">
        <v>8</v>
      </c>
      <c r="D1266" s="483"/>
      <c r="E1266" s="809"/>
      <c r="F1266" s="482"/>
    </row>
    <row r="1267" spans="1:6">
      <c r="A1267"/>
      <c r="B1267"/>
      <c r="D1267"/>
      <c r="E1267"/>
      <c r="F1267"/>
    </row>
    <row r="1268" spans="1:6" ht="162.5">
      <c r="A1268" s="480" t="s">
        <v>1262</v>
      </c>
      <c r="B1268" s="481" t="s">
        <v>1263</v>
      </c>
      <c r="C1268" s="480"/>
      <c r="D1268" s="481" t="s">
        <v>1264</v>
      </c>
      <c r="E1268" s="809"/>
      <c r="F1268" s="482"/>
    </row>
    <row r="1269" spans="1:6">
      <c r="A1269" s="480"/>
      <c r="B1269" s="481"/>
      <c r="C1269" s="480" t="s">
        <v>837</v>
      </c>
      <c r="D1269" s="483"/>
      <c r="E1269" s="809"/>
      <c r="F1269" s="482"/>
    </row>
    <row r="1270" spans="1:6">
      <c r="A1270" s="480"/>
      <c r="B1270" s="481"/>
      <c r="C1270" s="480" t="s">
        <v>4</v>
      </c>
      <c r="D1270" s="484" t="s">
        <v>1633</v>
      </c>
      <c r="E1270" s="28" t="s">
        <v>1369</v>
      </c>
      <c r="F1270" s="482"/>
    </row>
    <row r="1271" spans="1:6" ht="25">
      <c r="A1271" s="480"/>
      <c r="B1271" s="481"/>
      <c r="C1271" s="480" t="s">
        <v>5</v>
      </c>
      <c r="D1271" s="484" t="s">
        <v>2302</v>
      </c>
      <c r="E1271" s="809" t="s">
        <v>1369</v>
      </c>
      <c r="F1271" s="482"/>
    </row>
    <row r="1272" spans="1:6">
      <c r="A1272" s="480"/>
      <c r="B1272" s="481"/>
      <c r="C1272" s="480" t="s">
        <v>6</v>
      </c>
      <c r="D1272" s="483"/>
      <c r="E1272" s="809"/>
      <c r="F1272" s="482"/>
    </row>
    <row r="1273" spans="1:6">
      <c r="A1273" s="480"/>
      <c r="B1273" s="481"/>
      <c r="C1273" s="480" t="s">
        <v>7</v>
      </c>
      <c r="D1273" s="483"/>
      <c r="E1273" s="809"/>
      <c r="F1273" s="482"/>
    </row>
    <row r="1274" spans="1:6">
      <c r="A1274" s="480"/>
      <c r="B1274" s="481"/>
      <c r="C1274" s="480" t="s">
        <v>8</v>
      </c>
      <c r="D1274" s="483"/>
      <c r="E1274" s="809"/>
      <c r="F1274" s="482"/>
    </row>
    <row r="1275" spans="1:6">
      <c r="A1275"/>
      <c r="B1275"/>
      <c r="D1275"/>
      <c r="E1275"/>
      <c r="F1275"/>
    </row>
    <row r="1276" spans="1:6" ht="175">
      <c r="A1276" s="480" t="s">
        <v>1265</v>
      </c>
      <c r="B1276" s="481" t="s">
        <v>1266</v>
      </c>
      <c r="C1276" s="480"/>
      <c r="D1276" s="481" t="s">
        <v>1267</v>
      </c>
      <c r="E1276" s="809"/>
      <c r="F1276" s="482"/>
    </row>
    <row r="1277" spans="1:6">
      <c r="A1277" s="480"/>
      <c r="B1277" s="481"/>
      <c r="C1277" s="480" t="s">
        <v>837</v>
      </c>
      <c r="D1277" s="483"/>
      <c r="E1277" s="809"/>
      <c r="F1277" s="482"/>
    </row>
    <row r="1278" spans="1:6" ht="25">
      <c r="A1278" s="480"/>
      <c r="B1278" s="481"/>
      <c r="C1278" s="480" t="s">
        <v>4</v>
      </c>
      <c r="D1278" s="484" t="s">
        <v>1675</v>
      </c>
      <c r="E1278" s="28" t="s">
        <v>1369</v>
      </c>
      <c r="F1278" s="482"/>
    </row>
    <row r="1279" spans="1:6" ht="37.5">
      <c r="A1279" s="480"/>
      <c r="B1279" s="481"/>
      <c r="C1279" s="480" t="s">
        <v>5</v>
      </c>
      <c r="D1279" s="483" t="s">
        <v>2303</v>
      </c>
      <c r="E1279" s="809" t="s">
        <v>1369</v>
      </c>
      <c r="F1279" s="482"/>
    </row>
    <row r="1280" spans="1:6">
      <c r="A1280" s="480"/>
      <c r="B1280" s="481"/>
      <c r="C1280" s="480" t="s">
        <v>6</v>
      </c>
      <c r="D1280" s="483"/>
      <c r="E1280" s="809"/>
      <c r="F1280" s="482"/>
    </row>
    <row r="1281" spans="1:6">
      <c r="A1281" s="480"/>
      <c r="B1281" s="481"/>
      <c r="C1281" s="480" t="s">
        <v>7</v>
      </c>
      <c r="D1281" s="483"/>
      <c r="E1281" s="809"/>
      <c r="F1281" s="482"/>
    </row>
    <row r="1282" spans="1:6">
      <c r="A1282" s="480"/>
      <c r="B1282" s="481"/>
      <c r="C1282" s="480" t="s">
        <v>8</v>
      </c>
      <c r="D1282" s="483"/>
      <c r="E1282" s="809"/>
      <c r="F1282" s="482"/>
    </row>
    <row r="1283" spans="1:6">
      <c r="A1283"/>
      <c r="B1283"/>
      <c r="D1283"/>
      <c r="E1283"/>
      <c r="F1283"/>
    </row>
    <row r="1284" spans="1:6">
      <c r="A1284" s="477">
        <v>5.2</v>
      </c>
      <c r="B1284" s="808"/>
      <c r="C1284" s="477"/>
      <c r="D1284" s="808" t="s">
        <v>1268</v>
      </c>
      <c r="E1284" s="548"/>
      <c r="F1284" s="479"/>
    </row>
    <row r="1285" spans="1:6" ht="137.5">
      <c r="A1285" s="480" t="s">
        <v>274</v>
      </c>
      <c r="B1285" s="481" t="s">
        <v>1269</v>
      </c>
      <c r="C1285" s="480"/>
      <c r="D1285" s="481" t="s">
        <v>1270</v>
      </c>
      <c r="E1285" s="809"/>
      <c r="F1285" s="482"/>
    </row>
    <row r="1286" spans="1:6">
      <c r="A1286" s="480"/>
      <c r="B1286" s="481"/>
      <c r="C1286" s="480" t="s">
        <v>837</v>
      </c>
      <c r="D1286" s="483"/>
      <c r="E1286" s="809"/>
      <c r="F1286" s="482"/>
    </row>
    <row r="1287" spans="1:6" ht="50">
      <c r="A1287" s="480"/>
      <c r="B1287" s="481"/>
      <c r="C1287" s="480" t="s">
        <v>4</v>
      </c>
      <c r="D1287" s="496" t="s">
        <v>1789</v>
      </c>
      <c r="E1287" s="513" t="s">
        <v>1360</v>
      </c>
      <c r="F1287" s="514">
        <v>2021.02</v>
      </c>
    </row>
    <row r="1288" spans="1:6" ht="162.5">
      <c r="A1288" s="480"/>
      <c r="B1288" s="481"/>
      <c r="C1288" s="480" t="s">
        <v>5</v>
      </c>
      <c r="D1288" s="483" t="s">
        <v>2304</v>
      </c>
      <c r="E1288" s="809" t="s">
        <v>1369</v>
      </c>
      <c r="F1288" s="482" t="s">
        <v>2305</v>
      </c>
    </row>
    <row r="1289" spans="1:6">
      <c r="A1289" s="480"/>
      <c r="B1289" s="481"/>
      <c r="C1289" s="480" t="s">
        <v>6</v>
      </c>
      <c r="D1289" s="483"/>
      <c r="E1289" s="809"/>
      <c r="F1289" s="482"/>
    </row>
    <row r="1290" spans="1:6">
      <c r="A1290" s="480"/>
      <c r="B1290" s="481"/>
      <c r="C1290" s="480" t="s">
        <v>7</v>
      </c>
      <c r="D1290" s="483"/>
      <c r="E1290" s="809"/>
      <c r="F1290" s="482"/>
    </row>
    <row r="1291" spans="1:6">
      <c r="A1291" s="480"/>
      <c r="B1291" s="481"/>
      <c r="C1291" s="480" t="s">
        <v>8</v>
      </c>
      <c r="D1291" s="483"/>
      <c r="E1291" s="809"/>
      <c r="F1291" s="482"/>
    </row>
    <row r="1292" spans="1:6">
      <c r="A1292"/>
      <c r="B1292"/>
      <c r="D1292"/>
      <c r="E1292"/>
      <c r="F1292"/>
    </row>
    <row r="1293" spans="1:6" ht="112.5">
      <c r="A1293" s="480" t="s">
        <v>275</v>
      </c>
      <c r="B1293" s="481" t="s">
        <v>1225</v>
      </c>
      <c r="C1293" s="480"/>
      <c r="D1293" s="481" t="s">
        <v>1271</v>
      </c>
      <c r="E1293" s="809"/>
      <c r="F1293" s="482"/>
    </row>
    <row r="1294" spans="1:6">
      <c r="A1294" s="480"/>
      <c r="B1294" s="481"/>
      <c r="C1294" s="480" t="s">
        <v>837</v>
      </c>
      <c r="D1294" s="483"/>
      <c r="E1294" s="809"/>
      <c r="F1294" s="482"/>
    </row>
    <row r="1295" spans="1:6" ht="25">
      <c r="A1295" s="480"/>
      <c r="B1295" s="481"/>
      <c r="C1295" s="480" t="s">
        <v>4</v>
      </c>
      <c r="D1295" s="484" t="s">
        <v>1676</v>
      </c>
      <c r="E1295" s="28" t="s">
        <v>1369</v>
      </c>
      <c r="F1295" s="482"/>
    </row>
    <row r="1296" spans="1:6" ht="25">
      <c r="A1296" s="480"/>
      <c r="B1296" s="481"/>
      <c r="C1296" s="480" t="s">
        <v>5</v>
      </c>
      <c r="D1296" s="484" t="s">
        <v>2306</v>
      </c>
      <c r="E1296" s="28" t="s">
        <v>1369</v>
      </c>
      <c r="F1296" s="482"/>
    </row>
    <row r="1297" spans="1:6">
      <c r="A1297" s="480"/>
      <c r="B1297" s="481"/>
      <c r="C1297" s="480" t="s">
        <v>6</v>
      </c>
      <c r="D1297" s="483"/>
      <c r="E1297" s="809"/>
      <c r="F1297" s="482"/>
    </row>
    <row r="1298" spans="1:6">
      <c r="A1298" s="480"/>
      <c r="B1298" s="481"/>
      <c r="C1298" s="480" t="s">
        <v>7</v>
      </c>
      <c r="D1298" s="483"/>
      <c r="E1298" s="809"/>
      <c r="F1298" s="482"/>
    </row>
    <row r="1299" spans="1:6">
      <c r="A1299" s="480"/>
      <c r="B1299" s="481"/>
      <c r="C1299" s="480" t="s">
        <v>8</v>
      </c>
      <c r="D1299" s="483"/>
      <c r="E1299" s="809"/>
      <c r="F1299" s="482"/>
    </row>
    <row r="1300" spans="1:6">
      <c r="A1300"/>
      <c r="B1300"/>
      <c r="C1300"/>
      <c r="D1300"/>
      <c r="E1300"/>
      <c r="F1300"/>
    </row>
    <row r="1301" spans="1:6">
      <c r="A1301" s="477">
        <v>5.3</v>
      </c>
      <c r="B1301" s="808"/>
      <c r="C1301" s="477"/>
      <c r="D1301" s="808" t="s">
        <v>1272</v>
      </c>
      <c r="E1301" s="548"/>
      <c r="F1301" s="479"/>
    </row>
    <row r="1302" spans="1:6" ht="409.5">
      <c r="A1302" s="480" t="s">
        <v>277</v>
      </c>
      <c r="B1302" s="481" t="s">
        <v>1618</v>
      </c>
      <c r="C1302" s="480"/>
      <c r="D1302" s="481" t="s">
        <v>1273</v>
      </c>
      <c r="E1302" s="809"/>
      <c r="F1302" s="482"/>
    </row>
    <row r="1303" spans="1:6">
      <c r="A1303" s="480"/>
      <c r="B1303" s="481"/>
      <c r="C1303" s="480" t="s">
        <v>837</v>
      </c>
      <c r="D1303" s="483"/>
      <c r="E1303" s="809"/>
      <c r="F1303" s="482"/>
    </row>
    <row r="1304" spans="1:6" ht="25">
      <c r="A1304" s="480"/>
      <c r="B1304" s="481"/>
      <c r="C1304" s="480" t="s">
        <v>4</v>
      </c>
      <c r="D1304" s="484" t="s">
        <v>1677</v>
      </c>
      <c r="E1304" s="28" t="s">
        <v>1369</v>
      </c>
      <c r="F1304" s="482"/>
    </row>
    <row r="1305" spans="1:6" ht="50">
      <c r="A1305" s="480"/>
      <c r="B1305" s="481"/>
      <c r="C1305" s="480" t="s">
        <v>5</v>
      </c>
      <c r="D1305" s="484" t="s">
        <v>2307</v>
      </c>
      <c r="E1305" s="28" t="s">
        <v>1369</v>
      </c>
      <c r="F1305" s="482"/>
    </row>
    <row r="1306" spans="1:6">
      <c r="A1306" s="480"/>
      <c r="B1306" s="481"/>
      <c r="C1306" s="480" t="s">
        <v>6</v>
      </c>
      <c r="D1306" s="483"/>
      <c r="E1306" s="809"/>
      <c r="F1306" s="482"/>
    </row>
    <row r="1307" spans="1:6">
      <c r="A1307" s="480"/>
      <c r="B1307" s="481"/>
      <c r="C1307" s="480" t="s">
        <v>7</v>
      </c>
      <c r="D1307" s="483"/>
      <c r="E1307" s="809"/>
      <c r="F1307" s="482"/>
    </row>
    <row r="1308" spans="1:6">
      <c r="A1308" s="480"/>
      <c r="B1308" s="481"/>
      <c r="C1308" s="480" t="s">
        <v>8</v>
      </c>
      <c r="D1308" s="483"/>
      <c r="E1308" s="809"/>
      <c r="F1308" s="482"/>
    </row>
    <row r="1309" spans="1:6">
      <c r="A1309"/>
      <c r="B1309"/>
      <c r="D1309"/>
      <c r="E1309"/>
      <c r="F1309"/>
    </row>
    <row r="1310" spans="1:6">
      <c r="A1310" s="477">
        <v>5.4</v>
      </c>
      <c r="B1310" s="808"/>
      <c r="C1310" s="477"/>
      <c r="D1310" s="808" t="s">
        <v>1274</v>
      </c>
      <c r="E1310" s="548"/>
      <c r="F1310" s="478"/>
    </row>
    <row r="1311" spans="1:6" ht="250">
      <c r="A1311" s="480" t="s">
        <v>1275</v>
      </c>
      <c r="B1311" s="481" t="s">
        <v>772</v>
      </c>
      <c r="C1311" s="480"/>
      <c r="D1311" s="481" t="s">
        <v>1276</v>
      </c>
      <c r="E1311" s="809"/>
      <c r="F1311" s="482"/>
    </row>
    <row r="1312" spans="1:6">
      <c r="A1312" s="480"/>
      <c r="B1312" s="481"/>
      <c r="C1312" s="480" t="s">
        <v>837</v>
      </c>
      <c r="D1312" s="483"/>
      <c r="E1312" s="809"/>
      <c r="F1312" s="482"/>
    </row>
    <row r="1313" spans="1:6" ht="50">
      <c r="A1313" s="480"/>
      <c r="B1313" s="481"/>
      <c r="C1313" s="480" t="s">
        <v>4</v>
      </c>
      <c r="D1313" s="484" t="s">
        <v>1690</v>
      </c>
      <c r="E1313" s="28" t="s">
        <v>1369</v>
      </c>
      <c r="F1313" s="482"/>
    </row>
    <row r="1314" spans="1:6" ht="87.5">
      <c r="A1314" s="480"/>
      <c r="B1314" s="481"/>
      <c r="C1314" s="480" t="s">
        <v>5</v>
      </c>
      <c r="D1314" s="484" t="s">
        <v>2308</v>
      </c>
      <c r="E1314" s="28" t="s">
        <v>1369</v>
      </c>
      <c r="F1314" s="482"/>
    </row>
    <row r="1315" spans="1:6">
      <c r="A1315" s="480"/>
      <c r="B1315" s="481"/>
      <c r="C1315" s="480" t="s">
        <v>6</v>
      </c>
      <c r="D1315" s="483"/>
      <c r="E1315" s="809"/>
      <c r="F1315" s="482"/>
    </row>
    <row r="1316" spans="1:6">
      <c r="A1316" s="480"/>
      <c r="B1316" s="481"/>
      <c r="C1316" s="480" t="s">
        <v>7</v>
      </c>
      <c r="D1316" s="483"/>
      <c r="E1316" s="809"/>
      <c r="F1316" s="482"/>
    </row>
    <row r="1317" spans="1:6">
      <c r="A1317" s="480"/>
      <c r="B1317" s="481"/>
      <c r="C1317" s="480" t="s">
        <v>8</v>
      </c>
      <c r="D1317" s="483"/>
      <c r="E1317" s="809"/>
      <c r="F1317" s="482"/>
    </row>
    <row r="1318" spans="1:6">
      <c r="A1318"/>
      <c r="B1318"/>
      <c r="D1318"/>
      <c r="E1318"/>
      <c r="F1318"/>
    </row>
    <row r="1319" spans="1:6" ht="212.5">
      <c r="A1319" s="480" t="s">
        <v>1277</v>
      </c>
      <c r="B1319" s="481" t="s">
        <v>773</v>
      </c>
      <c r="C1319" s="480"/>
      <c r="D1319" s="481" t="s">
        <v>1278</v>
      </c>
      <c r="E1319" s="809"/>
      <c r="F1319" s="482"/>
    </row>
    <row r="1320" spans="1:6">
      <c r="A1320" s="480"/>
      <c r="B1320" s="481"/>
      <c r="C1320" s="480" t="s">
        <v>837</v>
      </c>
      <c r="D1320" s="483"/>
      <c r="E1320" s="809"/>
      <c r="F1320" s="482"/>
    </row>
    <row r="1321" spans="1:6" ht="25">
      <c r="A1321" s="480"/>
      <c r="B1321" s="481"/>
      <c r="C1321" s="480" t="s">
        <v>4</v>
      </c>
      <c r="D1321" s="484" t="s">
        <v>1790</v>
      </c>
      <c r="E1321" s="28" t="s">
        <v>1369</v>
      </c>
      <c r="F1321" s="482"/>
    </row>
    <row r="1322" spans="1:6" ht="37.5">
      <c r="A1322" s="480"/>
      <c r="B1322" s="481"/>
      <c r="C1322" s="480" t="s">
        <v>5</v>
      </c>
      <c r="D1322" s="484" t="s">
        <v>2309</v>
      </c>
      <c r="E1322" s="28" t="s">
        <v>1369</v>
      </c>
      <c r="F1322" s="482"/>
    </row>
    <row r="1323" spans="1:6">
      <c r="A1323" s="480"/>
      <c r="B1323" s="481"/>
      <c r="C1323" s="480" t="s">
        <v>6</v>
      </c>
      <c r="D1323" s="483"/>
      <c r="E1323" s="809"/>
      <c r="F1323" s="482"/>
    </row>
    <row r="1324" spans="1:6">
      <c r="A1324" s="480"/>
      <c r="B1324" s="481"/>
      <c r="C1324" s="480" t="s">
        <v>7</v>
      </c>
      <c r="D1324" s="483"/>
      <c r="E1324" s="809"/>
      <c r="F1324" s="482"/>
    </row>
    <row r="1325" spans="1:6">
      <c r="A1325" s="480"/>
      <c r="B1325" s="481"/>
      <c r="C1325" s="480" t="s">
        <v>8</v>
      </c>
      <c r="D1325" s="483"/>
      <c r="E1325" s="809"/>
      <c r="F1325" s="482"/>
    </row>
    <row r="1326" spans="1:6">
      <c r="A1326"/>
      <c r="B1326"/>
      <c r="D1326"/>
      <c r="E1326"/>
      <c r="F1326"/>
    </row>
    <row r="1327" spans="1:6" ht="212.5">
      <c r="A1327" s="480" t="s">
        <v>1619</v>
      </c>
      <c r="B1327" s="481" t="s">
        <v>774</v>
      </c>
      <c r="C1327" s="480"/>
      <c r="D1327" s="481" t="s">
        <v>1279</v>
      </c>
      <c r="E1327" s="809"/>
      <c r="F1327" s="482"/>
    </row>
    <row r="1328" spans="1:6">
      <c r="A1328" s="480"/>
      <c r="B1328" s="481"/>
      <c r="C1328" s="480" t="s">
        <v>837</v>
      </c>
      <c r="D1328" s="483"/>
      <c r="E1328" s="809"/>
      <c r="F1328" s="482"/>
    </row>
    <row r="1329" spans="1:6" ht="37.5">
      <c r="A1329" s="480"/>
      <c r="B1329" s="481"/>
      <c r="C1329" s="480" t="s">
        <v>4</v>
      </c>
      <c r="D1329" s="484" t="s">
        <v>1791</v>
      </c>
      <c r="E1329" s="28" t="s">
        <v>1369</v>
      </c>
      <c r="F1329" s="482"/>
    </row>
    <row r="1330" spans="1:6" ht="37.5">
      <c r="A1330" s="480"/>
      <c r="B1330" s="481"/>
      <c r="C1330" s="480" t="s">
        <v>5</v>
      </c>
      <c r="D1330" s="484" t="s">
        <v>2310</v>
      </c>
      <c r="E1330" s="28" t="s">
        <v>1369</v>
      </c>
      <c r="F1330" s="482"/>
    </row>
    <row r="1331" spans="1:6">
      <c r="A1331" s="480"/>
      <c r="B1331" s="481"/>
      <c r="C1331" s="480" t="s">
        <v>6</v>
      </c>
      <c r="D1331" s="483"/>
      <c r="E1331" s="809"/>
      <c r="F1331" s="482"/>
    </row>
    <row r="1332" spans="1:6">
      <c r="A1332" s="480"/>
      <c r="B1332" s="481"/>
      <c r="C1332" s="480" t="s">
        <v>7</v>
      </c>
      <c r="D1332" s="483"/>
      <c r="E1332" s="809"/>
      <c r="F1332" s="482"/>
    </row>
    <row r="1333" spans="1:6">
      <c r="A1333" s="480"/>
      <c r="B1333" s="481"/>
      <c r="C1333" s="480" t="s">
        <v>8</v>
      </c>
      <c r="D1333" s="483"/>
      <c r="E1333" s="809"/>
      <c r="F1333" s="482"/>
    </row>
    <row r="1334" spans="1:6">
      <c r="A1334"/>
      <c r="B1334"/>
      <c r="D1334"/>
      <c r="E1334"/>
      <c r="F1334"/>
    </row>
    <row r="1335" spans="1:6">
      <c r="A1335" s="477">
        <v>5.5</v>
      </c>
      <c r="B1335" s="808"/>
      <c r="C1335" s="477"/>
      <c r="D1335" s="808" t="s">
        <v>1280</v>
      </c>
      <c r="E1335" s="548"/>
      <c r="F1335" s="478"/>
    </row>
    <row r="1336" spans="1:6" ht="150">
      <c r="A1336" s="480" t="s">
        <v>283</v>
      </c>
      <c r="B1336" s="481" t="s">
        <v>1281</v>
      </c>
      <c r="C1336" s="480"/>
      <c r="D1336" s="481" t="s">
        <v>1282</v>
      </c>
      <c r="E1336" s="809"/>
      <c r="F1336" s="482"/>
    </row>
    <row r="1337" spans="1:6">
      <c r="A1337" s="480"/>
      <c r="B1337" s="481"/>
      <c r="C1337" s="480" t="s">
        <v>837</v>
      </c>
      <c r="D1337" s="483"/>
      <c r="E1337" s="809"/>
      <c r="F1337" s="482"/>
    </row>
    <row r="1338" spans="1:6" ht="50">
      <c r="A1338" s="480"/>
      <c r="B1338" s="481"/>
      <c r="C1338" s="480" t="s">
        <v>4</v>
      </c>
      <c r="D1338" s="484" t="s">
        <v>1792</v>
      </c>
      <c r="E1338" s="28" t="s">
        <v>1369</v>
      </c>
      <c r="F1338" s="482"/>
    </row>
    <row r="1339" spans="1:6" ht="37.5">
      <c r="A1339" s="480"/>
      <c r="B1339" s="481"/>
      <c r="C1339" s="480" t="s">
        <v>5</v>
      </c>
      <c r="D1339" s="483" t="s">
        <v>2311</v>
      </c>
      <c r="E1339" s="809" t="s">
        <v>1369</v>
      </c>
      <c r="F1339" s="482"/>
    </row>
    <row r="1340" spans="1:6">
      <c r="A1340" s="480"/>
      <c r="B1340" s="481"/>
      <c r="C1340" s="480" t="s">
        <v>6</v>
      </c>
      <c r="D1340" s="483"/>
      <c r="E1340" s="809"/>
      <c r="F1340" s="482"/>
    </row>
    <row r="1341" spans="1:6">
      <c r="A1341" s="480"/>
      <c r="B1341" s="481"/>
      <c r="C1341" s="480" t="s">
        <v>7</v>
      </c>
      <c r="D1341" s="483"/>
      <c r="E1341" s="809"/>
      <c r="F1341" s="482"/>
    </row>
    <row r="1342" spans="1:6">
      <c r="A1342" s="480"/>
      <c r="B1342" s="481"/>
      <c r="C1342" s="480" t="s">
        <v>8</v>
      </c>
      <c r="D1342" s="483"/>
      <c r="E1342" s="809"/>
      <c r="F1342" s="482"/>
    </row>
    <row r="1343" spans="1:6">
      <c r="A1343"/>
      <c r="B1343"/>
      <c r="D1343"/>
      <c r="E1343"/>
      <c r="F1343"/>
    </row>
    <row r="1344" spans="1:6" ht="87.5">
      <c r="A1344" s="480" t="s">
        <v>284</v>
      </c>
      <c r="B1344" s="481" t="s">
        <v>282</v>
      </c>
      <c r="C1344" s="480"/>
      <c r="D1344" s="481" t="s">
        <v>1283</v>
      </c>
      <c r="E1344" s="809"/>
      <c r="F1344" s="482"/>
    </row>
    <row r="1345" spans="1:6">
      <c r="A1345" s="480"/>
      <c r="B1345" s="481"/>
      <c r="C1345" s="480" t="s">
        <v>837</v>
      </c>
      <c r="D1345" s="483"/>
      <c r="E1345" s="809"/>
      <c r="F1345" s="482"/>
    </row>
    <row r="1346" spans="1:6">
      <c r="A1346" s="480"/>
      <c r="B1346" s="481"/>
      <c r="C1346" s="480" t="s">
        <v>4</v>
      </c>
      <c r="D1346" s="484" t="s">
        <v>1678</v>
      </c>
      <c r="E1346" s="28" t="s">
        <v>1369</v>
      </c>
      <c r="F1346" s="482"/>
    </row>
    <row r="1347" spans="1:6" ht="37.5">
      <c r="A1347" s="480"/>
      <c r="B1347" s="481"/>
      <c r="C1347" s="480" t="s">
        <v>5</v>
      </c>
      <c r="D1347" s="484" t="s">
        <v>2312</v>
      </c>
      <c r="E1347" s="28" t="s">
        <v>1369</v>
      </c>
      <c r="F1347" s="482"/>
    </row>
    <row r="1348" spans="1:6">
      <c r="A1348" s="480"/>
      <c r="B1348" s="481"/>
      <c r="C1348" s="480" t="s">
        <v>6</v>
      </c>
      <c r="D1348" s="483"/>
      <c r="E1348" s="809"/>
      <c r="F1348" s="482"/>
    </row>
    <row r="1349" spans="1:6">
      <c r="A1349" s="480"/>
      <c r="B1349" s="481"/>
      <c r="C1349" s="480" t="s">
        <v>7</v>
      </c>
      <c r="D1349" s="483"/>
      <c r="E1349" s="809"/>
      <c r="F1349" s="482"/>
    </row>
    <row r="1350" spans="1:6">
      <c r="A1350" s="480"/>
      <c r="B1350" s="481"/>
      <c r="C1350" s="480" t="s">
        <v>8</v>
      </c>
      <c r="D1350" s="483"/>
      <c r="E1350" s="809"/>
      <c r="F1350" s="482"/>
    </row>
    <row r="1351" spans="1:6">
      <c r="A1351"/>
      <c r="B1351"/>
      <c r="D1351"/>
      <c r="E1351"/>
      <c r="F1351"/>
    </row>
    <row r="1352" spans="1:6">
      <c r="A1352" s="487">
        <v>5.6</v>
      </c>
      <c r="B1352" s="494"/>
      <c r="C1352" s="477"/>
      <c r="D1352" s="808" t="s">
        <v>1284</v>
      </c>
      <c r="E1352" s="548"/>
      <c r="F1352" s="478"/>
    </row>
    <row r="1353" spans="1:6" ht="100">
      <c r="A1353" s="480" t="s">
        <v>1285</v>
      </c>
      <c r="B1353" s="481" t="s">
        <v>1620</v>
      </c>
      <c r="C1353" s="480"/>
      <c r="D1353" s="481" t="s">
        <v>1286</v>
      </c>
      <c r="E1353" s="809"/>
      <c r="F1353" s="482"/>
    </row>
    <row r="1354" spans="1:6">
      <c r="A1354" s="480"/>
      <c r="B1354" s="481"/>
      <c r="C1354" s="480" t="s">
        <v>837</v>
      </c>
      <c r="D1354" s="483"/>
      <c r="E1354" s="809"/>
      <c r="F1354" s="482"/>
    </row>
    <row r="1355" spans="1:6" ht="25">
      <c r="A1355" s="480"/>
      <c r="B1355" s="481"/>
      <c r="C1355" s="480" t="s">
        <v>4</v>
      </c>
      <c r="D1355" s="484" t="s">
        <v>1632</v>
      </c>
      <c r="E1355" s="28" t="s">
        <v>1369</v>
      </c>
      <c r="F1355" s="482"/>
    </row>
    <row r="1356" spans="1:6" ht="25">
      <c r="A1356" s="480"/>
      <c r="B1356" s="481"/>
      <c r="C1356" s="480" t="s">
        <v>5</v>
      </c>
      <c r="D1356" s="484" t="s">
        <v>2313</v>
      </c>
      <c r="E1356" s="28" t="s">
        <v>1369</v>
      </c>
      <c r="F1356" s="482"/>
    </row>
    <row r="1357" spans="1:6">
      <c r="A1357" s="480"/>
      <c r="B1357" s="481"/>
      <c r="C1357" s="480" t="s">
        <v>6</v>
      </c>
      <c r="D1357" s="483"/>
      <c r="E1357" s="809"/>
      <c r="F1357" s="482"/>
    </row>
    <row r="1358" spans="1:6">
      <c r="A1358" s="480"/>
      <c r="B1358" s="481"/>
      <c r="C1358" s="480" t="s">
        <v>7</v>
      </c>
      <c r="D1358" s="483"/>
      <c r="E1358" s="809"/>
      <c r="F1358" s="482"/>
    </row>
    <row r="1359" spans="1:6">
      <c r="A1359" s="480"/>
      <c r="B1359" s="481"/>
      <c r="C1359" s="480" t="s">
        <v>8</v>
      </c>
      <c r="D1359" s="483"/>
      <c r="E1359" s="809"/>
      <c r="F1359" s="482"/>
    </row>
    <row r="1360" spans="1:6">
      <c r="A1360"/>
      <c r="B1360"/>
      <c r="D1360"/>
      <c r="E1360"/>
      <c r="F1360"/>
    </row>
    <row r="1361" spans="1:6" ht="62.5">
      <c r="A1361" s="480" t="s">
        <v>1287</v>
      </c>
      <c r="B1361" s="481" t="s">
        <v>883</v>
      </c>
      <c r="C1361" s="480"/>
      <c r="D1361" s="481" t="s">
        <v>1288</v>
      </c>
      <c r="E1361" s="809"/>
      <c r="F1361" s="482"/>
    </row>
    <row r="1362" spans="1:6">
      <c r="A1362" s="480"/>
      <c r="B1362" s="481"/>
      <c r="C1362" s="480" t="s">
        <v>837</v>
      </c>
      <c r="D1362" s="483"/>
      <c r="E1362" s="809"/>
      <c r="F1362" s="482"/>
    </row>
    <row r="1363" spans="1:6" ht="25">
      <c r="A1363" s="480"/>
      <c r="B1363" s="481"/>
      <c r="C1363" s="480" t="s">
        <v>4</v>
      </c>
      <c r="D1363" s="484" t="s">
        <v>1632</v>
      </c>
      <c r="E1363" s="28" t="s">
        <v>1369</v>
      </c>
      <c r="F1363" s="482"/>
    </row>
    <row r="1364" spans="1:6" ht="25">
      <c r="A1364" s="480"/>
      <c r="B1364" s="481"/>
      <c r="C1364" s="480" t="s">
        <v>5</v>
      </c>
      <c r="D1364" s="484" t="s">
        <v>2314</v>
      </c>
      <c r="E1364" s="28" t="s">
        <v>1369</v>
      </c>
      <c r="F1364" s="482"/>
    </row>
    <row r="1365" spans="1:6">
      <c r="A1365" s="480"/>
      <c r="B1365" s="481"/>
      <c r="C1365" s="480" t="s">
        <v>6</v>
      </c>
      <c r="D1365" s="483"/>
      <c r="E1365" s="809"/>
      <c r="F1365" s="482"/>
    </row>
    <row r="1366" spans="1:6">
      <c r="A1366" s="480"/>
      <c r="B1366" s="481"/>
      <c r="C1366" s="480" t="s">
        <v>7</v>
      </c>
      <c r="D1366" s="483"/>
      <c r="E1366" s="809"/>
      <c r="F1366" s="482"/>
    </row>
    <row r="1367" spans="1:6">
      <c r="A1367" s="480"/>
      <c r="B1367" s="481"/>
      <c r="C1367" s="480" t="s">
        <v>8</v>
      </c>
      <c r="D1367" s="483"/>
      <c r="E1367" s="809"/>
      <c r="F1367" s="482"/>
    </row>
    <row r="1368" spans="1:6">
      <c r="A1368"/>
      <c r="B1368"/>
      <c r="C1368"/>
      <c r="D1368"/>
      <c r="E1368"/>
      <c r="F1368"/>
    </row>
    <row r="1369" spans="1:6" ht="100">
      <c r="A1369" s="480" t="s">
        <v>1289</v>
      </c>
      <c r="B1369" s="481" t="s">
        <v>1621</v>
      </c>
      <c r="C1369" s="480"/>
      <c r="D1369" s="481" t="s">
        <v>1290</v>
      </c>
      <c r="E1369" s="809"/>
      <c r="F1369" s="482"/>
    </row>
    <row r="1370" spans="1:6">
      <c r="A1370" s="480"/>
      <c r="B1370" s="481"/>
      <c r="C1370" s="480" t="s">
        <v>837</v>
      </c>
      <c r="D1370" s="483"/>
      <c r="E1370" s="809"/>
      <c r="F1370" s="482"/>
    </row>
    <row r="1371" spans="1:6" ht="25">
      <c r="A1371" s="480"/>
      <c r="B1371" s="481"/>
      <c r="C1371" s="480" t="s">
        <v>4</v>
      </c>
      <c r="D1371" s="484" t="s">
        <v>1632</v>
      </c>
      <c r="E1371" s="28" t="s">
        <v>1369</v>
      </c>
      <c r="F1371" s="482"/>
    </row>
    <row r="1372" spans="1:6" ht="37.5">
      <c r="A1372" s="480"/>
      <c r="B1372" s="481"/>
      <c r="C1372" s="480" t="s">
        <v>5</v>
      </c>
      <c r="D1372" s="484" t="s">
        <v>2315</v>
      </c>
      <c r="E1372" s="28" t="s">
        <v>1369</v>
      </c>
      <c r="F1372" s="482"/>
    </row>
    <row r="1373" spans="1:6">
      <c r="A1373" s="480"/>
      <c r="B1373" s="481"/>
      <c r="C1373" s="480" t="s">
        <v>6</v>
      </c>
      <c r="D1373" s="483"/>
      <c r="E1373" s="809"/>
      <c r="F1373" s="482"/>
    </row>
    <row r="1374" spans="1:6">
      <c r="A1374" s="480"/>
      <c r="B1374" s="481"/>
      <c r="C1374" s="480" t="s">
        <v>7</v>
      </c>
      <c r="D1374" s="483"/>
      <c r="E1374" s="809"/>
      <c r="F1374" s="482"/>
    </row>
    <row r="1375" spans="1:6">
      <c r="A1375" s="480"/>
      <c r="B1375" s="481"/>
      <c r="C1375" s="480" t="s">
        <v>8</v>
      </c>
      <c r="D1375" s="483"/>
      <c r="E1375" s="809"/>
      <c r="F1375" s="482"/>
    </row>
    <row r="1376" spans="1:6">
      <c r="A1376"/>
      <c r="B1376"/>
      <c r="C1376"/>
      <c r="D1376"/>
      <c r="E1376"/>
      <c r="F1376"/>
    </row>
    <row r="1377" spans="1:6" ht="75">
      <c r="A1377" s="480" t="s">
        <v>1291</v>
      </c>
      <c r="B1377" s="481" t="s">
        <v>1292</v>
      </c>
      <c r="C1377" s="480"/>
      <c r="D1377" s="481" t="s">
        <v>1293</v>
      </c>
      <c r="E1377" s="809"/>
      <c r="F1377" s="482"/>
    </row>
    <row r="1378" spans="1:6">
      <c r="A1378" s="480"/>
      <c r="B1378" s="481"/>
      <c r="C1378" s="480" t="s">
        <v>837</v>
      </c>
      <c r="D1378" s="484"/>
      <c r="E1378" s="809"/>
      <c r="F1378" s="482"/>
    </row>
    <row r="1379" spans="1:6" ht="25">
      <c r="A1379" s="480"/>
      <c r="B1379" s="481"/>
      <c r="C1379" s="480" t="s">
        <v>4</v>
      </c>
      <c r="D1379" s="484" t="s">
        <v>1632</v>
      </c>
      <c r="E1379" s="28" t="s">
        <v>1369</v>
      </c>
      <c r="F1379" s="482"/>
    </row>
    <row r="1380" spans="1:6" ht="37.5">
      <c r="A1380" s="480"/>
      <c r="B1380" s="481"/>
      <c r="C1380" s="480" t="s">
        <v>5</v>
      </c>
      <c r="D1380" s="484" t="s">
        <v>2316</v>
      </c>
      <c r="E1380" s="28" t="s">
        <v>1369</v>
      </c>
      <c r="F1380" s="482"/>
    </row>
    <row r="1381" spans="1:6">
      <c r="A1381" s="480"/>
      <c r="B1381" s="481"/>
      <c r="C1381" s="480" t="s">
        <v>6</v>
      </c>
      <c r="D1381" s="483"/>
      <c r="E1381" s="809"/>
      <c r="F1381" s="482"/>
    </row>
    <row r="1382" spans="1:6">
      <c r="A1382" s="480"/>
      <c r="B1382" s="481"/>
      <c r="C1382" s="480" t="s">
        <v>7</v>
      </c>
      <c r="D1382" s="483"/>
      <c r="E1382" s="809"/>
      <c r="F1382" s="482"/>
    </row>
    <row r="1383" spans="1:6">
      <c r="A1383" s="480"/>
      <c r="B1383" s="481"/>
      <c r="C1383" s="480" t="s">
        <v>8</v>
      </c>
      <c r="D1383" s="483"/>
      <c r="E1383" s="809"/>
      <c r="F1383" s="482"/>
    </row>
    <row r="1384" spans="1:6">
      <c r="A1384"/>
      <c r="B1384"/>
      <c r="D1384"/>
      <c r="E1384"/>
      <c r="F1384"/>
    </row>
    <row r="1385" spans="1:6" ht="62.5">
      <c r="A1385" s="480" t="s">
        <v>1294</v>
      </c>
      <c r="B1385" s="481" t="s">
        <v>964</v>
      </c>
      <c r="C1385" s="480"/>
      <c r="D1385" s="481" t="s">
        <v>1295</v>
      </c>
      <c r="E1385" s="809"/>
      <c r="F1385" s="482"/>
    </row>
    <row r="1386" spans="1:6">
      <c r="A1386" s="480"/>
      <c r="B1386" s="481"/>
      <c r="C1386" s="480" t="s">
        <v>837</v>
      </c>
      <c r="D1386" s="483"/>
      <c r="E1386" s="809"/>
      <c r="F1386" s="482"/>
    </row>
    <row r="1387" spans="1:6" ht="25">
      <c r="A1387" s="480"/>
      <c r="B1387" s="481"/>
      <c r="C1387" s="480" t="s">
        <v>4</v>
      </c>
      <c r="D1387" s="484" t="s">
        <v>1632</v>
      </c>
      <c r="E1387" s="28" t="s">
        <v>1369</v>
      </c>
      <c r="F1387" s="482"/>
    </row>
    <row r="1388" spans="1:6" ht="37.5">
      <c r="A1388" s="480"/>
      <c r="B1388" s="481"/>
      <c r="C1388" s="480" t="s">
        <v>5</v>
      </c>
      <c r="D1388" s="484" t="s">
        <v>2317</v>
      </c>
      <c r="E1388" s="28" t="s">
        <v>1369</v>
      </c>
      <c r="F1388" s="482"/>
    </row>
    <row r="1389" spans="1:6">
      <c r="A1389" s="480"/>
      <c r="B1389" s="481"/>
      <c r="C1389" s="480" t="s">
        <v>6</v>
      </c>
      <c r="D1389" s="483"/>
      <c r="E1389" s="809"/>
      <c r="F1389" s="482"/>
    </row>
    <row r="1390" spans="1:6">
      <c r="A1390" s="480"/>
      <c r="B1390" s="481"/>
      <c r="C1390" s="480" t="s">
        <v>7</v>
      </c>
      <c r="D1390" s="483"/>
      <c r="E1390" s="809"/>
      <c r="F1390" s="482"/>
    </row>
    <row r="1391" spans="1:6">
      <c r="A1391" s="480"/>
      <c r="B1391" s="481"/>
      <c r="C1391" s="480" t="s">
        <v>8</v>
      </c>
      <c r="D1391" s="483"/>
      <c r="E1391" s="809"/>
      <c r="F1391" s="482"/>
    </row>
    <row r="1392" spans="1:6">
      <c r="A1392"/>
      <c r="B1392"/>
      <c r="D1392"/>
      <c r="E1392"/>
      <c r="F1392"/>
    </row>
    <row r="1393" spans="1:6">
      <c r="A1393" s="477">
        <v>5.7</v>
      </c>
      <c r="B1393" s="808"/>
      <c r="C1393" s="477"/>
      <c r="D1393" s="808" t="s">
        <v>1296</v>
      </c>
      <c r="E1393" s="548"/>
      <c r="F1393" s="478"/>
    </row>
    <row r="1394" spans="1:6" ht="75">
      <c r="A1394" s="480" t="s">
        <v>1297</v>
      </c>
      <c r="B1394" s="481" t="s">
        <v>1298</v>
      </c>
      <c r="C1394" s="480"/>
      <c r="D1394" s="481" t="s">
        <v>1299</v>
      </c>
      <c r="E1394" s="809"/>
      <c r="F1394" s="482"/>
    </row>
    <row r="1395" spans="1:6">
      <c r="A1395" s="480"/>
      <c r="B1395" s="481"/>
      <c r="C1395" s="480" t="s">
        <v>837</v>
      </c>
      <c r="D1395" s="483"/>
      <c r="E1395" s="809"/>
      <c r="F1395" s="482"/>
    </row>
    <row r="1396" spans="1:6" ht="50">
      <c r="A1396" s="480"/>
      <c r="B1396" s="481"/>
      <c r="C1396" s="480" t="s">
        <v>4</v>
      </c>
      <c r="D1396" s="484" t="s">
        <v>1793</v>
      </c>
      <c r="E1396" s="28" t="s">
        <v>1369</v>
      </c>
      <c r="F1396" s="482"/>
    </row>
    <row r="1397" spans="1:6" ht="25">
      <c r="A1397" s="480"/>
      <c r="B1397" s="481"/>
      <c r="C1397" s="480" t="s">
        <v>5</v>
      </c>
      <c r="D1397" s="483" t="s">
        <v>2318</v>
      </c>
      <c r="E1397" s="809" t="s">
        <v>1369</v>
      </c>
      <c r="F1397" s="482"/>
    </row>
    <row r="1398" spans="1:6">
      <c r="A1398" s="480"/>
      <c r="B1398" s="481"/>
      <c r="C1398" s="480" t="s">
        <v>6</v>
      </c>
      <c r="D1398" s="483"/>
      <c r="E1398" s="809"/>
      <c r="F1398" s="482"/>
    </row>
    <row r="1399" spans="1:6">
      <c r="A1399" s="480"/>
      <c r="B1399" s="481"/>
      <c r="C1399" s="480" t="s">
        <v>7</v>
      </c>
      <c r="D1399" s="483"/>
      <c r="E1399" s="809"/>
      <c r="F1399" s="482"/>
    </row>
    <row r="1400" spans="1:6">
      <c r="A1400" s="480"/>
      <c r="B1400" s="481"/>
      <c r="C1400" s="480" t="s">
        <v>8</v>
      </c>
      <c r="D1400" s="483"/>
      <c r="E1400" s="809"/>
      <c r="F1400" s="482"/>
    </row>
  </sheetData>
  <autoFilter ref="C2:C1400" xr:uid="{00000000-0009-0000-0000-000005000000}"/>
  <mergeCells count="1">
    <mergeCell ref="B36:C36"/>
  </mergeCells>
  <conditionalFormatting sqref="D1028">
    <cfRule type="expression" dxfId="10" priority="1" stopIfTrue="1">
      <formula>ISNUMBER(SEARCH("Closed",$H1028))</formula>
    </cfRule>
    <cfRule type="expression" dxfId="9" priority="2" stopIfTrue="1">
      <formula>IF($B1028="Minor", TRUE, FALSE)</formula>
    </cfRule>
    <cfRule type="expression" dxfId="8" priority="3" stopIfTrue="1">
      <formula>IF(OR($B1028="Major",$B1028="Pre-Condition"), TRUE, FALSE)</formula>
    </cfRule>
  </conditionalFormatting>
  <pageMargins left="0.74803149606299213" right="0.74803149606299213" top="0.51181102362204722" bottom="0.51181102362204722"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05"/>
  <sheetViews>
    <sheetView view="pageBreakPreview" zoomScaleNormal="100" workbookViewId="0">
      <selection activeCell="B34" sqref="B34"/>
    </sheetView>
  </sheetViews>
  <sheetFormatPr defaultColWidth="9" defaultRowHeight="14"/>
  <cols>
    <col min="1" max="1" width="7.1796875" style="96" customWidth="1"/>
    <col min="2" max="2" width="80.453125" style="7" customWidth="1"/>
    <col min="3" max="3" width="2.453125" style="7" customWidth="1"/>
    <col min="4" max="16384" width="9" style="1"/>
  </cols>
  <sheetData>
    <row r="1" spans="1:4" ht="28">
      <c r="A1" s="89">
        <v>7</v>
      </c>
      <c r="B1" s="98" t="s">
        <v>348</v>
      </c>
      <c r="C1" s="13"/>
      <c r="D1" s="213"/>
    </row>
    <row r="2" spans="1:4">
      <c r="A2" s="90">
        <v>7.1</v>
      </c>
      <c r="B2" s="99" t="s">
        <v>290</v>
      </c>
      <c r="C2" s="13"/>
      <c r="D2" s="213"/>
    </row>
    <row r="3" spans="1:4">
      <c r="A3" s="90"/>
      <c r="B3" s="73"/>
      <c r="D3" s="213"/>
    </row>
    <row r="4" spans="1:4" s="212" customFormat="1">
      <c r="A4" s="90"/>
      <c r="B4" s="41"/>
      <c r="C4" s="71"/>
      <c r="D4" s="213"/>
    </row>
    <row r="5" spans="1:4" s="212" customFormat="1">
      <c r="A5" s="210"/>
      <c r="B5" s="78" t="s">
        <v>213</v>
      </c>
      <c r="C5" s="71"/>
      <c r="D5" s="7"/>
    </row>
    <row r="6" spans="1:4" s="212" customFormat="1">
      <c r="A6" s="210"/>
      <c r="B6" s="117" t="s">
        <v>214</v>
      </c>
      <c r="C6" s="71"/>
      <c r="D6" s="7"/>
    </row>
    <row r="7" spans="1:4" s="212" customFormat="1">
      <c r="A7" s="210"/>
      <c r="B7" s="117" t="s">
        <v>215</v>
      </c>
      <c r="C7" s="71"/>
      <c r="D7" s="7"/>
    </row>
    <row r="8" spans="1:4" s="212" customFormat="1">
      <c r="A8" s="210"/>
      <c r="B8" s="117" t="s">
        <v>216</v>
      </c>
      <c r="C8" s="71"/>
      <c r="D8" s="7"/>
    </row>
    <row r="9" spans="1:4" s="212" customFormat="1">
      <c r="A9" s="210"/>
      <c r="B9" s="117" t="s">
        <v>217</v>
      </c>
      <c r="C9" s="71"/>
      <c r="D9" s="7"/>
    </row>
    <row r="10" spans="1:4" s="212" customFormat="1">
      <c r="A10" s="210"/>
      <c r="B10" s="117" t="s">
        <v>217</v>
      </c>
      <c r="C10" s="71"/>
      <c r="D10" s="7"/>
    </row>
    <row r="11" spans="1:4" s="212" customFormat="1">
      <c r="A11" s="210"/>
      <c r="B11" s="117" t="s">
        <v>218</v>
      </c>
      <c r="C11" s="71"/>
      <c r="D11" s="7"/>
    </row>
    <row r="12" spans="1:4" s="212" customFormat="1">
      <c r="A12" s="210"/>
      <c r="B12" s="117" t="s">
        <v>219</v>
      </c>
      <c r="C12" s="71"/>
      <c r="D12" s="7"/>
    </row>
    <row r="13" spans="1:4" s="212" customFormat="1">
      <c r="A13" s="210"/>
      <c r="B13" s="117" t="s">
        <v>220</v>
      </c>
      <c r="C13" s="71"/>
      <c r="D13" s="7"/>
    </row>
    <row r="14" spans="1:4">
      <c r="A14" s="90"/>
      <c r="B14" s="74"/>
      <c r="D14" s="16"/>
    </row>
    <row r="15" spans="1:4">
      <c r="A15" s="90">
        <v>7.2</v>
      </c>
      <c r="B15" s="100" t="s">
        <v>291</v>
      </c>
      <c r="C15" s="13"/>
      <c r="D15" s="16"/>
    </row>
    <row r="16" spans="1:4" ht="36" customHeight="1">
      <c r="A16" s="90"/>
      <c r="B16" s="117" t="s">
        <v>292</v>
      </c>
      <c r="D16" s="16"/>
    </row>
    <row r="17" spans="1:4" s="213" customFormat="1" ht="18" customHeight="1">
      <c r="A17" s="90"/>
      <c r="B17" s="117"/>
      <c r="C17" s="7"/>
      <c r="D17" s="16"/>
    </row>
    <row r="18" spans="1:4" s="213" customFormat="1">
      <c r="A18" s="214"/>
      <c r="B18" s="77" t="s">
        <v>222</v>
      </c>
      <c r="C18" s="71"/>
      <c r="D18" s="7"/>
    </row>
    <row r="19" spans="1:4" s="213" customFormat="1" ht="42">
      <c r="A19" s="214"/>
      <c r="B19" s="215" t="s">
        <v>223</v>
      </c>
      <c r="C19" s="71"/>
      <c r="D19" s="7"/>
    </row>
    <row r="20" spans="1:4" s="213" customFormat="1" ht="28">
      <c r="A20" s="214"/>
      <c r="B20" s="215" t="s">
        <v>224</v>
      </c>
      <c r="C20" s="71"/>
      <c r="D20" s="7"/>
    </row>
    <row r="21" spans="1:4">
      <c r="A21" s="90"/>
      <c r="B21" s="74"/>
      <c r="D21" s="213"/>
    </row>
    <row r="22" spans="1:4">
      <c r="A22" s="90">
        <v>7.3</v>
      </c>
      <c r="B22" s="100" t="s">
        <v>293</v>
      </c>
      <c r="C22" s="13"/>
      <c r="D22" s="213"/>
    </row>
    <row r="23" spans="1:4">
      <c r="A23" s="90"/>
      <c r="B23" s="75" t="s">
        <v>226</v>
      </c>
      <c r="C23" s="13"/>
      <c r="D23" s="213"/>
    </row>
    <row r="24" spans="1:4">
      <c r="A24" s="90"/>
      <c r="B24" s="41" t="s">
        <v>227</v>
      </c>
      <c r="D24" s="213"/>
    </row>
    <row r="25" spans="1:4">
      <c r="A25" s="90"/>
      <c r="B25" s="41" t="s">
        <v>228</v>
      </c>
      <c r="D25" s="213"/>
    </row>
    <row r="26" spans="1:4">
      <c r="A26" s="90"/>
      <c r="B26" s="41" t="s">
        <v>229</v>
      </c>
      <c r="D26" s="213"/>
    </row>
    <row r="27" spans="1:4" s="213" customFormat="1">
      <c r="A27" s="90"/>
      <c r="B27" s="41" t="s">
        <v>230</v>
      </c>
      <c r="C27" s="7"/>
    </row>
    <row r="28" spans="1:4">
      <c r="A28" s="90"/>
      <c r="B28" s="76" t="s">
        <v>294</v>
      </c>
      <c r="D28" s="213"/>
    </row>
    <row r="29" spans="1:4">
      <c r="A29" s="90"/>
      <c r="B29" s="76"/>
      <c r="D29" s="213"/>
    </row>
    <row r="30" spans="1:4">
      <c r="A30" s="90" t="s">
        <v>349</v>
      </c>
      <c r="B30" s="77" t="s">
        <v>233</v>
      </c>
      <c r="C30" s="13"/>
      <c r="D30" s="213"/>
    </row>
    <row r="31" spans="1:4">
      <c r="A31" s="90"/>
      <c r="B31" s="76"/>
      <c r="D31" s="213"/>
    </row>
    <row r="32" spans="1:4">
      <c r="A32" s="90"/>
      <c r="B32" s="74"/>
      <c r="D32" s="213"/>
    </row>
    <row r="33" spans="1:3">
      <c r="A33" s="90">
        <v>7.4</v>
      </c>
      <c r="B33" s="100" t="s">
        <v>296</v>
      </c>
      <c r="C33" s="13"/>
    </row>
    <row r="34" spans="1:3" ht="84">
      <c r="A34" s="90"/>
      <c r="B34" s="79" t="s">
        <v>242</v>
      </c>
      <c r="C34" s="17"/>
    </row>
    <row r="35" spans="1:3">
      <c r="A35" s="101"/>
      <c r="B35" s="80"/>
      <c r="C35" s="17"/>
    </row>
    <row r="36" spans="1:3">
      <c r="A36" s="90" t="s">
        <v>350</v>
      </c>
      <c r="B36" s="81" t="s">
        <v>298</v>
      </c>
      <c r="C36" s="25"/>
    </row>
    <row r="37" spans="1:3">
      <c r="A37" s="90"/>
      <c r="B37" s="80" t="s">
        <v>299</v>
      </c>
      <c r="C37" s="17"/>
    </row>
    <row r="38" spans="1:3" ht="98">
      <c r="A38" s="90" t="s">
        <v>248</v>
      </c>
      <c r="B38" s="80" t="s">
        <v>300</v>
      </c>
      <c r="C38" s="17"/>
    </row>
    <row r="39" spans="1:3">
      <c r="A39" s="90"/>
      <c r="B39" s="82" t="s">
        <v>301</v>
      </c>
      <c r="C39" s="19"/>
    </row>
    <row r="40" spans="1:3">
      <c r="A40" s="90"/>
      <c r="B40" s="74"/>
    </row>
    <row r="41" spans="1:3">
      <c r="A41" s="90">
        <v>7.5</v>
      </c>
      <c r="B41" s="100" t="s">
        <v>302</v>
      </c>
      <c r="C41" s="13"/>
    </row>
    <row r="42" spans="1:3">
      <c r="A42" s="90"/>
      <c r="B42" s="83" t="s">
        <v>256</v>
      </c>
    </row>
    <row r="43" spans="1:3">
      <c r="A43" s="90"/>
      <c r="B43" s="82" t="s">
        <v>257</v>
      </c>
    </row>
    <row r="44" spans="1:3">
      <c r="A44" s="90"/>
      <c r="B44" s="82" t="s">
        <v>258</v>
      </c>
    </row>
    <row r="45" spans="1:3">
      <c r="A45" s="90"/>
      <c r="B45" s="82" t="s">
        <v>303</v>
      </c>
    </row>
    <row r="46" spans="1:3">
      <c r="A46" s="90"/>
      <c r="B46" s="82" t="s">
        <v>259</v>
      </c>
    </row>
    <row r="47" spans="1:3">
      <c r="A47" s="90"/>
      <c r="B47" s="76"/>
    </row>
    <row r="48" spans="1:3">
      <c r="A48" s="90">
        <v>7.6</v>
      </c>
      <c r="B48" s="100" t="s">
        <v>304</v>
      </c>
      <c r="C48" s="308"/>
    </row>
    <row r="49" spans="1:3" ht="28">
      <c r="A49" s="90"/>
      <c r="B49" s="76" t="s">
        <v>305</v>
      </c>
      <c r="C49" s="307"/>
    </row>
    <row r="50" spans="1:3">
      <c r="A50" s="90"/>
      <c r="B50" s="74"/>
      <c r="C50" s="307"/>
    </row>
    <row r="51" spans="1:3">
      <c r="A51" s="90">
        <v>7.7</v>
      </c>
      <c r="B51" s="100" t="s">
        <v>243</v>
      </c>
      <c r="C51" s="13"/>
    </row>
    <row r="52" spans="1:3">
      <c r="A52" s="90"/>
      <c r="B52" s="98" t="s">
        <v>306</v>
      </c>
      <c r="C52" s="19"/>
    </row>
    <row r="53" spans="1:3" ht="28">
      <c r="A53" s="90"/>
      <c r="B53" s="187" t="s">
        <v>244</v>
      </c>
      <c r="C53" s="307"/>
    </row>
    <row r="54" spans="1:3" ht="28">
      <c r="A54" s="90"/>
      <c r="B54" s="117" t="s">
        <v>245</v>
      </c>
      <c r="C54" s="307"/>
    </row>
    <row r="55" spans="1:3">
      <c r="A55" s="90"/>
      <c r="B55" s="82" t="s">
        <v>246</v>
      </c>
      <c r="C55" s="19"/>
    </row>
    <row r="56" spans="1:3">
      <c r="A56" s="90"/>
      <c r="B56" s="82"/>
      <c r="C56" s="19"/>
    </row>
    <row r="57" spans="1:3">
      <c r="A57" s="92" t="s">
        <v>351</v>
      </c>
      <c r="B57" s="81" t="s">
        <v>308</v>
      </c>
      <c r="C57" s="19"/>
    </row>
    <row r="58" spans="1:3">
      <c r="A58" s="91" t="s">
        <v>309</v>
      </c>
      <c r="B58" s="81" t="s">
        <v>310</v>
      </c>
      <c r="C58" s="19"/>
    </row>
    <row r="59" spans="1:3">
      <c r="A59" s="91"/>
      <c r="B59" s="82" t="s">
        <v>311</v>
      </c>
      <c r="C59" s="19"/>
    </row>
    <row r="60" spans="1:3">
      <c r="A60" s="91" t="s">
        <v>312</v>
      </c>
      <c r="B60" s="81" t="s">
        <v>313</v>
      </c>
      <c r="C60" s="19"/>
    </row>
    <row r="61" spans="1:3">
      <c r="A61" s="91"/>
      <c r="B61" s="82" t="s">
        <v>314</v>
      </c>
      <c r="C61" s="19"/>
    </row>
    <row r="62" spans="1:3" ht="28">
      <c r="A62" s="91" t="s">
        <v>315</v>
      </c>
      <c r="B62" s="81" t="s">
        <v>316</v>
      </c>
      <c r="C62" s="19"/>
    </row>
    <row r="63" spans="1:3">
      <c r="A63" s="91"/>
      <c r="B63" s="76" t="s">
        <v>317</v>
      </c>
      <c r="C63" s="19"/>
    </row>
    <row r="64" spans="1:3">
      <c r="A64" s="91" t="s">
        <v>318</v>
      </c>
      <c r="B64" s="81" t="s">
        <v>319</v>
      </c>
      <c r="C64" s="19"/>
    </row>
    <row r="65" spans="1:3">
      <c r="A65" s="91"/>
      <c r="B65" s="82" t="s">
        <v>320</v>
      </c>
      <c r="C65" s="19"/>
    </row>
    <row r="66" spans="1:3">
      <c r="A66" s="91" t="s">
        <v>321</v>
      </c>
      <c r="B66" s="81" t="s">
        <v>322</v>
      </c>
      <c r="C66" s="19"/>
    </row>
    <row r="67" spans="1:3">
      <c r="A67" s="91"/>
      <c r="B67" s="82"/>
      <c r="C67" s="19"/>
    </row>
    <row r="68" spans="1:3">
      <c r="A68" s="93" t="s">
        <v>323</v>
      </c>
      <c r="B68" s="81" t="s">
        <v>324</v>
      </c>
      <c r="C68" s="19"/>
    </row>
    <row r="69" spans="1:3">
      <c r="A69" s="91"/>
      <c r="B69" s="84"/>
      <c r="C69" s="19"/>
    </row>
    <row r="70" spans="1:3" ht="48.75" customHeight="1">
      <c r="A70" s="91" t="s">
        <v>325</v>
      </c>
      <c r="B70" s="81" t="s">
        <v>326</v>
      </c>
      <c r="C70" s="19"/>
    </row>
    <row r="71" spans="1:3">
      <c r="A71" s="91"/>
      <c r="B71" s="84"/>
      <c r="C71" s="19"/>
    </row>
    <row r="72" spans="1:3">
      <c r="A72" s="91" t="s">
        <v>327</v>
      </c>
      <c r="B72" s="81" t="s">
        <v>328</v>
      </c>
      <c r="C72" s="19"/>
    </row>
    <row r="73" spans="1:3">
      <c r="A73" s="91"/>
      <c r="B73" s="82" t="s">
        <v>329</v>
      </c>
      <c r="C73" s="19"/>
    </row>
    <row r="74" spans="1:3" ht="28">
      <c r="A74" s="91" t="s">
        <v>330</v>
      </c>
      <c r="B74" s="81" t="s">
        <v>331</v>
      </c>
      <c r="C74" s="19"/>
    </row>
    <row r="75" spans="1:3">
      <c r="A75" s="92"/>
      <c r="B75" s="82"/>
      <c r="C75" s="13"/>
    </row>
    <row r="76" spans="1:3">
      <c r="A76" s="102"/>
      <c r="B76" s="85"/>
      <c r="C76" s="13"/>
    </row>
    <row r="77" spans="1:3">
      <c r="A77" s="90">
        <v>7.8</v>
      </c>
      <c r="B77" s="100" t="s">
        <v>332</v>
      </c>
      <c r="C77" s="13"/>
    </row>
    <row r="78" spans="1:3" s="186" customFormat="1">
      <c r="A78" s="90"/>
      <c r="B78" s="75"/>
      <c r="C78" s="313"/>
    </row>
    <row r="79" spans="1:3">
      <c r="A79" s="90"/>
      <c r="B79" s="77"/>
      <c r="C79" s="308"/>
    </row>
    <row r="80" spans="1:3" ht="42">
      <c r="A80" s="90"/>
      <c r="B80" s="190" t="s">
        <v>333</v>
      </c>
      <c r="C80" s="309"/>
    </row>
    <row r="81" spans="1:4">
      <c r="A81" s="90">
        <v>7.9</v>
      </c>
      <c r="B81" s="100" t="s">
        <v>285</v>
      </c>
      <c r="C81" s="308"/>
      <c r="D81" s="213"/>
    </row>
    <row r="82" spans="1:4">
      <c r="A82" s="90"/>
      <c r="B82" s="83" t="s">
        <v>286</v>
      </c>
      <c r="D82" s="213"/>
    </row>
    <row r="83" spans="1:4">
      <c r="A83" s="90"/>
      <c r="B83" s="77"/>
      <c r="C83" s="13"/>
      <c r="D83" s="213"/>
    </row>
    <row r="84" spans="1:4">
      <c r="A84" s="90"/>
      <c r="B84" s="74"/>
      <c r="C84" s="19"/>
      <c r="D84" s="213"/>
    </row>
    <row r="85" spans="1:4">
      <c r="A85" s="92">
        <v>7.1</v>
      </c>
      <c r="B85" s="100" t="s">
        <v>334</v>
      </c>
      <c r="D85" s="213"/>
    </row>
    <row r="86" spans="1:4">
      <c r="A86" s="90"/>
      <c r="B86" s="83" t="s">
        <v>335</v>
      </c>
      <c r="C86" s="308"/>
      <c r="D86" s="213"/>
    </row>
    <row r="87" spans="1:4" s="21" customFormat="1" ht="42">
      <c r="A87" s="220" t="s">
        <v>248</v>
      </c>
      <c r="B87" s="40" t="s">
        <v>336</v>
      </c>
      <c r="C87" s="88"/>
      <c r="D87" s="19"/>
    </row>
    <row r="88" spans="1:4" s="21" customFormat="1" ht="42">
      <c r="A88" s="220" t="s">
        <v>248</v>
      </c>
      <c r="B88" s="40" t="s">
        <v>337</v>
      </c>
      <c r="C88" s="88"/>
      <c r="D88" s="19"/>
    </row>
    <row r="89" spans="1:4">
      <c r="A89" s="90"/>
      <c r="B89" s="74"/>
      <c r="C89" s="309"/>
      <c r="D89" s="213"/>
    </row>
    <row r="90" spans="1:4" s="186" customFormat="1" ht="24" customHeight="1">
      <c r="A90" s="103">
        <v>7.11</v>
      </c>
      <c r="B90" s="100" t="s">
        <v>338</v>
      </c>
      <c r="C90" s="71"/>
      <c r="D90" s="213"/>
    </row>
    <row r="91" spans="1:4" ht="42">
      <c r="A91" s="90"/>
      <c r="B91" s="169" t="s">
        <v>339</v>
      </c>
      <c r="C91" s="13"/>
      <c r="D91" s="213"/>
    </row>
    <row r="92" spans="1:4" ht="42">
      <c r="A92" s="90"/>
      <c r="B92" s="190" t="s">
        <v>340</v>
      </c>
      <c r="C92" s="19"/>
      <c r="D92" s="213"/>
    </row>
    <row r="93" spans="1:4" s="186" customFormat="1" ht="19.5" customHeight="1">
      <c r="A93" s="90">
        <v>7.12</v>
      </c>
      <c r="B93" s="100" t="s">
        <v>341</v>
      </c>
      <c r="C93" s="71"/>
      <c r="D93" s="213"/>
    </row>
    <row r="94" spans="1:4" ht="28">
      <c r="A94" s="90"/>
      <c r="B94" s="83" t="s">
        <v>342</v>
      </c>
      <c r="C94" s="308"/>
      <c r="D94" s="213"/>
    </row>
    <row r="95" spans="1:4" ht="70">
      <c r="A95" s="90"/>
      <c r="B95" s="190" t="s">
        <v>343</v>
      </c>
      <c r="C95" s="307"/>
      <c r="D95" s="213"/>
    </row>
    <row r="96" spans="1:4" ht="20.25" customHeight="1">
      <c r="A96" s="90">
        <v>7.13</v>
      </c>
      <c r="B96" s="100" t="s">
        <v>344</v>
      </c>
      <c r="C96" s="307"/>
      <c r="D96" s="213"/>
    </row>
    <row r="97" spans="1:3" ht="42">
      <c r="A97" s="90"/>
      <c r="B97" s="73" t="s">
        <v>345</v>
      </c>
      <c r="C97" s="308"/>
    </row>
    <row r="98" spans="1:3">
      <c r="A98" s="90"/>
      <c r="B98" s="74"/>
      <c r="C98" s="307"/>
    </row>
    <row r="99" spans="1:3">
      <c r="A99" s="90">
        <v>7.14</v>
      </c>
      <c r="B99" s="100" t="s">
        <v>346</v>
      </c>
      <c r="C99" s="308"/>
    </row>
    <row r="100" spans="1:3" ht="28">
      <c r="A100" s="90"/>
      <c r="B100" s="73" t="s">
        <v>347</v>
      </c>
      <c r="C100" s="307"/>
    </row>
    <row r="101" spans="1:3">
      <c r="A101" s="90" t="s">
        <v>264</v>
      </c>
      <c r="B101" s="77" t="s">
        <v>265</v>
      </c>
      <c r="C101" s="307"/>
    </row>
    <row r="102" spans="1:3" ht="25">
      <c r="A102" s="94" t="s">
        <v>266</v>
      </c>
      <c r="B102" s="76"/>
      <c r="C102" s="307"/>
    </row>
    <row r="103" spans="1:3">
      <c r="A103" s="94" t="s">
        <v>267</v>
      </c>
      <c r="B103" s="76"/>
      <c r="C103" s="307"/>
    </row>
    <row r="104" spans="1:3" ht="37.5">
      <c r="A104" s="94" t="s">
        <v>268</v>
      </c>
      <c r="B104" s="76"/>
    </row>
    <row r="105" spans="1:3">
      <c r="A105" s="95" t="s">
        <v>269</v>
      </c>
      <c r="B105" s="74"/>
    </row>
  </sheetData>
  <phoneticPr fontId="8" type="noConversion"/>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04"/>
  <sheetViews>
    <sheetView view="pageBreakPreview" zoomScaleNormal="100" workbookViewId="0">
      <selection activeCell="B34" sqref="B34"/>
    </sheetView>
  </sheetViews>
  <sheetFormatPr defaultColWidth="9" defaultRowHeight="14"/>
  <cols>
    <col min="1" max="1" width="7.1796875" style="96" customWidth="1"/>
    <col min="2" max="2" width="80.453125" style="7" customWidth="1"/>
    <col min="3" max="3" width="1.453125" style="7" customWidth="1"/>
    <col min="4" max="16384" width="9" style="1"/>
  </cols>
  <sheetData>
    <row r="1" spans="1:4" ht="28">
      <c r="A1" s="89">
        <v>8</v>
      </c>
      <c r="B1" s="98" t="s">
        <v>352</v>
      </c>
      <c r="C1" s="313"/>
      <c r="D1" s="213"/>
    </row>
    <row r="2" spans="1:4">
      <c r="A2" s="90">
        <v>8.1</v>
      </c>
      <c r="B2" s="99" t="s">
        <v>290</v>
      </c>
      <c r="C2" s="313"/>
      <c r="D2" s="213"/>
    </row>
    <row r="3" spans="1:4">
      <c r="A3" s="90"/>
      <c r="B3" s="73"/>
      <c r="C3" s="71"/>
      <c r="D3" s="213"/>
    </row>
    <row r="4" spans="1:4" s="212" customFormat="1">
      <c r="A4" s="90"/>
      <c r="B4" s="41"/>
      <c r="C4" s="71"/>
      <c r="D4" s="213"/>
    </row>
    <row r="5" spans="1:4" s="212" customFormat="1">
      <c r="A5" s="210"/>
      <c r="B5" s="78" t="s">
        <v>213</v>
      </c>
      <c r="C5" s="71"/>
      <c r="D5" s="7"/>
    </row>
    <row r="6" spans="1:4" s="212" customFormat="1">
      <c r="A6" s="210"/>
      <c r="B6" s="117" t="s">
        <v>214</v>
      </c>
      <c r="C6" s="71"/>
      <c r="D6" s="7"/>
    </row>
    <row r="7" spans="1:4" s="212" customFormat="1">
      <c r="A7" s="210"/>
      <c r="B7" s="117" t="s">
        <v>215</v>
      </c>
      <c r="C7" s="71"/>
      <c r="D7" s="7"/>
    </row>
    <row r="8" spans="1:4" s="212" customFormat="1">
      <c r="A8" s="210"/>
      <c r="B8" s="117" t="s">
        <v>216</v>
      </c>
      <c r="C8" s="71"/>
      <c r="D8" s="7"/>
    </row>
    <row r="9" spans="1:4" s="212" customFormat="1">
      <c r="A9" s="210"/>
      <c r="B9" s="117" t="s">
        <v>217</v>
      </c>
      <c r="C9" s="71"/>
      <c r="D9" s="7"/>
    </row>
    <row r="10" spans="1:4" s="212" customFormat="1">
      <c r="A10" s="210"/>
      <c r="B10" s="117" t="s">
        <v>217</v>
      </c>
      <c r="C10" s="71"/>
      <c r="D10" s="7"/>
    </row>
    <row r="11" spans="1:4" s="212" customFormat="1">
      <c r="A11" s="210"/>
      <c r="B11" s="117" t="s">
        <v>218</v>
      </c>
      <c r="C11" s="71"/>
      <c r="D11" s="7"/>
    </row>
    <row r="12" spans="1:4" s="212" customFormat="1">
      <c r="A12" s="210"/>
      <c r="B12" s="117" t="s">
        <v>219</v>
      </c>
      <c r="C12" s="71"/>
      <c r="D12" s="7"/>
    </row>
    <row r="13" spans="1:4" s="212" customFormat="1">
      <c r="A13" s="210"/>
      <c r="B13" s="117" t="s">
        <v>220</v>
      </c>
      <c r="C13" s="71"/>
      <c r="D13" s="7"/>
    </row>
    <row r="14" spans="1:4">
      <c r="A14" s="90"/>
      <c r="B14" s="74"/>
      <c r="C14" s="71"/>
      <c r="D14" s="213"/>
    </row>
    <row r="15" spans="1:4" s="213" customFormat="1">
      <c r="A15" s="90">
        <v>8.1999999999999993</v>
      </c>
      <c r="B15" s="100" t="s">
        <v>291</v>
      </c>
      <c r="C15" s="13"/>
      <c r="D15" s="16"/>
    </row>
    <row r="16" spans="1:4" s="213" customFormat="1" ht="36" customHeight="1">
      <c r="A16" s="90"/>
      <c r="B16" s="117" t="s">
        <v>292</v>
      </c>
      <c r="C16" s="7"/>
      <c r="D16" s="16"/>
    </row>
    <row r="17" spans="1:4" s="213" customFormat="1" ht="18" customHeight="1">
      <c r="A17" s="90"/>
      <c r="B17" s="117"/>
      <c r="C17" s="7"/>
      <c r="D17" s="16"/>
    </row>
    <row r="18" spans="1:4" s="213" customFormat="1">
      <c r="A18" s="214"/>
      <c r="B18" s="77" t="s">
        <v>222</v>
      </c>
      <c r="C18" s="71"/>
      <c r="D18" s="7"/>
    </row>
    <row r="19" spans="1:4" s="213" customFormat="1" ht="42">
      <c r="A19" s="214"/>
      <c r="B19" s="215" t="s">
        <v>223</v>
      </c>
      <c r="C19" s="71"/>
      <c r="D19" s="7"/>
    </row>
    <row r="20" spans="1:4" s="213" customFormat="1" ht="28">
      <c r="A20" s="214"/>
      <c r="B20" s="215" t="s">
        <v>224</v>
      </c>
      <c r="C20" s="71"/>
      <c r="D20" s="7"/>
    </row>
    <row r="21" spans="1:4">
      <c r="A21" s="90"/>
      <c r="B21" s="74"/>
      <c r="C21" s="71"/>
      <c r="D21" s="213"/>
    </row>
    <row r="22" spans="1:4">
      <c r="A22" s="90">
        <v>8.3000000000000007</v>
      </c>
      <c r="B22" s="100" t="s">
        <v>293</v>
      </c>
      <c r="C22" s="313"/>
      <c r="D22" s="213"/>
    </row>
    <row r="23" spans="1:4">
      <c r="A23" s="90"/>
      <c r="B23" s="75" t="s">
        <v>226</v>
      </c>
      <c r="C23" s="313"/>
      <c r="D23" s="213"/>
    </row>
    <row r="24" spans="1:4">
      <c r="A24" s="90"/>
      <c r="B24" s="41" t="s">
        <v>227</v>
      </c>
      <c r="C24" s="71"/>
      <c r="D24" s="213"/>
    </row>
    <row r="25" spans="1:4">
      <c r="A25" s="90"/>
      <c r="B25" s="41" t="s">
        <v>228</v>
      </c>
      <c r="C25" s="71"/>
      <c r="D25" s="213"/>
    </row>
    <row r="26" spans="1:4">
      <c r="A26" s="90"/>
      <c r="B26" s="41" t="s">
        <v>229</v>
      </c>
      <c r="C26" s="71"/>
      <c r="D26" s="213"/>
    </row>
    <row r="27" spans="1:4" s="213" customFormat="1">
      <c r="A27" s="90"/>
      <c r="B27" s="41" t="s">
        <v>230</v>
      </c>
      <c r="C27" s="71"/>
    </row>
    <row r="28" spans="1:4">
      <c r="A28" s="90"/>
      <c r="B28" s="76" t="s">
        <v>294</v>
      </c>
      <c r="C28" s="71"/>
      <c r="D28" s="213"/>
    </row>
    <row r="29" spans="1:4">
      <c r="A29" s="90"/>
      <c r="B29" s="76"/>
      <c r="C29" s="71"/>
      <c r="D29" s="213"/>
    </row>
    <row r="30" spans="1:4">
      <c r="A30" s="90" t="s">
        <v>353</v>
      </c>
      <c r="B30" s="77" t="s">
        <v>233</v>
      </c>
      <c r="C30" s="313"/>
      <c r="D30" s="213"/>
    </row>
    <row r="31" spans="1:4">
      <c r="A31" s="90"/>
      <c r="B31" s="76"/>
      <c r="C31" s="71"/>
      <c r="D31" s="213"/>
    </row>
    <row r="32" spans="1:4">
      <c r="A32" s="90"/>
      <c r="B32" s="74"/>
      <c r="C32" s="71"/>
      <c r="D32" s="213"/>
    </row>
    <row r="33" spans="1:3">
      <c r="A33" s="90">
        <v>8.4</v>
      </c>
      <c r="B33" s="100" t="s">
        <v>296</v>
      </c>
      <c r="C33" s="313"/>
    </row>
    <row r="34" spans="1:3" ht="84">
      <c r="A34" s="90"/>
      <c r="B34" s="79" t="s">
        <v>242</v>
      </c>
      <c r="C34" s="86"/>
    </row>
    <row r="35" spans="1:3">
      <c r="A35" s="90"/>
      <c r="B35" s="80"/>
      <c r="C35" s="86"/>
    </row>
    <row r="36" spans="1:3">
      <c r="A36" s="90" t="s">
        <v>354</v>
      </c>
      <c r="B36" s="81" t="s">
        <v>298</v>
      </c>
      <c r="C36" s="87"/>
    </row>
    <row r="37" spans="1:3">
      <c r="A37" s="90"/>
      <c r="B37" s="80" t="s">
        <v>299</v>
      </c>
      <c r="C37" s="86"/>
    </row>
    <row r="38" spans="1:3" ht="98">
      <c r="A38" s="90" t="s">
        <v>248</v>
      </c>
      <c r="B38" s="80" t="s">
        <v>300</v>
      </c>
      <c r="C38" s="86"/>
    </row>
    <row r="39" spans="1:3">
      <c r="A39" s="90"/>
      <c r="B39" s="82" t="s">
        <v>301</v>
      </c>
      <c r="C39" s="88"/>
    </row>
    <row r="40" spans="1:3">
      <c r="A40" s="90"/>
      <c r="B40" s="74"/>
      <c r="C40" s="71"/>
    </row>
    <row r="41" spans="1:3">
      <c r="A41" s="90">
        <v>8.5</v>
      </c>
      <c r="B41" s="100" t="s">
        <v>302</v>
      </c>
      <c r="C41" s="313"/>
    </row>
    <row r="42" spans="1:3">
      <c r="A42" s="90"/>
      <c r="B42" s="83" t="s">
        <v>256</v>
      </c>
      <c r="C42" s="71"/>
    </row>
    <row r="43" spans="1:3">
      <c r="A43" s="90"/>
      <c r="B43" s="82" t="s">
        <v>257</v>
      </c>
      <c r="C43" s="71"/>
    </row>
    <row r="44" spans="1:3">
      <c r="A44" s="90"/>
      <c r="B44" s="82" t="s">
        <v>258</v>
      </c>
      <c r="C44" s="71"/>
    </row>
    <row r="45" spans="1:3">
      <c r="A45" s="90"/>
      <c r="B45" s="82" t="s">
        <v>303</v>
      </c>
      <c r="C45" s="71"/>
    </row>
    <row r="46" spans="1:3">
      <c r="A46" s="90"/>
      <c r="B46" s="82" t="s">
        <v>259</v>
      </c>
      <c r="C46" s="71"/>
    </row>
    <row r="47" spans="1:3">
      <c r="A47" s="90"/>
      <c r="B47" s="76"/>
      <c r="C47" s="71"/>
    </row>
    <row r="48" spans="1:3">
      <c r="A48" s="90">
        <v>8.6</v>
      </c>
      <c r="B48" s="100" t="s">
        <v>304</v>
      </c>
      <c r="C48" s="313"/>
    </row>
    <row r="49" spans="1:3" ht="28">
      <c r="A49" s="90"/>
      <c r="B49" s="76" t="s">
        <v>305</v>
      </c>
      <c r="C49" s="71"/>
    </row>
    <row r="50" spans="1:3">
      <c r="A50" s="90"/>
      <c r="B50" s="74"/>
      <c r="C50" s="71"/>
    </row>
    <row r="51" spans="1:3">
      <c r="A51" s="90">
        <v>8.6999999999999993</v>
      </c>
      <c r="B51" s="100" t="s">
        <v>243</v>
      </c>
      <c r="C51" s="313"/>
    </row>
    <row r="52" spans="1:3">
      <c r="A52" s="90"/>
      <c r="B52" s="98" t="s">
        <v>306</v>
      </c>
      <c r="C52" s="88"/>
    </row>
    <row r="53" spans="1:3" ht="28">
      <c r="A53" s="90"/>
      <c r="B53" s="187" t="s">
        <v>244</v>
      </c>
      <c r="C53" s="71"/>
    </row>
    <row r="54" spans="1:3" ht="28">
      <c r="A54" s="90"/>
      <c r="B54" s="117" t="s">
        <v>245</v>
      </c>
      <c r="C54" s="71"/>
    </row>
    <row r="55" spans="1:3">
      <c r="B55" s="82" t="s">
        <v>246</v>
      </c>
      <c r="C55" s="88"/>
    </row>
    <row r="56" spans="1:3">
      <c r="B56" s="82"/>
      <c r="C56" s="88"/>
    </row>
    <row r="57" spans="1:3">
      <c r="A57" s="92" t="s">
        <v>355</v>
      </c>
      <c r="B57" s="81" t="s">
        <v>308</v>
      </c>
      <c r="C57" s="88"/>
    </row>
    <row r="58" spans="1:3">
      <c r="A58" s="91" t="s">
        <v>309</v>
      </c>
      <c r="B58" s="81" t="s">
        <v>310</v>
      </c>
      <c r="C58" s="88"/>
    </row>
    <row r="59" spans="1:3">
      <c r="A59" s="91"/>
      <c r="B59" s="82" t="s">
        <v>311</v>
      </c>
      <c r="C59" s="88"/>
    </row>
    <row r="60" spans="1:3">
      <c r="A60" s="91" t="s">
        <v>312</v>
      </c>
      <c r="B60" s="81" t="s">
        <v>313</v>
      </c>
      <c r="C60" s="88"/>
    </row>
    <row r="61" spans="1:3">
      <c r="A61" s="91"/>
      <c r="B61" s="82" t="s">
        <v>314</v>
      </c>
      <c r="C61" s="88"/>
    </row>
    <row r="62" spans="1:3" ht="28">
      <c r="A62" s="91" t="s">
        <v>315</v>
      </c>
      <c r="B62" s="81" t="s">
        <v>316</v>
      </c>
      <c r="C62" s="88"/>
    </row>
    <row r="63" spans="1:3">
      <c r="A63" s="91"/>
      <c r="B63" s="76" t="s">
        <v>317</v>
      </c>
      <c r="C63" s="88"/>
    </row>
    <row r="64" spans="1:3">
      <c r="A64" s="91" t="s">
        <v>318</v>
      </c>
      <c r="B64" s="81" t="s">
        <v>319</v>
      </c>
      <c r="C64" s="88"/>
    </row>
    <row r="65" spans="1:3">
      <c r="A65" s="91"/>
      <c r="B65" s="82" t="s">
        <v>320</v>
      </c>
      <c r="C65" s="88"/>
    </row>
    <row r="66" spans="1:3">
      <c r="A66" s="91" t="s">
        <v>321</v>
      </c>
      <c r="B66" s="81" t="s">
        <v>322</v>
      </c>
      <c r="C66" s="88"/>
    </row>
    <row r="67" spans="1:3">
      <c r="A67" s="91"/>
      <c r="B67" s="82"/>
      <c r="C67" s="88"/>
    </row>
    <row r="68" spans="1:3">
      <c r="A68" s="93" t="s">
        <v>323</v>
      </c>
      <c r="B68" s="81" t="s">
        <v>324</v>
      </c>
      <c r="C68" s="88"/>
    </row>
    <row r="69" spans="1:3">
      <c r="A69" s="91"/>
      <c r="B69" s="84"/>
      <c r="C69" s="88"/>
    </row>
    <row r="70" spans="1:3" s="11" customFormat="1">
      <c r="A70" s="91" t="s">
        <v>325</v>
      </c>
      <c r="B70" s="81" t="s">
        <v>326</v>
      </c>
      <c r="C70" s="88"/>
    </row>
    <row r="71" spans="1:3" s="11" customFormat="1" ht="48.75" customHeight="1">
      <c r="A71" s="91"/>
      <c r="B71" s="84"/>
      <c r="C71" s="88"/>
    </row>
    <row r="72" spans="1:3">
      <c r="A72" s="91" t="s">
        <v>327</v>
      </c>
      <c r="B72" s="81" t="s">
        <v>328</v>
      </c>
      <c r="C72" s="88"/>
    </row>
    <row r="73" spans="1:3">
      <c r="A73" s="91"/>
      <c r="B73" s="82" t="s">
        <v>329</v>
      </c>
      <c r="C73" s="88"/>
    </row>
    <row r="74" spans="1:3" ht="28">
      <c r="A74" s="91" t="s">
        <v>330</v>
      </c>
      <c r="B74" s="81" t="s">
        <v>331</v>
      </c>
      <c r="C74" s="88"/>
    </row>
    <row r="75" spans="1:3">
      <c r="A75" s="92"/>
      <c r="B75" s="82"/>
      <c r="C75" s="313"/>
    </row>
    <row r="76" spans="1:3">
      <c r="A76" s="102"/>
      <c r="B76" s="85"/>
      <c r="C76" s="313"/>
    </row>
    <row r="77" spans="1:3">
      <c r="A77" s="90">
        <v>8.8000000000000007</v>
      </c>
      <c r="B77" s="100" t="s">
        <v>332</v>
      </c>
      <c r="C77" s="313"/>
    </row>
    <row r="78" spans="1:3" s="186" customFormat="1">
      <c r="A78" s="90"/>
      <c r="B78" s="75"/>
      <c r="C78" s="313"/>
    </row>
    <row r="79" spans="1:3">
      <c r="A79" s="90"/>
      <c r="B79" s="77"/>
      <c r="C79" s="313"/>
    </row>
    <row r="80" spans="1:3" ht="42">
      <c r="A80" s="90"/>
      <c r="B80" s="190" t="s">
        <v>333</v>
      </c>
      <c r="C80" s="88"/>
    </row>
    <row r="81" spans="1:4">
      <c r="A81" s="90">
        <v>8.9</v>
      </c>
      <c r="B81" s="100" t="s">
        <v>285</v>
      </c>
      <c r="C81" s="313"/>
      <c r="D81" s="213"/>
    </row>
    <row r="82" spans="1:4">
      <c r="A82" s="90"/>
      <c r="B82" s="83" t="s">
        <v>286</v>
      </c>
      <c r="C82" s="313"/>
      <c r="D82" s="213"/>
    </row>
    <row r="83" spans="1:4">
      <c r="A83" s="90"/>
      <c r="B83" s="77"/>
      <c r="C83" s="88"/>
      <c r="D83" s="213"/>
    </row>
    <row r="84" spans="1:4">
      <c r="A84" s="92">
        <v>8.1</v>
      </c>
      <c r="B84" s="100" t="s">
        <v>334</v>
      </c>
      <c r="C84" s="313"/>
      <c r="D84" s="213"/>
    </row>
    <row r="85" spans="1:4">
      <c r="A85" s="90"/>
      <c r="B85" s="83" t="s">
        <v>335</v>
      </c>
      <c r="C85" s="88"/>
      <c r="D85" s="213"/>
    </row>
    <row r="86" spans="1:4" s="21" customFormat="1" ht="42">
      <c r="A86" s="220" t="s">
        <v>248</v>
      </c>
      <c r="B86" s="40" t="s">
        <v>336</v>
      </c>
      <c r="C86" s="88"/>
      <c r="D86" s="19"/>
    </row>
    <row r="87" spans="1:4" s="21" customFormat="1" ht="42">
      <c r="A87" s="220" t="s">
        <v>248</v>
      </c>
      <c r="B87" s="40" t="s">
        <v>337</v>
      </c>
      <c r="C87" s="88"/>
      <c r="D87" s="19"/>
    </row>
    <row r="88" spans="1:4" s="186" customFormat="1" ht="15" customHeight="1">
      <c r="A88" s="90"/>
      <c r="B88" s="74"/>
      <c r="C88" s="71"/>
      <c r="D88" s="213"/>
    </row>
    <row r="89" spans="1:4">
      <c r="A89" s="92">
        <v>8.11</v>
      </c>
      <c r="B89" s="100" t="s">
        <v>338</v>
      </c>
      <c r="C89" s="313"/>
      <c r="D89" s="213"/>
    </row>
    <row r="90" spans="1:4" ht="42">
      <c r="A90" s="90"/>
      <c r="B90" s="169" t="s">
        <v>339</v>
      </c>
      <c r="C90" s="88"/>
      <c r="D90" s="213"/>
    </row>
    <row r="91" spans="1:4" s="186" customFormat="1" ht="70.5" customHeight="1">
      <c r="A91" s="90"/>
      <c r="B91" s="190" t="s">
        <v>340</v>
      </c>
      <c r="C91" s="71"/>
      <c r="D91" s="213"/>
    </row>
    <row r="92" spans="1:4">
      <c r="A92" s="90">
        <v>8.1199999999999992</v>
      </c>
      <c r="B92" s="100" t="s">
        <v>341</v>
      </c>
      <c r="C92" s="313"/>
      <c r="D92" s="213"/>
    </row>
    <row r="93" spans="1:4" ht="28">
      <c r="A93" s="90"/>
      <c r="B93" s="83" t="s">
        <v>342</v>
      </c>
      <c r="C93" s="71"/>
      <c r="D93" s="213"/>
    </row>
    <row r="94" spans="1:4" ht="70">
      <c r="A94" s="90"/>
      <c r="B94" s="190" t="s">
        <v>343</v>
      </c>
      <c r="C94" s="71"/>
      <c r="D94" s="213"/>
    </row>
    <row r="95" spans="1:4">
      <c r="A95" s="90">
        <v>8.1300000000000008</v>
      </c>
      <c r="B95" s="100" t="s">
        <v>344</v>
      </c>
      <c r="C95" s="313"/>
      <c r="D95" s="213"/>
    </row>
    <row r="96" spans="1:4" ht="42">
      <c r="A96" s="90"/>
      <c r="B96" s="73" t="s">
        <v>345</v>
      </c>
      <c r="C96" s="71"/>
      <c r="D96" s="213"/>
    </row>
    <row r="97" spans="1:3">
      <c r="A97" s="90"/>
      <c r="B97" s="74"/>
      <c r="C97" s="313"/>
    </row>
    <row r="98" spans="1:3">
      <c r="A98" s="90">
        <v>8.14</v>
      </c>
      <c r="B98" s="100" t="s">
        <v>346</v>
      </c>
      <c r="C98" s="71"/>
    </row>
    <row r="99" spans="1:3" ht="28">
      <c r="A99" s="90"/>
      <c r="B99" s="73" t="s">
        <v>347</v>
      </c>
      <c r="C99" s="71"/>
    </row>
    <row r="100" spans="1:3">
      <c r="A100" s="90" t="s">
        <v>264</v>
      </c>
      <c r="B100" s="77" t="s">
        <v>265</v>
      </c>
      <c r="C100" s="71"/>
    </row>
    <row r="101" spans="1:3" ht="25">
      <c r="A101" s="94" t="s">
        <v>266</v>
      </c>
      <c r="B101" s="76"/>
      <c r="C101" s="71"/>
    </row>
    <row r="102" spans="1:3">
      <c r="A102" s="94" t="s">
        <v>267</v>
      </c>
      <c r="B102" s="76"/>
    </row>
    <row r="103" spans="1:3" ht="37.5">
      <c r="A103" s="94" t="s">
        <v>268</v>
      </c>
      <c r="B103" s="76"/>
    </row>
    <row r="104" spans="1:3">
      <c r="A104" s="95" t="s">
        <v>269</v>
      </c>
      <c r="B104" s="74"/>
    </row>
  </sheetData>
  <phoneticPr fontId="8" type="noConversion"/>
  <pageMargins left="0.75" right="0.75" top="1" bottom="1" header="0.5" footer="0.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273D93731C256439835E11FADBD336E" ma:contentTypeVersion="7" ma:contentTypeDescription="Create a new document." ma:contentTypeScope="" ma:versionID="26e93852c1eeca82df77572fd87f9b38">
  <xsd:schema xmlns:xsd="http://www.w3.org/2001/XMLSchema" xmlns:xs="http://www.w3.org/2001/XMLSchema" xmlns:p="http://schemas.microsoft.com/office/2006/metadata/properties" xmlns:ns2="1da562b7-1f10-43e3-8305-f01a56e7c6fe" xmlns:ns3="b5a98dde-d495-409d-b44d-3860a7aae06f" targetNamespace="http://schemas.microsoft.com/office/2006/metadata/properties" ma:root="true" ma:fieldsID="89d76c3a609976d83b9034b7b2dd35d5" ns2:_="" ns3:_="">
    <xsd:import namespace="1da562b7-1f10-43e3-8305-f01a56e7c6fe"/>
    <xsd:import namespace="b5a98dde-d495-409d-b44d-3860a7aae06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a562b7-1f10-43e3-8305-f01a56e7c6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a98dde-d495-409d-b44d-3860a7aae06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8412070-E696-4576-893B-F91251CE2C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a562b7-1f10-43e3-8305-f01a56e7c6fe"/>
    <ds:schemaRef ds:uri="b5a98dde-d495-409d-b44d-3860a7aae0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3B1C1D-308B-452F-B855-92FB4D1ADB72}">
  <ds:schemaRefs>
    <ds:schemaRef ds:uri="http://schemas.microsoft.com/sharepoint/v3/contenttype/forms"/>
  </ds:schemaRefs>
</ds:datastoreItem>
</file>

<file path=customXml/itemProps3.xml><?xml version="1.0" encoding="utf-8"?>
<ds:datastoreItem xmlns:ds="http://schemas.openxmlformats.org/officeDocument/2006/customXml" ds:itemID="{9614DD66-12E4-4727-BD26-898E2F9619DE}">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b5a98dde-d495-409d-b44d-3860a7aae06f"/>
    <ds:schemaRef ds:uri="1da562b7-1f10-43e3-8305-f01a56e7c6f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16</vt:i4>
      </vt:variant>
    </vt:vector>
  </HeadingPairs>
  <TitlesOfParts>
    <vt:vector size="38" baseType="lpstr">
      <vt:lpstr>Cover</vt:lpstr>
      <vt:lpstr>1 Basic Info</vt:lpstr>
      <vt:lpstr>2 Findings</vt:lpstr>
      <vt:lpstr>3 RA Cert process</vt:lpstr>
      <vt:lpstr>5 Org Struture &amp; Management </vt:lpstr>
      <vt:lpstr>6 S1</vt:lpstr>
      <vt:lpstr>A1 FM checklist</vt:lpstr>
      <vt:lpstr>7 S2</vt:lpstr>
      <vt:lpstr>8 S3</vt:lpstr>
      <vt:lpstr>9 S4</vt:lpstr>
      <vt:lpstr>A2 Consultation</vt:lpstr>
      <vt:lpstr>A3 Species list</vt:lpstr>
      <vt:lpstr>A6 FSC&amp;PEFC UK Group checklist</vt:lpstr>
      <vt:lpstr>A7 Members &amp; FMUs</vt:lpstr>
      <vt:lpstr>PEFC UK sampling</vt:lpstr>
      <vt:lpstr>A9 NTFP checklist</vt:lpstr>
      <vt:lpstr>A10 Glossary</vt:lpstr>
      <vt:lpstr>A11 Cert decsn</vt:lpstr>
      <vt:lpstr>A12a Product schedule</vt:lpstr>
      <vt:lpstr>A13 ILO conventions</vt:lpstr>
      <vt:lpstr>A14 Product codes</vt:lpstr>
      <vt:lpstr>A18 Opening &amp; Closing</vt:lpstr>
      <vt:lpstr>'1 Basic Info'!Print_Area</vt:lpstr>
      <vt:lpstr>'2 Findings'!Print_Area</vt:lpstr>
      <vt:lpstr>'3 RA Cert process'!Print_Area</vt:lpstr>
      <vt:lpstr>'5 Org Struture &amp; Management '!Print_Area</vt:lpstr>
      <vt:lpstr>'6 S1'!Print_Area</vt:lpstr>
      <vt:lpstr>'7 S2'!Print_Area</vt:lpstr>
      <vt:lpstr>'8 S3'!Print_Area</vt:lpstr>
      <vt:lpstr>'9 S4'!Print_Area</vt:lpstr>
      <vt:lpstr>'A11 Cert decsn'!Print_Area</vt:lpstr>
      <vt:lpstr>'A12a Product schedule'!Print_Area</vt:lpstr>
      <vt:lpstr>'A14 Product codes'!Print_Area</vt:lpstr>
      <vt:lpstr>'A2 Consultation'!Print_Area</vt:lpstr>
      <vt:lpstr>'A3 Species list'!Print_Area</vt:lpstr>
      <vt:lpstr>'A6 FSC&amp;PEFC UK Group checklist'!Print_Area</vt:lpstr>
      <vt:lpstr>'A7 Members &amp; FMUs'!Print_Area</vt:lpstr>
      <vt:lpstr>'A9 NTFP checklist'!Print_Area</vt:lpstr>
    </vt:vector>
  </TitlesOfParts>
  <Manager/>
  <Company>Soil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Gus Hellier</dc:creator>
  <cp:keywords/>
  <dc:description/>
  <cp:lastModifiedBy>Rebecca Fairman</cp:lastModifiedBy>
  <cp:revision/>
  <cp:lastPrinted>2022-10-25T10:24:15Z</cp:lastPrinted>
  <dcterms:created xsi:type="dcterms:W3CDTF">2005-01-24T17:03:19Z</dcterms:created>
  <dcterms:modified xsi:type="dcterms:W3CDTF">2022-10-25T10:58:56Z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0x0101002273D93731C256439835E11FADBD336E</vt:lpwstr>
  </property>
</Properties>
</file>