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1.xml" ContentType="application/vnd.ms-excel.threadedcomments+xml"/>
  <Override PartName="/xl/comments8.xml" ContentType="application/vnd.openxmlformats-officedocument.spreadsheetml.comments+xml"/>
  <Override PartName="/xl/comments9.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10.xml" ContentType="application/vnd.openxmlformats-officedocument.spreadsheetml.comments+xml"/>
  <Override PartName="/xl/drawings/drawing4.xml" ContentType="application/vnd.openxmlformats-officedocument.drawing+xml"/>
  <Override PartName="/xl/comments1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00706 Coillte\2022 S1\"/>
    </mc:Choice>
  </mc:AlternateContent>
  <xr:revisionPtr revIDLastSave="0" documentId="13_ncr:1_{024EBFA7-A6D9-4498-A89B-EBDE77C95288}" xr6:coauthVersionLast="47" xr6:coauthVersionMax="47" xr10:uidLastSave="{00000000-0000-0000-0000-000000000000}"/>
  <bookViews>
    <workbookView xWindow="-120" yWindow="-16320" windowWidth="29040" windowHeight="15840" tabRatio="949" xr2:uid="{00000000-000D-0000-FFFF-FFFF00000000}"/>
  </bookViews>
  <sheets>
    <sheet name="Cover" sheetId="1" r:id="rId1"/>
    <sheet name="1 Basic info" sheetId="74" r:id="rId2"/>
    <sheet name="2 Findings" sheetId="75" r:id="rId3"/>
    <sheet name="3 MA Cert process" sheetId="81" r:id="rId4"/>
    <sheet name="5 MA Org Structure+Management" sheetId="66" r:id="rId5"/>
    <sheet name="6 S1" sheetId="86" r:id="rId6"/>
    <sheet name="7 S2" sheetId="50" r:id="rId7"/>
    <sheet name="8 S3" sheetId="51" r:id="rId8"/>
    <sheet name="9 S4" sheetId="49" r:id="rId9"/>
    <sheet name="A1 FM Checklist" sheetId="90" r:id="rId10"/>
    <sheet name="Audit Programme" sheetId="80" r:id="rId11"/>
    <sheet name="A2_Consultation" sheetId="91" r:id="rId12"/>
    <sheet name="A3 Species list" sheetId="16" r:id="rId13"/>
    <sheet name="A7 Members &amp; FMUs" sheetId="89" r:id="rId14"/>
    <sheet name="A8a Sampling" sheetId="70" r:id="rId15"/>
    <sheet name="A11a Cert Decsn" sheetId="42" r:id="rId16"/>
    <sheet name="A12a Product schedule" sheetId="53" r:id="rId17"/>
    <sheet name="A14a Product Codes" sheetId="58" r:id="rId18"/>
    <sheet name="A15 Opening and Closing Meeting" sheetId="67" r:id="rId19"/>
  </sheets>
  <externalReferences>
    <externalReference r:id="rId20"/>
    <externalReference r:id="rId21"/>
    <externalReference r:id="rId22"/>
  </externalReferences>
  <definedNames>
    <definedName name="_xlnm._FilterDatabase" localSheetId="1" hidden="1">'1 Basic info'!$K$1:$K$108</definedName>
    <definedName name="_xlnm._FilterDatabase" localSheetId="2" hidden="1">'2 Findings'!$A$5:$K$6</definedName>
    <definedName name="_xlnm._FilterDatabase" localSheetId="9" hidden="1">'A1 FM Checklist'!$A$3:$I$2002</definedName>
    <definedName name="_xlnm._FilterDatabase" localSheetId="13" hidden="1">'A7 Members &amp; FMUs'!$A$10:$Z$10</definedName>
    <definedName name="b">'[1]A2b Stakeholders S1'!#REF!</definedName>
    <definedName name="copy">'[1]A2b Stakeholders S1'!#REF!</definedName>
    <definedName name="d" localSheetId="3">'[1]A2b Stakeholders S1'!#REF!</definedName>
    <definedName name="d" localSheetId="5">'[1]A2b Stakeholders S1'!#REF!</definedName>
    <definedName name="d" localSheetId="9">'[1]A2b Stakeholders S1'!#REF!</definedName>
    <definedName name="d" localSheetId="13">'[1]A2b Stakeholders S1'!#REF!</definedName>
    <definedName name="d">'[1]A2b Stakeholders S1'!#REF!</definedName>
    <definedName name="d_13" localSheetId="9">'[2]A2b Stakeholders S1'!#REF!</definedName>
    <definedName name="d_13">'[2]A2b Stakeholders S1'!#REF!</definedName>
    <definedName name="d_16" localSheetId="9">'[1]A2b Stakeholders S1'!#REF!</definedName>
    <definedName name="d_16">'[1]A2b Stakeholders S1'!#REF!</definedName>
    <definedName name="d_17" localSheetId="9">'[1]A2b Stakeholders S1'!#REF!</definedName>
    <definedName name="d_17">'[1]A2b Stakeholders S1'!#REF!</definedName>
    <definedName name="d_2">'[1]A2b Stakeholders S1'!#REF!</definedName>
    <definedName name="d_24">'[1]A2b Stakeholders S1'!#REF!</definedName>
    <definedName name="d_6">'[1]A2b Stakeholders S1'!#REF!</definedName>
    <definedName name="_xlnm.Print_Area" localSheetId="1">'1 Basic info'!$A$1:$D$90</definedName>
    <definedName name="_xlnm.Print_Area" localSheetId="2">'2 Findings'!$A$1:$L$23</definedName>
    <definedName name="_xlnm.Print_Area" localSheetId="3">'3 MA Cert process'!$A$1:$C$101</definedName>
    <definedName name="_xlnm.Print_Area" localSheetId="4">'5 MA Org Structure+Management'!$A$1:$C$40</definedName>
    <definedName name="_xlnm.Print_Area" localSheetId="5">'6 S1'!$A$1:$C$128</definedName>
    <definedName name="_xlnm.Print_Area" localSheetId="6">'7 S2'!$A$1:$C$67</definedName>
    <definedName name="_xlnm.Print_Area" localSheetId="7">'8 S3'!$A$1:$C$59</definedName>
    <definedName name="_xlnm.Print_Area" localSheetId="8">'9 S4'!$A$1:$C$64</definedName>
    <definedName name="_xlnm.Print_Area" localSheetId="16">'A12a Product schedule'!$A$1:$D$30</definedName>
    <definedName name="_xlnm.Print_Area" localSheetId="13">'A7 Members &amp; FMUs'!$A$2:$Y$18</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42" l="1"/>
  <c r="B36" i="42"/>
  <c r="B34" i="42"/>
  <c r="B14" i="42" s="1"/>
  <c r="E2000" i="90" l="1"/>
  <c r="E1999" i="90"/>
  <c r="E1998" i="90"/>
  <c r="E1997" i="90"/>
  <c r="E1996" i="90"/>
  <c r="E1992" i="90"/>
  <c r="E1991" i="90"/>
  <c r="E1990" i="90"/>
  <c r="E1989" i="90"/>
  <c r="E1988" i="90"/>
  <c r="E1983" i="90"/>
  <c r="E1982" i="90"/>
  <c r="E1981" i="90"/>
  <c r="E1980" i="90"/>
  <c r="E1979" i="90"/>
  <c r="E1975" i="90"/>
  <c r="E1974" i="90"/>
  <c r="E1973" i="90"/>
  <c r="E1972" i="90"/>
  <c r="E1971" i="90"/>
  <c r="E1967" i="90"/>
  <c r="E1966" i="90"/>
  <c r="E1965" i="90"/>
  <c r="E1964" i="90"/>
  <c r="E1963" i="90"/>
  <c r="E1959" i="90"/>
  <c r="E1958" i="90"/>
  <c r="E1957" i="90"/>
  <c r="E1956" i="90"/>
  <c r="E1955" i="90"/>
  <c r="E1950" i="90"/>
  <c r="E1949" i="90"/>
  <c r="E1948" i="90"/>
  <c r="E1947" i="90"/>
  <c r="E1946" i="90"/>
  <c r="E1943" i="90"/>
  <c r="E1942" i="90"/>
  <c r="E1941" i="90"/>
  <c r="E1940" i="90"/>
  <c r="E1939" i="90"/>
  <c r="E1935" i="90"/>
  <c r="E1934" i="90"/>
  <c r="E1933" i="90"/>
  <c r="E1932" i="90"/>
  <c r="E1931" i="90"/>
  <c r="E1928" i="90"/>
  <c r="E1927" i="90"/>
  <c r="E1926" i="90"/>
  <c r="E1925" i="90"/>
  <c r="E1924" i="90"/>
  <c r="E1920" i="90"/>
  <c r="E1919" i="90"/>
  <c r="E1918" i="90"/>
  <c r="E1917" i="90"/>
  <c r="E1916" i="90"/>
  <c r="E1911" i="90"/>
  <c r="E1910" i="90"/>
  <c r="E1909" i="90"/>
  <c r="E1908" i="90"/>
  <c r="E1907" i="90"/>
  <c r="E1903" i="90"/>
  <c r="E1902" i="90"/>
  <c r="E1901" i="90"/>
  <c r="E1900" i="90"/>
  <c r="E1899" i="90"/>
  <c r="E1894" i="90"/>
  <c r="E1893" i="90"/>
  <c r="E1892" i="90"/>
  <c r="E1891" i="90"/>
  <c r="E1890" i="90"/>
  <c r="E1886" i="90"/>
  <c r="E1885" i="90"/>
  <c r="E1884" i="90"/>
  <c r="E1883" i="90"/>
  <c r="E1882" i="90"/>
  <c r="E1879" i="90"/>
  <c r="E1878" i="90"/>
  <c r="E1877" i="90"/>
  <c r="E1876" i="90"/>
  <c r="E1875" i="90"/>
  <c r="E1870" i="90"/>
  <c r="E1869" i="90"/>
  <c r="E1868" i="90"/>
  <c r="E1867" i="90"/>
  <c r="E1866" i="90"/>
  <c r="E1862" i="90"/>
  <c r="E1861" i="90"/>
  <c r="E1860" i="90"/>
  <c r="E1859" i="90"/>
  <c r="E1858" i="90"/>
  <c r="E1854" i="90"/>
  <c r="E1853" i="90"/>
  <c r="E1852" i="90"/>
  <c r="E1851" i="90"/>
  <c r="E1850" i="90"/>
  <c r="E1845" i="90"/>
  <c r="E1844" i="90"/>
  <c r="E1843" i="90"/>
  <c r="E1842" i="90"/>
  <c r="E1841" i="90"/>
  <c r="E1837" i="90"/>
  <c r="E1836" i="90"/>
  <c r="E1835" i="90"/>
  <c r="E1834" i="90"/>
  <c r="E1833" i="90"/>
  <c r="E1829" i="90"/>
  <c r="E1828" i="90"/>
  <c r="E1827" i="90"/>
  <c r="E1826" i="90"/>
  <c r="E1825" i="90"/>
  <c r="E1822" i="90"/>
  <c r="E1821" i="90"/>
  <c r="E1820" i="90"/>
  <c r="E1819" i="90"/>
  <c r="E1818" i="90"/>
  <c r="E1813" i="90"/>
  <c r="E1812" i="90"/>
  <c r="E1811" i="90"/>
  <c r="E1810" i="90"/>
  <c r="E1809" i="90"/>
  <c r="E1806" i="90"/>
  <c r="E1805" i="90"/>
  <c r="E1804" i="90"/>
  <c r="E1803" i="90"/>
  <c r="E1802" i="90"/>
  <c r="E1798" i="90"/>
  <c r="E1797" i="90"/>
  <c r="E1796" i="90"/>
  <c r="E1795" i="90"/>
  <c r="E1794" i="90"/>
  <c r="E1791" i="90"/>
  <c r="E1790" i="90"/>
  <c r="E1789" i="90"/>
  <c r="E1788" i="90"/>
  <c r="E1787" i="90"/>
  <c r="E1784" i="90"/>
  <c r="E1783" i="90"/>
  <c r="E1782" i="90"/>
  <c r="E1781" i="90"/>
  <c r="E1780" i="90"/>
  <c r="E1776" i="90"/>
  <c r="E1775" i="90"/>
  <c r="E1774" i="90"/>
  <c r="E1773" i="90"/>
  <c r="E1772" i="90"/>
  <c r="E1768" i="90"/>
  <c r="E1767" i="90"/>
  <c r="E1766" i="90"/>
  <c r="E1765" i="90"/>
  <c r="E1764" i="90"/>
  <c r="E1759" i="90"/>
  <c r="E1758" i="90"/>
  <c r="E1757" i="90"/>
  <c r="E1756" i="90"/>
  <c r="E1755" i="90"/>
  <c r="E1748" i="90"/>
  <c r="E1747" i="90"/>
  <c r="E1746" i="90"/>
  <c r="E1745" i="90"/>
  <c r="E1744" i="90"/>
  <c r="E1740" i="90"/>
  <c r="E1739" i="90"/>
  <c r="E1738" i="90"/>
  <c r="E1737" i="90"/>
  <c r="E1736" i="90"/>
  <c r="E1732" i="90"/>
  <c r="E1731" i="90"/>
  <c r="E1730" i="90"/>
  <c r="E1729" i="90"/>
  <c r="E1728" i="90"/>
  <c r="E1723" i="90"/>
  <c r="E1722" i="90"/>
  <c r="E1721" i="90"/>
  <c r="E1720" i="90"/>
  <c r="E1719" i="90"/>
  <c r="E1715" i="90"/>
  <c r="E1714" i="90"/>
  <c r="E1713" i="90"/>
  <c r="E1712" i="90"/>
  <c r="E1711" i="90"/>
  <c r="E1708" i="90"/>
  <c r="E1707" i="90"/>
  <c r="E1706" i="90"/>
  <c r="E1705" i="90"/>
  <c r="E1704" i="90"/>
  <c r="E1699" i="90"/>
  <c r="E1698" i="90"/>
  <c r="E1697" i="90"/>
  <c r="E1696" i="90"/>
  <c r="E1695" i="90"/>
  <c r="E1691" i="90"/>
  <c r="E1690" i="90"/>
  <c r="E1689" i="90"/>
  <c r="E1688" i="90"/>
  <c r="E1687" i="90"/>
  <c r="E1682" i="90"/>
  <c r="E1681" i="90"/>
  <c r="E1680" i="90"/>
  <c r="E1679" i="90"/>
  <c r="E1678" i="90"/>
  <c r="E1665" i="90"/>
  <c r="E1664" i="90"/>
  <c r="E1663" i="90"/>
  <c r="E1662" i="90"/>
  <c r="E1661" i="90"/>
  <c r="E1657" i="90"/>
  <c r="E1656" i="90"/>
  <c r="E1655" i="90"/>
  <c r="E1654" i="90"/>
  <c r="E1653" i="90"/>
  <c r="E1646" i="90"/>
  <c r="E1645" i="90"/>
  <c r="E1644" i="90"/>
  <c r="E1643" i="90"/>
  <c r="E1642" i="90"/>
  <c r="E1638" i="90"/>
  <c r="E1637" i="90"/>
  <c r="E1636" i="90"/>
  <c r="E1635" i="90"/>
  <c r="E1634" i="90"/>
  <c r="E1630" i="90"/>
  <c r="E1629" i="90"/>
  <c r="E1628" i="90"/>
  <c r="E1627" i="90"/>
  <c r="E1626" i="90"/>
  <c r="E1621" i="90"/>
  <c r="E1620" i="90"/>
  <c r="E1619" i="90"/>
  <c r="E1618" i="90"/>
  <c r="E1617" i="90"/>
  <c r="E1613" i="90"/>
  <c r="E1612" i="90"/>
  <c r="E1611" i="90"/>
  <c r="E1610" i="90"/>
  <c r="E1609" i="90"/>
  <c r="E1604" i="90"/>
  <c r="E1603" i="90"/>
  <c r="E1602" i="90"/>
  <c r="E1601" i="90"/>
  <c r="E1600" i="90"/>
  <c r="E1596" i="90"/>
  <c r="E1595" i="90"/>
  <c r="E1594" i="90"/>
  <c r="E1593" i="90"/>
  <c r="E1592" i="90"/>
  <c r="E1589" i="90"/>
  <c r="E1588" i="90"/>
  <c r="E1587" i="90"/>
  <c r="E1586" i="90"/>
  <c r="E1585" i="90"/>
  <c r="E1580" i="90"/>
  <c r="E1579" i="90"/>
  <c r="E1578" i="90"/>
  <c r="E1577" i="90"/>
  <c r="E1576" i="90"/>
  <c r="E1572" i="90"/>
  <c r="E1571" i="90"/>
  <c r="E1570" i="90"/>
  <c r="E1569" i="90"/>
  <c r="E1568" i="90"/>
  <c r="E1565" i="90"/>
  <c r="E1564" i="90"/>
  <c r="E1563" i="90"/>
  <c r="E1562" i="90"/>
  <c r="E1561" i="90"/>
  <c r="E1556" i="90"/>
  <c r="E1555" i="90"/>
  <c r="E1554" i="90"/>
  <c r="E1553" i="90"/>
  <c r="E1552" i="90"/>
  <c r="E1548" i="90"/>
  <c r="E1547" i="90"/>
  <c r="E1546" i="90"/>
  <c r="E1545" i="90"/>
  <c r="E1544" i="90"/>
  <c r="E1538" i="90"/>
  <c r="E1537" i="90"/>
  <c r="E1536" i="90"/>
  <c r="E1535" i="90"/>
  <c r="E1534" i="90"/>
  <c r="E1530" i="90"/>
  <c r="E1529" i="90"/>
  <c r="E1528" i="90"/>
  <c r="E1527" i="90"/>
  <c r="E1526" i="90"/>
  <c r="E1522" i="90"/>
  <c r="E1521" i="90"/>
  <c r="E1520" i="90"/>
  <c r="E1519" i="90"/>
  <c r="E1518" i="90"/>
  <c r="E1515" i="90"/>
  <c r="E1514" i="90"/>
  <c r="E1513" i="90"/>
  <c r="E1512" i="90"/>
  <c r="E1511" i="90"/>
  <c r="E1506" i="90"/>
  <c r="E1505" i="90"/>
  <c r="E1504" i="90"/>
  <c r="E1503" i="90"/>
  <c r="E1502" i="90"/>
  <c r="E1498" i="90"/>
  <c r="E1497" i="90"/>
  <c r="E1496" i="90"/>
  <c r="E1495" i="90"/>
  <c r="E1494" i="90"/>
  <c r="E1490" i="90"/>
  <c r="E1489" i="90"/>
  <c r="E1488" i="90"/>
  <c r="E1487" i="90"/>
  <c r="E1486" i="90"/>
  <c r="E1483" i="90"/>
  <c r="E1482" i="90"/>
  <c r="E1481" i="90"/>
  <c r="E1480" i="90"/>
  <c r="E1479" i="90"/>
  <c r="E1475" i="90"/>
  <c r="E1474" i="90"/>
  <c r="E1473" i="90"/>
  <c r="E1472" i="90"/>
  <c r="E1471" i="90"/>
  <c r="E1467" i="90"/>
  <c r="E1466" i="90"/>
  <c r="E1465" i="90"/>
  <c r="E1464" i="90"/>
  <c r="E1463" i="90"/>
  <c r="E1458" i="90"/>
  <c r="E1457" i="90"/>
  <c r="E1456" i="90"/>
  <c r="E1455" i="90"/>
  <c r="E1454" i="90"/>
  <c r="E1450" i="90"/>
  <c r="E1449" i="90"/>
  <c r="E1448" i="90"/>
  <c r="E1447" i="90"/>
  <c r="E1446" i="90"/>
  <c r="E1442" i="90"/>
  <c r="E1441" i="90"/>
  <c r="E1440" i="90"/>
  <c r="E1439" i="90"/>
  <c r="E1438" i="90"/>
  <c r="E1434" i="90"/>
  <c r="E1433" i="90"/>
  <c r="E1432" i="90"/>
  <c r="E1431" i="90"/>
  <c r="E1430" i="90"/>
  <c r="E1426" i="90"/>
  <c r="E1425" i="90"/>
  <c r="E1424" i="90"/>
  <c r="E1423" i="90"/>
  <c r="E1422" i="90"/>
  <c r="E1419" i="90"/>
  <c r="E1418" i="90"/>
  <c r="E1417" i="90"/>
  <c r="E1416" i="90"/>
  <c r="E1415" i="90"/>
  <c r="E1407" i="90"/>
  <c r="E1403" i="90"/>
  <c r="E1402" i="90"/>
  <c r="E1401" i="90"/>
  <c r="E1400" i="90"/>
  <c r="E1399" i="90"/>
  <c r="E1395" i="90"/>
  <c r="E1394" i="90"/>
  <c r="E1393" i="90"/>
  <c r="E1392" i="90"/>
  <c r="E1391" i="90"/>
  <c r="E1388" i="90"/>
  <c r="E1387" i="90"/>
  <c r="E1386" i="90"/>
  <c r="E1385" i="90"/>
  <c r="E1384" i="90"/>
  <c r="E1379" i="90"/>
  <c r="E1378" i="90"/>
  <c r="E1377" i="90"/>
  <c r="E1376" i="90"/>
  <c r="E1375" i="90"/>
  <c r="E1371" i="90"/>
  <c r="E1370" i="90"/>
  <c r="E1369" i="90"/>
  <c r="E1368" i="90"/>
  <c r="E1367" i="90"/>
  <c r="E1363" i="90"/>
  <c r="E1362" i="90"/>
  <c r="E1361" i="90"/>
  <c r="E1360" i="90"/>
  <c r="E1359" i="90"/>
  <c r="E1355" i="90"/>
  <c r="E1354" i="90"/>
  <c r="E1353" i="90"/>
  <c r="E1352" i="90"/>
  <c r="E1351" i="90"/>
  <c r="E1347" i="90"/>
  <c r="E1346" i="90"/>
  <c r="E1345" i="90"/>
  <c r="E1344" i="90"/>
  <c r="E1343" i="90"/>
  <c r="E1339" i="90"/>
  <c r="E1338" i="90"/>
  <c r="E1337" i="90"/>
  <c r="E1336" i="90"/>
  <c r="E1335" i="90"/>
  <c r="E1331" i="90"/>
  <c r="E1330" i="90"/>
  <c r="E1329" i="90"/>
  <c r="E1328" i="90"/>
  <c r="E1327" i="90"/>
  <c r="E1323" i="90"/>
  <c r="E1322" i="90"/>
  <c r="E1321" i="90"/>
  <c r="E1320" i="90"/>
  <c r="E1319" i="90"/>
  <c r="E1315" i="90"/>
  <c r="E1314" i="90"/>
  <c r="E1313" i="90"/>
  <c r="E1312" i="90"/>
  <c r="E1311" i="90"/>
  <c r="E1308" i="90"/>
  <c r="E1307" i="90"/>
  <c r="E1306" i="90"/>
  <c r="E1305" i="90"/>
  <c r="E1304" i="90"/>
  <c r="E1300" i="90"/>
  <c r="E1299" i="90"/>
  <c r="E1298" i="90"/>
  <c r="E1297" i="90"/>
  <c r="E1296" i="90"/>
  <c r="E1293" i="90"/>
  <c r="E1292" i="90"/>
  <c r="E1291" i="90"/>
  <c r="E1290" i="90"/>
  <c r="E1289" i="90"/>
  <c r="E1283" i="90"/>
  <c r="E1282" i="90"/>
  <c r="E1281" i="90"/>
  <c r="E1280" i="90"/>
  <c r="E1279" i="90"/>
  <c r="E1275" i="90"/>
  <c r="E1274" i="90"/>
  <c r="E1273" i="90"/>
  <c r="E1272" i="90"/>
  <c r="E1271" i="90"/>
  <c r="E1267" i="90"/>
  <c r="E1266" i="90"/>
  <c r="E1265" i="90"/>
  <c r="E1264" i="90"/>
  <c r="E1263" i="90"/>
  <c r="E1258" i="90"/>
  <c r="E1257" i="90"/>
  <c r="E1256" i="90"/>
  <c r="E1255" i="90"/>
  <c r="E1254" i="90"/>
  <c r="E1250" i="90"/>
  <c r="E1249" i="90"/>
  <c r="E1248" i="90"/>
  <c r="E1247" i="90"/>
  <c r="E1246" i="90"/>
  <c r="E1243" i="90"/>
  <c r="E1242" i="90"/>
  <c r="E1241" i="90"/>
  <c r="E1240" i="90"/>
  <c r="E1239" i="90"/>
  <c r="E1234" i="90"/>
  <c r="E1233" i="90"/>
  <c r="E1232" i="90"/>
  <c r="E1231" i="90"/>
  <c r="E1230" i="90"/>
  <c r="E1226" i="90"/>
  <c r="E1225" i="90"/>
  <c r="E1224" i="90"/>
  <c r="E1223" i="90"/>
  <c r="E1222" i="90"/>
  <c r="E1218" i="90"/>
  <c r="E1217" i="90"/>
  <c r="E1216" i="90"/>
  <c r="E1215" i="90"/>
  <c r="E1214" i="90"/>
  <c r="E1209" i="90"/>
  <c r="E1208" i="90"/>
  <c r="E1207" i="90"/>
  <c r="E1206" i="90"/>
  <c r="E1205" i="90"/>
  <c r="E1201" i="90"/>
  <c r="E1200" i="90"/>
  <c r="E1199" i="90"/>
  <c r="E1198" i="90"/>
  <c r="E1197" i="90"/>
  <c r="E1194" i="90"/>
  <c r="E1193" i="90"/>
  <c r="E1192" i="90"/>
  <c r="E1191" i="90"/>
  <c r="E1190" i="90"/>
  <c r="E1186" i="90"/>
  <c r="E1185" i="90"/>
  <c r="E1184" i="90"/>
  <c r="E1183" i="90"/>
  <c r="E1182" i="90"/>
  <c r="E1178" i="90"/>
  <c r="E1177" i="90"/>
  <c r="E1176" i="90"/>
  <c r="E1175" i="90"/>
  <c r="E1174" i="90"/>
  <c r="E1169" i="90"/>
  <c r="E1168" i="90"/>
  <c r="E1167" i="90"/>
  <c r="E1166" i="90"/>
  <c r="E1165" i="90"/>
  <c r="E1161" i="90"/>
  <c r="E1160" i="90"/>
  <c r="E1159" i="90"/>
  <c r="E1158" i="90"/>
  <c r="E1157" i="90"/>
  <c r="E1153" i="90"/>
  <c r="E1152" i="90"/>
  <c r="E1151" i="90"/>
  <c r="E1150" i="90"/>
  <c r="E1149" i="90"/>
  <c r="E1145" i="90"/>
  <c r="E1144" i="90"/>
  <c r="E1143" i="90"/>
  <c r="E1142" i="90"/>
  <c r="E1141" i="90"/>
  <c r="E1137" i="90"/>
  <c r="E1136" i="90"/>
  <c r="E1135" i="90"/>
  <c r="E1134" i="90"/>
  <c r="E1133" i="90"/>
  <c r="E1129" i="90"/>
  <c r="E1128" i="90"/>
  <c r="E1127" i="90"/>
  <c r="E1126" i="90"/>
  <c r="E1125" i="90"/>
  <c r="E1121" i="90"/>
  <c r="E1120" i="90"/>
  <c r="E1119" i="90"/>
  <c r="E1118" i="90"/>
  <c r="E1117" i="90"/>
  <c r="E1113" i="90"/>
  <c r="E1112" i="90"/>
  <c r="E1111" i="90"/>
  <c r="E1110" i="90"/>
  <c r="E1109" i="90"/>
  <c r="E1105" i="90"/>
  <c r="E1104" i="90"/>
  <c r="E1103" i="90"/>
  <c r="E1102" i="90"/>
  <c r="E1101" i="90"/>
  <c r="E1097" i="90"/>
  <c r="E1096" i="90"/>
  <c r="E1095" i="90"/>
  <c r="E1094" i="90"/>
  <c r="E1093" i="90"/>
  <c r="E1088" i="90"/>
  <c r="E1087" i="90"/>
  <c r="E1086" i="90"/>
  <c r="E1085" i="90"/>
  <c r="E1084" i="90"/>
  <c r="E1081" i="90"/>
  <c r="E1080" i="90"/>
  <c r="E1079" i="90"/>
  <c r="E1078" i="90"/>
  <c r="E1077" i="90"/>
  <c r="E1074" i="90"/>
  <c r="E1073" i="90"/>
  <c r="E1072" i="90"/>
  <c r="E1071" i="90"/>
  <c r="E1070" i="90"/>
  <c r="E1066" i="90"/>
  <c r="E1065" i="90"/>
  <c r="E1064" i="90"/>
  <c r="E1063" i="90"/>
  <c r="E1062" i="90"/>
  <c r="E1059" i="90"/>
  <c r="E1058" i="90"/>
  <c r="E1057" i="90"/>
  <c r="E1056" i="90"/>
  <c r="E1055" i="90"/>
  <c r="E1051" i="90"/>
  <c r="E1050" i="90"/>
  <c r="E1049" i="90"/>
  <c r="E1048" i="90"/>
  <c r="E1047" i="90"/>
  <c r="E1044" i="90"/>
  <c r="E1043" i="90"/>
  <c r="E1042" i="90"/>
  <c r="E1041" i="90"/>
  <c r="E1040" i="90"/>
  <c r="E1036" i="90"/>
  <c r="E1035" i="90"/>
  <c r="E1034" i="90"/>
  <c r="E1033" i="90"/>
  <c r="E1032" i="90"/>
  <c r="E1028" i="90"/>
  <c r="E1027" i="90"/>
  <c r="E1026" i="90"/>
  <c r="E1025" i="90"/>
  <c r="E1024" i="90"/>
  <c r="E1019" i="90"/>
  <c r="E1018" i="90"/>
  <c r="E1017" i="90"/>
  <c r="E1016" i="90"/>
  <c r="E1015" i="90"/>
  <c r="E1010" i="90"/>
  <c r="E1009" i="90"/>
  <c r="E1008" i="90"/>
  <c r="E1007" i="90"/>
  <c r="E1006" i="90"/>
  <c r="E1002" i="90"/>
  <c r="E1001" i="90"/>
  <c r="E1000" i="90"/>
  <c r="E999" i="90"/>
  <c r="E998" i="90"/>
  <c r="E994" i="90"/>
  <c r="E993" i="90"/>
  <c r="E992" i="90"/>
  <c r="E991" i="90"/>
  <c r="E990" i="90"/>
  <c r="E987" i="90"/>
  <c r="E986" i="90"/>
  <c r="E985" i="90"/>
  <c r="E984" i="90"/>
  <c r="E983" i="90"/>
  <c r="E979" i="90"/>
  <c r="E978" i="90"/>
  <c r="E977" i="90"/>
  <c r="E976" i="90"/>
  <c r="E975" i="90"/>
  <c r="E971" i="90"/>
  <c r="E970" i="90"/>
  <c r="E969" i="90"/>
  <c r="E968" i="90"/>
  <c r="E967" i="90"/>
  <c r="E962" i="90"/>
  <c r="E961" i="90"/>
  <c r="E960" i="90"/>
  <c r="E959" i="90"/>
  <c r="E958" i="90"/>
  <c r="E954" i="90"/>
  <c r="E953" i="90"/>
  <c r="E952" i="90"/>
  <c r="E951" i="90"/>
  <c r="E950" i="90"/>
  <c r="E946" i="90"/>
  <c r="E945" i="90"/>
  <c r="E944" i="90"/>
  <c r="E943" i="90"/>
  <c r="E942" i="90"/>
  <c r="E938" i="90"/>
  <c r="E937" i="90"/>
  <c r="E936" i="90"/>
  <c r="E935" i="90"/>
  <c r="E934" i="90"/>
  <c r="E931" i="90"/>
  <c r="E930" i="90"/>
  <c r="E929" i="90"/>
  <c r="E928" i="90"/>
  <c r="E927" i="90"/>
  <c r="E922" i="90"/>
  <c r="E921" i="90"/>
  <c r="E920" i="90"/>
  <c r="E919" i="90"/>
  <c r="E918" i="90"/>
  <c r="E914" i="90"/>
  <c r="E913" i="90"/>
  <c r="E912" i="90"/>
  <c r="E911" i="90"/>
  <c r="E910" i="90"/>
  <c r="E906" i="90"/>
  <c r="E905" i="90"/>
  <c r="E904" i="90"/>
  <c r="E903" i="90"/>
  <c r="E902" i="90"/>
  <c r="E898" i="90"/>
  <c r="E897" i="90"/>
  <c r="E896" i="90"/>
  <c r="E895" i="90"/>
  <c r="E894" i="90"/>
  <c r="E890" i="90"/>
  <c r="E889" i="90"/>
  <c r="E888" i="90"/>
  <c r="E887" i="90"/>
  <c r="E886" i="90"/>
  <c r="E882" i="90"/>
  <c r="E881" i="90"/>
  <c r="E880" i="90"/>
  <c r="E879" i="90"/>
  <c r="E878" i="90"/>
  <c r="E874" i="90"/>
  <c r="E873" i="90"/>
  <c r="E872" i="90"/>
  <c r="E871" i="90"/>
  <c r="E870" i="90"/>
  <c r="E866" i="90"/>
  <c r="E865" i="90"/>
  <c r="E864" i="90"/>
  <c r="E863" i="90"/>
  <c r="E862" i="90"/>
  <c r="E858" i="90"/>
  <c r="E857" i="90"/>
  <c r="E856" i="90"/>
  <c r="E855" i="90"/>
  <c r="E854" i="90"/>
  <c r="E850" i="90"/>
  <c r="E849" i="90"/>
  <c r="E848" i="90"/>
  <c r="E847" i="90"/>
  <c r="E846" i="90"/>
  <c r="E842" i="90"/>
  <c r="E841" i="90"/>
  <c r="E840" i="90"/>
  <c r="E839" i="90"/>
  <c r="E838" i="90"/>
  <c r="E834" i="90"/>
  <c r="E833" i="90"/>
  <c r="E832" i="90"/>
  <c r="E831" i="90"/>
  <c r="E830" i="90"/>
  <c r="E826" i="90"/>
  <c r="E825" i="90"/>
  <c r="E824" i="90"/>
  <c r="E823" i="90"/>
  <c r="E822" i="90"/>
  <c r="E818" i="90"/>
  <c r="E817" i="90"/>
  <c r="E816" i="90"/>
  <c r="E815" i="90"/>
  <c r="E814" i="90"/>
  <c r="E811" i="90"/>
  <c r="E810" i="90"/>
  <c r="E809" i="90"/>
  <c r="E808" i="90"/>
  <c r="E807" i="90"/>
  <c r="E803" i="90"/>
  <c r="E802" i="90"/>
  <c r="E801" i="90"/>
  <c r="E800" i="90"/>
  <c r="E799" i="90"/>
  <c r="E795" i="90"/>
  <c r="E794" i="90"/>
  <c r="E793" i="90"/>
  <c r="E792" i="90"/>
  <c r="E791" i="90"/>
  <c r="E786" i="90"/>
  <c r="E785" i="90"/>
  <c r="E784" i="90"/>
  <c r="E783" i="90"/>
  <c r="E782" i="90"/>
  <c r="E779" i="90"/>
  <c r="E778" i="90"/>
  <c r="E777" i="90"/>
  <c r="E776" i="90"/>
  <c r="E775" i="90"/>
  <c r="E772" i="90"/>
  <c r="E771" i="90"/>
  <c r="E770" i="90"/>
  <c r="E769" i="90"/>
  <c r="E768" i="90"/>
  <c r="E764" i="90"/>
  <c r="E763" i="90"/>
  <c r="E762" i="90"/>
  <c r="E761" i="90"/>
  <c r="E760" i="90"/>
  <c r="E756" i="90"/>
  <c r="E755" i="90"/>
  <c r="E754" i="90"/>
  <c r="E753" i="90"/>
  <c r="E752" i="90"/>
  <c r="E748" i="90"/>
  <c r="E747" i="90"/>
  <c r="E746" i="90"/>
  <c r="E745" i="90"/>
  <c r="E744" i="90"/>
  <c r="E741" i="90"/>
  <c r="E740" i="90"/>
  <c r="E739" i="90"/>
  <c r="E738" i="90"/>
  <c r="E737" i="90"/>
  <c r="E733" i="90"/>
  <c r="E732" i="90"/>
  <c r="E731" i="90"/>
  <c r="E730" i="90"/>
  <c r="E729" i="90"/>
  <c r="E726" i="90"/>
  <c r="E725" i="90"/>
  <c r="E724" i="90"/>
  <c r="E723" i="90"/>
  <c r="E722" i="90"/>
  <c r="E718" i="90"/>
  <c r="E717" i="90"/>
  <c r="E716" i="90"/>
  <c r="E715" i="90"/>
  <c r="E714" i="90"/>
  <c r="E710" i="90"/>
  <c r="E709" i="90"/>
  <c r="E708" i="90"/>
  <c r="E707" i="90"/>
  <c r="E706" i="90"/>
  <c r="E703" i="90"/>
  <c r="E702" i="90"/>
  <c r="E701" i="90"/>
  <c r="E700" i="90"/>
  <c r="E699" i="90"/>
  <c r="E694" i="90"/>
  <c r="E693" i="90"/>
  <c r="E692" i="90"/>
  <c r="E691" i="90"/>
  <c r="E690" i="90"/>
  <c r="E686" i="90"/>
  <c r="E685" i="90"/>
  <c r="E684" i="90"/>
  <c r="E683" i="90"/>
  <c r="E682" i="90"/>
  <c r="E678" i="90"/>
  <c r="E677" i="90"/>
  <c r="E676" i="90"/>
  <c r="E675" i="90"/>
  <c r="E674" i="90"/>
  <c r="E671" i="90"/>
  <c r="E670" i="90"/>
  <c r="E669" i="90"/>
  <c r="E668" i="90"/>
  <c r="E667" i="90"/>
  <c r="E663" i="90"/>
  <c r="E662" i="90"/>
  <c r="E661" i="90"/>
  <c r="E660" i="90"/>
  <c r="E659" i="90"/>
  <c r="E654" i="90"/>
  <c r="E653" i="90"/>
  <c r="E652" i="90"/>
  <c r="E651" i="90"/>
  <c r="E650" i="90"/>
  <c r="E644" i="90"/>
  <c r="E643" i="90"/>
  <c r="E642" i="90"/>
  <c r="E641" i="90"/>
  <c r="E640" i="90"/>
  <c r="E637" i="90"/>
  <c r="E636" i="90"/>
  <c r="E635" i="90"/>
  <c r="E634" i="90"/>
  <c r="E633" i="90"/>
  <c r="E625" i="90"/>
  <c r="E622" i="90"/>
  <c r="E621" i="90"/>
  <c r="E620" i="90"/>
  <c r="E619" i="90"/>
  <c r="E618" i="90"/>
  <c r="E613" i="90"/>
  <c r="E612" i="90"/>
  <c r="E611" i="90"/>
  <c r="E610" i="90"/>
  <c r="E609" i="90"/>
  <c r="E604" i="90"/>
  <c r="E603" i="90"/>
  <c r="E602" i="90"/>
  <c r="E601" i="90"/>
  <c r="E600" i="90"/>
  <c r="E595" i="90"/>
  <c r="E594" i="90"/>
  <c r="E593" i="90"/>
  <c r="E592" i="90"/>
  <c r="E591" i="90"/>
  <c r="E587" i="90"/>
  <c r="E586" i="90"/>
  <c r="E585" i="90"/>
  <c r="E584" i="90"/>
  <c r="E583" i="90"/>
  <c r="E578" i="90"/>
  <c r="E577" i="90"/>
  <c r="E576" i="90"/>
  <c r="E575" i="90"/>
  <c r="E574" i="90"/>
  <c r="E570" i="90"/>
  <c r="E569" i="90"/>
  <c r="E568" i="90"/>
  <c r="E567" i="90"/>
  <c r="E566" i="90"/>
  <c r="E562" i="90"/>
  <c r="E561" i="90"/>
  <c r="E560" i="90"/>
  <c r="E559" i="90"/>
  <c r="E558" i="90"/>
  <c r="E555" i="90"/>
  <c r="E554" i="90"/>
  <c r="E553" i="90"/>
  <c r="E552" i="90"/>
  <c r="E551" i="90"/>
  <c r="E547" i="90"/>
  <c r="E546" i="90"/>
  <c r="E545" i="90"/>
  <c r="E544" i="90"/>
  <c r="E543" i="90"/>
  <c r="E540" i="90"/>
  <c r="E539" i="90"/>
  <c r="E538" i="90"/>
  <c r="E537" i="90"/>
  <c r="E536" i="90"/>
  <c r="E532" i="90"/>
  <c r="E531" i="90"/>
  <c r="E530" i="90"/>
  <c r="E529" i="90"/>
  <c r="E528" i="90"/>
  <c r="E525" i="90"/>
  <c r="E524" i="90"/>
  <c r="E523" i="90"/>
  <c r="E522" i="90"/>
  <c r="E521" i="90"/>
  <c r="E516" i="90"/>
  <c r="E515" i="90"/>
  <c r="E514" i="90"/>
  <c r="E513" i="90"/>
  <c r="E512" i="90"/>
  <c r="E507" i="90"/>
  <c r="E506" i="90"/>
  <c r="E505" i="90"/>
  <c r="E504" i="90"/>
  <c r="E503" i="90"/>
  <c r="E499" i="90"/>
  <c r="E498" i="90"/>
  <c r="E497" i="90"/>
  <c r="E496" i="90"/>
  <c r="E495" i="90"/>
  <c r="E491" i="90"/>
  <c r="E490" i="90"/>
  <c r="E489" i="90"/>
  <c r="E488" i="90"/>
  <c r="E487" i="90"/>
  <c r="E481" i="90"/>
  <c r="E480" i="90"/>
  <c r="E479" i="90"/>
  <c r="E478" i="90"/>
  <c r="E477" i="90"/>
  <c r="E473" i="90"/>
  <c r="E472" i="90"/>
  <c r="E471" i="90"/>
  <c r="E470" i="90"/>
  <c r="E469" i="90"/>
  <c r="E465" i="90"/>
  <c r="E464" i="90"/>
  <c r="E463" i="90"/>
  <c r="E462" i="90"/>
  <c r="E461" i="90"/>
  <c r="E457" i="90"/>
  <c r="E456" i="90"/>
  <c r="E455" i="90"/>
  <c r="E454" i="90"/>
  <c r="E453" i="90"/>
  <c r="E448" i="90"/>
  <c r="E447" i="90"/>
  <c r="E446" i="90"/>
  <c r="E445" i="90"/>
  <c r="E444" i="90"/>
  <c r="E441" i="90"/>
  <c r="E440" i="90"/>
  <c r="E439" i="90"/>
  <c r="E438" i="90"/>
  <c r="E437" i="90"/>
  <c r="E433" i="90"/>
  <c r="E432" i="90"/>
  <c r="E431" i="90"/>
  <c r="E430" i="90"/>
  <c r="E429" i="90"/>
  <c r="E424" i="90"/>
  <c r="E423" i="90"/>
  <c r="E422" i="90"/>
  <c r="E421" i="90"/>
  <c r="E420" i="90"/>
  <c r="E415" i="90"/>
  <c r="E414" i="90"/>
  <c r="E413" i="90"/>
  <c r="E412" i="90"/>
  <c r="E411" i="90"/>
  <c r="E407" i="90"/>
  <c r="E406" i="90"/>
  <c r="E405" i="90"/>
  <c r="E404" i="90"/>
  <c r="E403" i="90"/>
  <c r="E399" i="90"/>
  <c r="E398" i="90"/>
  <c r="E397" i="90"/>
  <c r="E396" i="90"/>
  <c r="E395" i="90"/>
  <c r="E391" i="90"/>
  <c r="E390" i="90"/>
  <c r="E389" i="90"/>
  <c r="E388" i="90"/>
  <c r="E387" i="90"/>
  <c r="E383" i="90"/>
  <c r="E382" i="90"/>
  <c r="E381" i="90"/>
  <c r="E380" i="90"/>
  <c r="E379" i="90"/>
  <c r="E374" i="90"/>
  <c r="E373" i="90"/>
  <c r="E372" i="90"/>
  <c r="E371" i="90"/>
  <c r="E370" i="90"/>
  <c r="E366" i="90"/>
  <c r="E365" i="90"/>
  <c r="E364" i="90"/>
  <c r="E363" i="90"/>
  <c r="E362" i="90"/>
  <c r="E358" i="90"/>
  <c r="E357" i="90"/>
  <c r="E356" i="90"/>
  <c r="E355" i="90"/>
  <c r="E354" i="90"/>
  <c r="E350" i="90"/>
  <c r="E349" i="90"/>
  <c r="E348" i="90"/>
  <c r="E347" i="90"/>
  <c r="E346" i="90"/>
  <c r="E342" i="90"/>
  <c r="E341" i="90"/>
  <c r="E340" i="90"/>
  <c r="E339" i="90"/>
  <c r="E338" i="90"/>
  <c r="E334" i="90"/>
  <c r="E333" i="90"/>
  <c r="E332" i="90"/>
  <c r="E331" i="90"/>
  <c r="E330" i="90"/>
  <c r="E325" i="90"/>
  <c r="E324" i="90"/>
  <c r="E323" i="90"/>
  <c r="E322" i="90"/>
  <c r="E321" i="90"/>
  <c r="E316" i="90"/>
  <c r="E315" i="90"/>
  <c r="E314" i="90"/>
  <c r="E313" i="90"/>
  <c r="E312" i="90"/>
  <c r="E309" i="90"/>
  <c r="E308" i="90"/>
  <c r="E307" i="90"/>
  <c r="E306" i="90"/>
  <c r="E305" i="90"/>
  <c r="E301" i="90"/>
  <c r="E300" i="90"/>
  <c r="E299" i="90"/>
  <c r="E298" i="90"/>
  <c r="E297" i="90"/>
  <c r="E293" i="90"/>
  <c r="E292" i="90"/>
  <c r="E291" i="90"/>
  <c r="E290" i="90"/>
  <c r="E289" i="90"/>
  <c r="E286" i="90"/>
  <c r="E285" i="90"/>
  <c r="E284" i="90"/>
  <c r="E283" i="90"/>
  <c r="E282" i="90"/>
  <c r="E273" i="90"/>
  <c r="E272" i="90"/>
  <c r="E271" i="90"/>
  <c r="E270" i="90"/>
  <c r="E269" i="90"/>
  <c r="E265" i="90"/>
  <c r="E264" i="90"/>
  <c r="E263" i="90"/>
  <c r="E262" i="90"/>
  <c r="E261" i="90"/>
  <c r="E256" i="90"/>
  <c r="E255" i="90"/>
  <c r="E254" i="90"/>
  <c r="E253" i="90"/>
  <c r="E252" i="90"/>
  <c r="E248" i="90"/>
  <c r="E247" i="90"/>
  <c r="E246" i="90"/>
  <c r="E245" i="90"/>
  <c r="E244" i="90"/>
  <c r="E240" i="90"/>
  <c r="E239" i="90"/>
  <c r="E238" i="90"/>
  <c r="E237" i="90"/>
  <c r="E236" i="90"/>
  <c r="E232" i="90"/>
  <c r="E231" i="90"/>
  <c r="E230" i="90"/>
  <c r="E229" i="90"/>
  <c r="E228" i="90"/>
  <c r="E223" i="90"/>
  <c r="E222" i="90"/>
  <c r="E221" i="90"/>
  <c r="E220" i="90"/>
  <c r="E219" i="90"/>
  <c r="E215" i="90"/>
  <c r="E214" i="90"/>
  <c r="E213" i="90"/>
  <c r="E212" i="90"/>
  <c r="E211" i="90"/>
  <c r="E206" i="90"/>
  <c r="E205" i="90"/>
  <c r="E204" i="90"/>
  <c r="E203" i="90"/>
  <c r="E202" i="90"/>
  <c r="E199" i="90"/>
  <c r="E198" i="90"/>
  <c r="E197" i="90"/>
  <c r="E196" i="90"/>
  <c r="E195" i="90"/>
  <c r="E189" i="90"/>
  <c r="E188" i="90"/>
  <c r="E187" i="90"/>
  <c r="E186" i="90"/>
  <c r="E185" i="90"/>
  <c r="E181" i="90"/>
  <c r="E180" i="90"/>
  <c r="E179" i="90"/>
  <c r="E178" i="90"/>
  <c r="E177" i="90"/>
  <c r="E174" i="90"/>
  <c r="E173" i="90"/>
  <c r="E172" i="90"/>
  <c r="E171" i="90"/>
  <c r="E170" i="90"/>
  <c r="E165" i="90"/>
  <c r="E164" i="90"/>
  <c r="E163" i="90"/>
  <c r="E162" i="90"/>
  <c r="E161" i="90"/>
  <c r="E157" i="90"/>
  <c r="E156" i="90"/>
  <c r="E155" i="90"/>
  <c r="E154" i="90"/>
  <c r="E153" i="90"/>
  <c r="E149" i="90"/>
  <c r="E148" i="90"/>
  <c r="E147" i="90"/>
  <c r="E146" i="90"/>
  <c r="E145" i="90"/>
  <c r="E141" i="90"/>
  <c r="E140" i="90"/>
  <c r="E139" i="90"/>
  <c r="E138" i="90"/>
  <c r="E137" i="90"/>
  <c r="E132" i="90"/>
  <c r="E131" i="90"/>
  <c r="E130" i="90"/>
  <c r="E129" i="90"/>
  <c r="E128" i="90"/>
  <c r="E123" i="90"/>
  <c r="E122" i="90"/>
  <c r="E121" i="90"/>
  <c r="E120" i="90"/>
  <c r="E119" i="90"/>
  <c r="E116" i="90"/>
  <c r="E115" i="90"/>
  <c r="E114" i="90"/>
  <c r="E113" i="90"/>
  <c r="E112" i="90"/>
  <c r="E107" i="90"/>
  <c r="E106" i="90"/>
  <c r="E105" i="90"/>
  <c r="E104" i="90"/>
  <c r="E103" i="90"/>
  <c r="E98" i="90"/>
  <c r="E97" i="90"/>
  <c r="E96" i="90"/>
  <c r="E95" i="90"/>
  <c r="E94" i="90"/>
  <c r="E86" i="90"/>
  <c r="E38" i="90"/>
  <c r="E37" i="90"/>
  <c r="E36" i="90"/>
  <c r="E35" i="90"/>
  <c r="E34" i="90"/>
  <c r="E31" i="90"/>
  <c r="E30" i="90"/>
  <c r="E29" i="90"/>
  <c r="E28" i="90"/>
  <c r="E27" i="90"/>
  <c r="P17" i="89"/>
  <c r="B11" i="53" l="1"/>
  <c r="B9" i="53"/>
  <c r="B8" i="53"/>
  <c r="B7" i="53"/>
  <c r="B12" i="53" l="1"/>
  <c r="D12" i="53"/>
  <c r="B7" i="42" l="1"/>
  <c r="B6" i="42"/>
  <c r="B5" i="42"/>
  <c r="I4" i="75" l="1"/>
  <c r="D4" i="75"/>
  <c r="C3" i="74"/>
  <c r="E44" i="70" l="1"/>
  <c r="D44" i="70"/>
  <c r="C44" i="70"/>
  <c r="E43" i="70"/>
  <c r="D43" i="70"/>
  <c r="C43" i="70"/>
  <c r="E42" i="70"/>
  <c r="D42" i="70"/>
  <c r="C42" i="70"/>
  <c r="D89" i="74"/>
  <c r="C89" i="74"/>
  <c r="B10" i="53"/>
  <c r="B3" i="42"/>
  <c r="B4" i="42"/>
  <c r="D45" i="70" l="1"/>
  <c r="C45" i="70"/>
  <c r="E45"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F00-000001000000}">
      <text>
        <r>
          <rPr>
            <b/>
            <sz val="8"/>
            <color indexed="81"/>
            <rFont val="Tahoma"/>
            <family val="2"/>
          </rPr>
          <t>MA/S1/S2/S3/S4/RA</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1000-000001000000}">
      <text/>
    </comment>
    <comment ref="B15" authorId="0" shapeId="0" xr:uid="{00000000-0006-0000-10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1000-000003000000}">
      <text>
        <r>
          <rPr>
            <b/>
            <sz val="8"/>
            <color indexed="81"/>
            <rFont val="Tahoma"/>
            <family val="2"/>
          </rPr>
          <t xml:space="preserve">SA: </t>
        </r>
        <r>
          <rPr>
            <sz val="8"/>
            <color indexed="81"/>
            <rFont val="Tahoma"/>
            <family val="2"/>
          </rPr>
          <t>See Tab A14 for Product Codes</t>
        </r>
      </text>
    </comment>
    <comment ref="D15" authorId="1" shapeId="0" xr:uid="{00000000-0006-0000-1000-000004000000}">
      <text>
        <r>
          <rPr>
            <b/>
            <sz val="8"/>
            <color indexed="81"/>
            <rFont val="Tahoma"/>
            <family val="2"/>
          </rPr>
          <t xml:space="preserve">SA: </t>
        </r>
        <r>
          <rPr>
            <sz val="8"/>
            <color indexed="81"/>
            <rFont val="Tahoma"/>
            <family val="2"/>
          </rPr>
          <t>Use full species name. See Tab A3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8" authorId="0" shapeId="0" xr:uid="{00000000-0006-0000-0300-000001000000}">
      <text>
        <r>
          <rPr>
            <sz val="8"/>
            <color indexed="81"/>
            <rFont val="Tahoma"/>
            <family val="2"/>
          </rPr>
          <t>Name, 3 line description of key qualifications and experience</t>
        </r>
      </text>
    </comment>
    <comment ref="B40" authorId="0" shapeId="0" xr:uid="{00000000-0006-0000-0300-000002000000}">
      <text>
        <r>
          <rPr>
            <sz val="8"/>
            <color indexed="81"/>
            <rFont val="Tahoma"/>
            <family val="2"/>
          </rPr>
          <t>Name, 3 line description of key qualifications and experience</t>
        </r>
      </text>
    </comment>
    <comment ref="B50" authorId="0" shapeId="0" xr:uid="{00000000-0006-0000-0300-000003000000}">
      <text>
        <r>
          <rPr>
            <sz val="8"/>
            <color indexed="81"/>
            <rFont val="Tahoma"/>
            <family val="2"/>
          </rPr>
          <t>include name of site visited, items seen and issues discussed</t>
        </r>
      </text>
    </comment>
    <comment ref="B63" authorId="0" shapeId="0" xr:uid="{00000000-0006-0000-0300-000004000000}">
      <text>
        <r>
          <rPr>
            <sz val="8"/>
            <color indexed="81"/>
            <rFont val="Tahoma"/>
            <family val="2"/>
          </rPr>
          <t xml:space="preserve">Edit this section to name standard used, version of standard (e.g. draft number), date standard finalised. </t>
        </r>
      </text>
    </comment>
    <comment ref="B70" authorId="0" shapeId="0" xr:uid="{00000000-0006-0000-0300-000005000000}">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9" authorId="0" shapeId="0" xr:uid="{00000000-0006-0000-0500-000001000000}">
      <text>
        <r>
          <rPr>
            <sz val="8"/>
            <color indexed="81"/>
            <rFont val="Tahoma"/>
            <family val="2"/>
          </rPr>
          <t>Name, 3 line description of key qualifications and experience</t>
        </r>
      </text>
    </comment>
    <comment ref="B58" authorId="0" shapeId="0" xr:uid="{00000000-0006-0000-0500-000002000000}">
      <text>
        <r>
          <rPr>
            <sz val="8"/>
            <color indexed="81"/>
            <rFont val="Tahoma"/>
            <family val="2"/>
          </rPr>
          <t>include name of site visited, items seen and issues discussed</t>
        </r>
      </text>
    </comment>
    <comment ref="B97" authorId="0" shapeId="0" xr:uid="{00000000-0006-0000-0500-000003000000}">
      <text>
        <r>
          <rPr>
            <sz val="8"/>
            <color indexed="81"/>
            <rFont val="Tahoma"/>
            <family val="2"/>
          </rPr>
          <t>Describe key risks, control systems, identification of certified products and point at which scope of COC ends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tc={350529A8-9B3B-4559-869F-53545B6AC63D}</author>
    <author>tc={C8DD2767-491F-4596-B00D-C3DABF57FD7B}</author>
    <author>tc={E9927A14-FEE7-456A-8DFA-FF28CE952DEB}</author>
  </authors>
  <commentList>
    <comment ref="F145"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NICOLA to fix this cell after the audit</t>
      </text>
    </comment>
    <comment ref="G145"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NICOLA to fix this cell after the audit</t>
      </text>
    </comment>
    <comment ref="F1477" authorId="2" shapeId="0" xr:uid="{00000000-0006-0000-0900-000003000000}">
      <text>
        <t>[Threaded comment]
Your version of Excel allows you to read this threaded comment; however, any edits to it will get removed if the file is opened in a newer version of Excel. Learn more: https://go.microsoft.com/fwlink/?linkid=870924
Comment:
    Fixed this box which had shifted to the text below it</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Nicola Brennan</author>
  </authors>
  <commentList>
    <comment ref="D1" authorId="0" shapeId="0" xr:uid="{00000000-0006-0000-0A00-000001000000}">
      <text>
        <r>
          <rPr>
            <b/>
            <sz val="9"/>
            <color indexed="81"/>
            <rFont val="Tahoma"/>
            <family val="2"/>
          </rPr>
          <t>Nicola Brennan:</t>
        </r>
        <r>
          <rPr>
            <sz val="9"/>
            <color indexed="81"/>
            <rFont val="Tahoma"/>
            <family val="2"/>
          </rPr>
          <t xml:space="preserve">
To be updated once selected for audit plan.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tc={F9AB7FC2-7AC0-41DE-9C8B-E0493AEFDCE1}</author>
    <author>Meriel Robson</author>
    <author>Emily Blackwell</author>
  </authors>
  <commentList>
    <comment ref="L8" authorId="0" shapeId="0" xr:uid="{00000000-0006-0000-0D00-000001000000}">
      <text>
        <t>[Threaded comment]
Your version of Excel allows you to read this threaded comment; however, any edits to it will get removed if the file is opened in a newer version of Excel. Learn more: https://go.microsoft.com/fwlink/?linkid=870924
Comment:
    COLUMN to be removed in final report</t>
      </text>
    </comment>
    <comment ref="E10" authorId="1" shapeId="0" xr:uid="{00000000-0006-0000-0D00-000002000000}">
      <text>
        <r>
          <rPr>
            <b/>
            <sz val="9"/>
            <color indexed="81"/>
            <rFont val="Tahoma"/>
            <family val="2"/>
          </rPr>
          <t>date member left group (where applicable). Please also grey out member line.</t>
        </r>
        <r>
          <rPr>
            <sz val="9"/>
            <color indexed="81"/>
            <rFont val="Tahoma"/>
            <family val="2"/>
          </rPr>
          <t xml:space="preserve">
</t>
        </r>
      </text>
    </comment>
    <comment ref="S10" authorId="2" shapeId="0" xr:uid="{00000000-0006-0000-0D00-000003000000}">
      <text>
        <r>
          <rPr>
            <b/>
            <sz val="9"/>
            <color indexed="81"/>
            <rFont val="Tahoma"/>
            <family val="2"/>
          </rPr>
          <t>Private, State or Community</t>
        </r>
        <r>
          <rPr>
            <sz val="9"/>
            <color indexed="81"/>
            <rFont val="Tahoma"/>
            <family val="2"/>
          </rPr>
          <t xml:space="preserve">
</t>
        </r>
      </text>
    </comment>
    <comment ref="U10" authorId="1" shapeId="0" xr:uid="{00000000-0006-0000-0D00-000004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sharedStrings.xml><?xml version="1.0" encoding="utf-8"?>
<sst xmlns="http://schemas.openxmlformats.org/spreadsheetml/2006/main" count="6084" uniqueCount="2570">
  <si>
    <t>SA Certification Forest Certification Public Report</t>
  </si>
  <si>
    <r>
      <t>Forest Manager/Owner</t>
    </r>
    <r>
      <rPr>
        <sz val="14"/>
        <color indexed="10"/>
        <rFont val="Cambria"/>
        <family val="1"/>
      </rPr>
      <t>/organisation</t>
    </r>
    <r>
      <rPr>
        <sz val="14"/>
        <rFont val="Cambria"/>
        <family val="1"/>
      </rPr>
      <t xml:space="preserve"> (Certificate Holder):</t>
    </r>
  </si>
  <si>
    <t>Coillte Teoranta Irish Forestry Board</t>
  </si>
  <si>
    <r>
      <t>Forest Name</t>
    </r>
    <r>
      <rPr>
        <sz val="14"/>
        <color indexed="10"/>
        <rFont val="Cambria"/>
        <family val="1"/>
      </rPr>
      <t>/Group Name</t>
    </r>
    <r>
      <rPr>
        <sz val="14"/>
        <rFont val="Cambria"/>
        <family val="1"/>
      </rPr>
      <t xml:space="preserve">: </t>
    </r>
  </si>
  <si>
    <t>Coillte Forests</t>
  </si>
  <si>
    <t>Region and Country:</t>
  </si>
  <si>
    <t>Republic of Ireland</t>
  </si>
  <si>
    <t xml:space="preserve">Standard: </t>
  </si>
  <si>
    <t xml:space="preserve">PEFC Irish Forest Management Standard </t>
  </si>
  <si>
    <t>Certificate Code:</t>
  </si>
  <si>
    <t>PEFC License Code:</t>
  </si>
  <si>
    <t>PEFC/17-23-042</t>
  </si>
  <si>
    <t>Date of certificate issue:</t>
  </si>
  <si>
    <t>Date of expiry of certificate:</t>
  </si>
  <si>
    <t>Assessment date</t>
  </si>
  <si>
    <t>Date Report Finalised/ Updated</t>
  </si>
  <si>
    <t>SA Auditor</t>
  </si>
  <si>
    <t>Checked by</t>
  </si>
  <si>
    <t>Approved by</t>
  </si>
  <si>
    <t>PA</t>
  </si>
  <si>
    <t>MA</t>
  </si>
  <si>
    <t>22/2/21 to 2/3/21</t>
  </si>
  <si>
    <t>Robin Walter, Carol Robertson Matt Taylor, Mechteld Schuller and Nicola Brennan</t>
  </si>
  <si>
    <t>Andy Grundy</t>
  </si>
  <si>
    <t>S1</t>
  </si>
  <si>
    <t>S2</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</si>
  <si>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</si>
  <si>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</si>
  <si>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</si>
  <si>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</si>
  <si>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</si>
  <si>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</si>
  <si>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</si>
  <si>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</si>
  <si>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</si>
  <si>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 April 2020.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</si>
  <si>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</si>
  <si>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</si>
  <si>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</si>
  <si>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</si>
  <si>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</si>
  <si>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</si>
  <si>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</si>
  <si>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</si>
  <si>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To be completed by SA Certification on issue of certificate</t>
  </si>
  <si>
    <t>1.1.2</t>
  </si>
  <si>
    <t>Type of certification</t>
  </si>
  <si>
    <t>PEFC FM</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</si>
  <si>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</si>
  <si>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</si>
  <si>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</si>
  <si>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</si>
  <si>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Details of forest manager/owner/</t>
    </r>
    <r>
      <rPr>
        <b/>
        <sz val="11"/>
        <rFont val="Cambria"/>
        <family val="1"/>
      </rPr>
      <t>contractor/wood procurement organisation (Certificate holder)</t>
    </r>
  </si>
  <si>
    <t>1.2.1</t>
  </si>
  <si>
    <t>Company name and legal entity</t>
  </si>
  <si>
    <t>Coillte Cuideachta Ghníomhaíochta Ainmnithe</t>
  </si>
  <si>
    <t>1.2.2</t>
  </si>
  <si>
    <t>Company name and legal entity in local language</t>
  </si>
  <si>
    <t>Coillte CGA</t>
  </si>
  <si>
    <t>1.2.3</t>
  </si>
  <si>
    <t>Company registration number</t>
  </si>
  <si>
    <t>1.2.4</t>
  </si>
  <si>
    <t>Contact person</t>
  </si>
  <si>
    <t>Philip O’Dea</t>
  </si>
  <si>
    <t>1.2.5</t>
  </si>
  <si>
    <t>Business address</t>
  </si>
  <si>
    <t>Coillte, Newtownmountkennedy, Co. Wicklow, A63 DN25</t>
  </si>
  <si>
    <t>Street/Town(City)/State(County)/Zip(Postal code)</t>
  </si>
  <si>
    <t xml:space="preserve">Forest owner(s), or </t>
  </si>
  <si>
    <t>1.2.6</t>
  </si>
  <si>
    <t>Country</t>
  </si>
  <si>
    <t>Ireland</t>
  </si>
  <si>
    <t>Wood procurement organisation(s), or</t>
  </si>
  <si>
    <t>1.2.7</t>
  </si>
  <si>
    <t>Tel</t>
  </si>
  <si>
    <t>353-1890367378</t>
  </si>
  <si>
    <t>Forest contractor(s):</t>
  </si>
  <si>
    <t>1.2.8</t>
  </si>
  <si>
    <t>Fax</t>
  </si>
  <si>
    <t>353-1-2011199</t>
  </si>
  <si>
    <t>Felling operations contractor</t>
  </si>
  <si>
    <t>1.2.9</t>
  </si>
  <si>
    <t>e-mail</t>
  </si>
  <si>
    <t>Philip.ODea@coillte.ie</t>
  </si>
  <si>
    <t>Silvicultural contractor, or</t>
  </si>
  <si>
    <t>1.2.10</t>
  </si>
  <si>
    <t>web page address</t>
  </si>
  <si>
    <t>http://www.coillte.ie</t>
  </si>
  <si>
    <t>Forest management planning contractor</t>
  </si>
  <si>
    <t>1.2.11</t>
  </si>
  <si>
    <t>Application information completed by duly authorised representative</t>
  </si>
  <si>
    <t>Deborah Meghan</t>
  </si>
  <si>
    <t>Insert electronic signature or name as equivalent here</t>
  </si>
  <si>
    <t>1.2.12</t>
  </si>
  <si>
    <t>Any particular logistics for travel arrangements to the site or between the sites?</t>
  </si>
  <si>
    <t>None</t>
  </si>
  <si>
    <t>Scope of certificate</t>
  </si>
  <si>
    <t>1.3.1</t>
  </si>
  <si>
    <t>Type of certificate</t>
  </si>
  <si>
    <t>Single</t>
  </si>
  <si>
    <t xml:space="preserve">Single / Group </t>
  </si>
  <si>
    <t>1.3.1.a</t>
  </si>
  <si>
    <t>Type of operation</t>
  </si>
  <si>
    <t>Forest Owner</t>
  </si>
  <si>
    <t xml:space="preserve">Forest owner(s)
</t>
  </si>
  <si>
    <t>Group</t>
  </si>
  <si>
    <t>1.3.1.b</t>
  </si>
  <si>
    <t>Wood procurement organisation(s), or
Forest contractor(s):
- Felling operations contractor
- Silvicultural contractor, or
- Forest management planning contractor.</t>
  </si>
  <si>
    <t>PEFC</t>
  </si>
  <si>
    <t>1.3.2a</t>
  </si>
  <si>
    <r>
      <t>Name(s) of the forest</t>
    </r>
    <r>
      <rPr>
        <sz val="11"/>
        <rFont val="Cambria"/>
        <family val="1"/>
      </rPr>
      <t>/organisations covered by the certificate</t>
    </r>
  </si>
  <si>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</si>
  <si>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</si>
  <si>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</si>
  <si>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</si>
  <si>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</si>
  <si>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</si>
  <si>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</si>
  <si>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</si>
  <si>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</si>
  <si>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</si>
  <si>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Forests throughout Republic of Ireland</t>
  </si>
  <si>
    <t>1.3.6</t>
  </si>
  <si>
    <t>Latitude</t>
  </si>
  <si>
    <t>55o  27’ N   51o 26’ S</t>
  </si>
  <si>
    <t>x deg, x min E or W - Coordinates should refer to the center of the FMU.
For Groups/Multiple FMUs write: "refer to A7".</t>
  </si>
  <si>
    <t>1.3.7</t>
  </si>
  <si>
    <t>Longitude</t>
  </si>
  <si>
    <t xml:space="preserve"> 6o   4’ E    10o  15 W</t>
  </si>
  <si>
    <t>x deg, x min, N or S -  Coordinates should refer to the center of the FMU.
For Groups/Multiple FMUs write "refer to A7"</t>
  </si>
  <si>
    <t>North</t>
  </si>
  <si>
    <t>1.3.8</t>
  </si>
  <si>
    <t>Hemisphere</t>
  </si>
  <si>
    <t xml:space="preserve">North </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</si>
  <si>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</si>
  <si>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</si>
  <si>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</si>
  <si>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</si>
  <si>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</si>
  <si>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</si>
  <si>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</si>
  <si>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</si>
  <si>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</si>
  <si>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17584 euro</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</si>
  <si>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</si>
  <si>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</si>
  <si>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</si>
  <si>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</si>
  <si>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</si>
  <si>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</si>
  <si>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</si>
  <si>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</si>
  <si>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</si>
  <si>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</si>
  <si>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</si>
  <si>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</si>
  <si>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</si>
  <si>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</si>
  <si>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</si>
  <si>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</si>
  <si>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Government</t>
  </si>
  <si>
    <t>Industrial/Non Industrial/Government/
Private/Communal/Group/Resource Manager</t>
  </si>
  <si>
    <t>Tenure management</t>
  </si>
  <si>
    <t>State/Private</t>
  </si>
  <si>
    <t xml:space="preserve">Public/State/Community/Private (please give total # ha for each type)
</t>
  </si>
  <si>
    <t>Indigenous/Concession/Low intensity/Small producer</t>
  </si>
  <si>
    <t>Church</t>
  </si>
  <si>
    <t>Ownership</t>
  </si>
  <si>
    <t>Government/Private</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</si>
  <si>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</si>
  <si>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</si>
  <si>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</si>
  <si>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</si>
  <si>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</si>
  <si>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</si>
  <si>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</si>
  <si>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</si>
  <si>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</si>
  <si>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</si>
  <si>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</si>
  <si>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</si>
  <si>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</si>
  <si>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</si>
  <si>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</si>
  <si>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</si>
  <si>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</si>
  <si>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Semi-Natural &amp; Mixed Plantation &amp; Natural Forest</t>
  </si>
  <si>
    <t>Natural/Plantation/Semi-Natural &amp; Mixed Plantation &amp; Natural Forest</t>
  </si>
  <si>
    <t>Natural</t>
  </si>
  <si>
    <t>1.4.4</t>
  </si>
  <si>
    <t>Forest Composition</t>
  </si>
  <si>
    <t>Coniferous dominant</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</si>
  <si>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</si>
  <si>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</si>
  <si>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</si>
  <si>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</si>
  <si>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</si>
  <si>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</si>
  <si>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List of High Nature Values</t>
  </si>
  <si>
    <t>HCV 1: Forest areas containing globally, regionally or nationally significant concentrations of biodiversity values (e.g. endemism, endangered species, refugia).
HCV 3: Forest areas that are in or contain rare, threatened or endangered ecosystems.</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</si>
  <si>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</si>
  <si>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</si>
  <si>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</si>
  <si>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</si>
  <si>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</si>
  <si>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</si>
  <si>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</si>
  <si>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</si>
  <si>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</si>
  <si>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</si>
  <si>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</si>
  <si>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</si>
  <si>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</si>
  <si>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</si>
  <si>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</si>
  <si>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</si>
  <si>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Exotic</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</si>
  <si>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</si>
  <si>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</si>
  <si>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</si>
  <si>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</si>
  <si>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</si>
  <si>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</si>
  <si>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</si>
  <si>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</si>
  <si>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</si>
  <si>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Round wood</t>
  </si>
  <si>
    <t>1.4.9</t>
  </si>
  <si>
    <t>Product categories</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</si>
  <si>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</si>
  <si>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</si>
  <si>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</si>
  <si>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</si>
  <si>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</si>
  <si>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</si>
  <si>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</si>
  <si>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</si>
  <si>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</si>
  <si>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</si>
  <si>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f:M/F split not specified in records collated but estimated at 6 female</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</si>
  <si>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</si>
  <si>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</si>
  <si>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</si>
  <si>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</si>
  <si>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</si>
  <si>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</si>
  <si>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</si>
  <si>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</si>
  <si>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</si>
  <si>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</si>
  <si>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</si>
  <si>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</si>
  <si>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</si>
  <si>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</si>
  <si>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</si>
  <si>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</si>
  <si>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</si>
  <si>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</si>
  <si>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</si>
  <si>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</si>
  <si>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</si>
  <si>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</si>
  <si>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</si>
  <si>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</si>
  <si>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</si>
  <si>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</si>
  <si>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</si>
  <si>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</si>
  <si>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</si>
  <si>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</si>
  <si>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</si>
  <si>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</si>
  <si>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</si>
  <si>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</si>
  <si>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</si>
  <si>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</si>
  <si>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</si>
  <si>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</si>
  <si>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</si>
  <si>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</si>
  <si>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</si>
  <si>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</si>
  <si>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MA</t>
  </si>
  <si>
    <t>CARs from S1 2018 - From Control Union report findings - assessed against evidence submitted to SACL 20-06-19 when transfer agreed.</t>
  </si>
  <si>
    <t>CARs from S2 2019 Note there is no 2019.1 as audit was joint FSC / PEFC and 2019.1 only related to FSC standard</t>
  </si>
  <si>
    <t xml:space="preserve">CARs from 3 2020 </t>
  </si>
  <si>
    <t xml:space="preserve">At Garvagh Glebe, 3 chemical containers were left on site by contractors. They were reported by the public and promptly removed by Coillte. Tests showed that 2 contained water and one contained diluted glyphosate. Although removal and disposal procedures were followed, the original error of leaving them on site was non-compliant. </t>
  </si>
  <si>
    <t>PEFC 5.4.1</t>
  </si>
  <si>
    <t>Waste disposal shall be in accordance with current waste management legislation and regulations.</t>
  </si>
  <si>
    <t>Within 12 months of the finalisation date of this report, and no
later than next annual audit.</t>
  </si>
  <si>
    <t>RA 25/2/21: Several copies of 'Waste Plastic Collection Cert' seen both from Coillte and from contractor disposing of planting bags, small fertilizer bags and rigid plastic drums. The dockets contain a signed declaration that the plastic containers have been triple washed. Invoices also seen for waste collection.</t>
  </si>
  <si>
    <t>closed</t>
  </si>
  <si>
    <r>
      <rPr>
        <b/>
        <sz val="11"/>
        <rFont val="Cambria"/>
        <family val="1"/>
        <scheme val="major"/>
      </rPr>
      <t>Meenymore:</t>
    </r>
    <r>
      <rPr>
        <sz val="11"/>
        <rFont val="Cambria"/>
        <family val="1"/>
        <scheme val="major"/>
      </rPr>
      <t xml:space="preserve">  Coillte's consultation procedure is set out in "SOP27 Coillte Consultation Procedure". The Operational Level Consultation requires (section 4.1.2) ‘the erection of general safety signage and prohibitive notices ahead of operations’. Coillte did not put up the notices before the preparatory road works on 27/5/19. The site diary records notices put up on 6-Jun-19, before the intended harvesting. The road works contractor was met by protestors unhappy with the proposed works and accordingly suspended works.
Coillte have not complied with their own consultation procedures. This site notice also does not include the 'Date of Erection of Notice', as required by the 'Directions for completing the Site Notice', item 7, from the document TreeFellingSiteNotice080318 on the DAFM website https://www.agriculture.gov.ie/forestservice/treefelling/treefelling/  </t>
    </r>
  </si>
  <si>
    <t>PEFC 7.1.1</t>
  </si>
  <si>
    <t xml:space="preserve">Local people and relevant organisations and interest groups shall be made aware that: 
• High impact operations i.e. clearfelling and road construction, are planned </t>
  </si>
  <si>
    <t>RA 24/2/21:  Regarding the timely erection of signage, it seems clear that the consultation procedure was followed with ample time for stakeholders to respond before the road upgrades. It is also clear that there were external reasons preventing signage from being put up and that the road upgrades were then postponed. Subsequently, there were further engagement with stakeholders, an ecological survey, and the felling license was reinstated with new conditions considering the biodiversity present.
Regarding inclusion of the 'Date of Erection of Notice', Coillte have explained that this was an administrative error whilst copying the notice, and have provided evidence of other notices displaying the correct information. 
This was confirmed on site at Deerpark (WW02), Killaveny (WW10), Downshill (WW03).</t>
  </si>
  <si>
    <t>PEFC 3.1.1</t>
  </si>
  <si>
    <t>N/a</t>
  </si>
  <si>
    <t>N/A</t>
  </si>
  <si>
    <t>ERAs are produced for all site operations. A  number of active sites were visited for which the ERAs were reviewed and discussed on site with Forest Managers and Contractors, who displayed a clear understanding of their responsibilities in relation environmental risk mitigation. Examples of sites where this was demonstrated were Killinthomas (KE02), Dunnstown (KE05), Deerpark (WW02) and Killaveny (WW10). A number of sites where operations had been undertaken in the past year were also visited and the ERAs discussed including Donadea Forest Park (KE06), Ticknock (DU02) and Tibradden (DU02). Where required, additional surveys are carried out including archaeological surveys and where necessary archaeologists are present during operations. Such an archaeological report was discussed with forest manager and harvest manager on site in Dranagh (WW04).</t>
  </si>
  <si>
    <t>CARs from RA</t>
  </si>
  <si>
    <t xml:space="preserve">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</si>
  <si>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n/a</t>
  </si>
  <si>
    <t>A Coillte Deer Stalking licence holder in BAU04 was not informed when part of the licenced area was sold to a third party.</t>
  </si>
  <si>
    <t>PEFC 7.2.1</t>
  </si>
  <si>
    <t xml:space="preserve">PEFC: The manager shall ensure that legal, customary and traditional use rights relating to forest access shall be clarified, recognized and respected. </t>
  </si>
  <si>
    <t>Due to change in personnel in the BAU, this requirement was overlooked.</t>
  </si>
  <si>
    <t xml:space="preserve"> - Review all active licences in the BAU and liaise with the Land Solutions team to determine whether there has been any disposal of  land that has been licensed for game shooting and/ and other recreation purposes.
 - Notify any affected licence holders of the change of ownership and when it occured.
 - Issue a Management Notice to relevant staff in the BAU and Land Solutions informing them of this CAR and the procedure for checking and informing licence holders of the disposal of part of the licensed area, where required</t>
  </si>
  <si>
    <t xml:space="preserve">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</si>
  <si>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PEFC 1.1.2</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</si>
  <si>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</si>
  <si>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</si>
  <si>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</si>
  <si>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</si>
  <si>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</si>
  <si>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HYBRID</t>
  </si>
  <si>
    <t>22/2/21 Opening meeting, presentations and introductions with Coillte team</t>
  </si>
  <si>
    <t xml:space="preserve">Sites visited 23/2/21: Donadea Forest Park (KE06), Killinthomas (KE02) , Dunnstown (KE05) and Ballyward (WW01) </t>
  </si>
  <si>
    <t xml:space="preserve">Sites visited 24/2/21: Deerpark (WW02) and  Ticnock (DU02) </t>
  </si>
  <si>
    <t>Sites visited 25/2/21: Ballygannon (WW09),  Downshill (WW03), Killaveny (WW10)  and Fauna (WW06).</t>
  </si>
  <si>
    <t>Sites visited 26/2/21: Aska Beg (WX02)  , Dranagh (WW04)  and  Brooks Farm Partnership (WW04)</t>
  </si>
  <si>
    <t>18/2/21- 2/3/21: Stakeholder meetings via zoom and telephone.</t>
  </si>
  <si>
    <t xml:space="preserve">01/03/21 - Further remote interviews and document review </t>
  </si>
  <si>
    <t>02/03/21 Auditors meeting and every evening during the audit</t>
  </si>
  <si>
    <t>02/03/21 Closing meeting</t>
  </si>
  <si>
    <t>Estimate of person days to implement assessment</t>
  </si>
  <si>
    <t>RW 11 days, CR 7 days, MT 7 days, MS 9 days, NB 7 days
Total 41 days</t>
  </si>
  <si>
    <t>Justification for increasing and decreasing factors</t>
  </si>
  <si>
    <t>Factors increasing auditing time: Difficult stakeholder context, Significant # of stakeholder concerns, New complaints, HCVs present, Difficulty of Hybrid Audit, Only one Technical Expert doing all site visits.</t>
  </si>
  <si>
    <t xml:space="preserve">Factors decreasing auditing time: Plantations, multiple MU certificates. </t>
  </si>
  <si>
    <t>Assessment team</t>
  </si>
  <si>
    <t>The assessment team consisted of:</t>
  </si>
  <si>
    <t>1) Robin Walter (Auditor Team Leader). Robin is an independent Forester with 30 years experience of forestry and arboriculture, including estate forest management, conservation management and contract management. He has been auditing for Soil Association since 2010.</t>
  </si>
  <si>
    <t xml:space="preserve">2) Carol Robertson (Auditor) BSc. MSc, MCIEEM, MICFor:  Carol has over 20 years experience in native woodland management and creation in Scotland as well as the delivery of a number of Agency and Private sector contracts focusing on PAWS restoration, woodland catchment plans and WIAT. </t>
  </si>
  <si>
    <t xml:space="preserve">3) Matt Taylor BSc Ecology, MSc Forestry and Forest Products. Specialisms include: Urban fringe forestry, SNW management, water catchment protection, biomass research and woodfuel development, stakeholder engagement.
</t>
  </si>
  <si>
    <t>4) Mechteld Schuller (Technical Expert) M.Agr.Sc.(Forestry). Forestry Consultant, specialising in Forestry related Project Management, including consultancy services in relation to forest certification. 29 years of experience of forestry in Ireland. Currently representing forest owners at Technical Working Group tasked with revision of PEFC Ireland IFCS.  Also currently Auditor in training.</t>
  </si>
  <si>
    <t xml:space="preserve">5) Nicola Brennan (Auditor in training) BSc. MSc. Ecology.  Following work as a research assistance on in agroecology Nicola worked for 4 years in international corporate reporting for accountability and transparency of forest risk commodities throughout  supply chains before training in forestry certification in 2020. </t>
  </si>
  <si>
    <t>Team members’ c.v.’s are held on file at the SA Cert office.</t>
  </si>
  <si>
    <t>3.2.1</t>
  </si>
  <si>
    <t>Report author</t>
  </si>
  <si>
    <t>Robin Walter</t>
  </si>
  <si>
    <t>Report Peer review</t>
  </si>
  <si>
    <t>The Inspection report and draft SA Cert decision was reviewed by a Peer Review Panel consisting of:</t>
  </si>
  <si>
    <t>1)  name &amp; summary of relevant expertise</t>
  </si>
  <si>
    <t>2)  name &amp; summary of relevant expertise</t>
  </si>
  <si>
    <t>The Inspection report and draft SA Cert decision was also sent to the client for comment.</t>
  </si>
  <si>
    <t>Certification decision</t>
  </si>
  <si>
    <t>See annex 11</t>
  </si>
  <si>
    <t>Rationale for approach to assessment</t>
  </si>
  <si>
    <t xml:space="preserve">This audit was completed as a Hybrid due to the ongoing Covid19 pandemic and travel restrictions in Ireland. The technical expert based within Ireland was able to conduct site visits with private travel and follow social distancing with the Coillte staff outside on site.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t>
  </si>
  <si>
    <t>Justification for selection of items and places inspected</t>
  </si>
  <si>
    <t>E.g. 12.5.18 Document review at site office - management planning documentation and records reviewed in office with managers.</t>
  </si>
  <si>
    <t xml:space="preserve">Sites visited 23/2/21:
Donadea Forest Park (KE06) - replanted site, discussion with managers on species choice, use of story board to inform public. Interview with member of public.
Killinthomas (KE02) - Active CCF site, discussion with harvesting manager on managing health &amp; safety for public, certain access routes temporarily closed to the public, health &amp; safety signage, interview with Contractor on Health &amp; Safety including Lone Working, inspection of PPE, spill kit, first aid kit and Maintenance Area, use of story board to inform public. Interviews with members of the public on awareness of Management Planning.
Dunnstown (KE05) - Active Planting site, interview with Contractor about o.a. disposal of planting bags.
Ballyward (WW01) - active roading site. Interview with Engineer and Contractor. Spill kit and first aid kit shown. Effective use of silt traps to prevent water running down the road.
Interview with dogwalker on site.
Remote interview with BAU lead, Harvesting manager, and Safety Officer on worker rights and health and saftey management and reporting along with documentation review.  
Remote interview with Coillte Nature manager and Dublin Mountains Partnership Recreation Manager regards community relations with forest managments. 
Remote interview with HR member in relation to training and Training record and mmnagement sytems.  
Remote interviews with stakholders as requested in consultation. 
Remote interview with stakeholder engagment officer and  communications manager on responses to audit stakeholder consultation followed by documentation review.
</t>
  </si>
  <si>
    <t>Remote 23/2/21: Document review. COC – Teams meeting with Timber Sales &amp; Pricing Manager as well as Revenue Assurance Manager. Firewood cashless sales Teams meeting Harvesting Team Leader, Harvesting Forester Wexford and Cashless register administrator. Deer Management - Teams meeting with Head of Estates, Estates Forest Manager and BAU Administrator. HCVF and Biodiversity areas – Teams meeting with Inventory Earth Observation manager and Team Leader Resource Planning.</t>
  </si>
  <si>
    <t xml:space="preserve">Sites visited 24/2/21:
Deerpark (WW02) - active clearfell site. Interview with Environmental Manager who undertook the Field Assessment for this OWS. Felling Site notice in place. Health &amp; Safety Signage present. Car park and certain access routes temporarily closed to the public. Explanatory storyboards for public. Use of PPE. Interviews with Contractors (Chainsaw and Harvester) on health &amp; safety, daily water monitoring and silt trap. Interview with Harvesting Manager on communications with IFI and Bray Municipal District.
Ticnock (DU02) - Recreation, Native Woodland Scheme cultivation last year. Communication with Coillte Nature manager and Establishment manager. Interviews with dog walkers on awareness of BAU management plan consultation.
Tibradden (DU2) - Recreation - trail development in conjunction with Dublin Mountain Partnership. Discussion on site on managing different recreational users, Leave-no-Trace problem with discarded dogpoo-bags, etc. Interviews with members of the public on new trail and BAU Management.
Remote interview with Operational manager, operational support and harvesting contractor on health and saftey, workers rights and stakholder engagement along with documentation review.
Remote interviews with stakholders as requested in consultation. </t>
  </si>
  <si>
    <t xml:space="preserve">Remote 24/2/21: Document review. Invasives – Teams meeting with Head of Estates.  Chemical &amp; fertiliser use and waste management – Teams meeting with Establishment Team Lead and Establishment Process Manager.  </t>
  </si>
  <si>
    <t xml:space="preserve">Sites visited 25/2/21:
Ballygannon (WW09) - Within SAC Vale of Clara - Old Oak Woodlands - Bioclass 1 - Biodiversity in place. On site meeting with forest managers and ecologist. Biodiversity Management Plan discussed on site including removing non-native (conifer) regenerated trees and respacing native trees through DAFM Native Woodland Scheme subject to Felling licence. Also deer management discussed and mitigating measures to avoid silt run-off during path upgrading works a few years ago.
Downshill (WW03) - Active Clearfell Site - felling site notice in place, safety signage in place. Communications with harvesting manager on site. Site just outside of the NPWS of SAC (Merlin). Precautionary approach taken: No operations between 1st Match and 31st August. Interview with forwarder on stack height, health &amp; safety including Lone Working procedures, use of brash etc.
Killaveny (WW10) Active Thinning Site - felling site notice in place, safety signage in place.
Spill kit at Maintenance area and in the two machines on site. Interviews with harvesting operator and forwarder on health &amp; safety, use of brash, stacking areas, daily monitoring of water, etc. Communications with forester on protection of biodiversity areas and monitoring water during operations.
Fauna (WW06) - Subject of stakeholder feedback. Site visited with forest manager. Harvesting Unit for this site spans Fauna and Deerpark. Visited archaeological feature and discussed maintenance of buffer on site. Also discussed mitigating measures undertaken to protect recently discovered badger set during thinning operations.
Remote interview with workers union represenatative on workers rights/ Forestry work force criteira followed by documentation review.
Remote interview with Stakeholder engagment officer on stakeholder engagment and management of issues rasied followed by documentation review.
Remote interviews with stakholders as requested in consultation. </t>
  </si>
  <si>
    <t>Remote 25/2/21: Document review. Deadwood – Teams meeting with Inventory and resource manager.</t>
  </si>
  <si>
    <t xml:space="preserve">Sites visited 26/2/21:
Aska Beg (WX02) - Active Roading Site - Interviews with Engineer and Roading Contractor. Health &amp; Safety including Lone Working discussed. Spill kit and First Aid kit and machine maintenance discussed. Access to site temporarily closed to the public. Silt trap inspected and responsibilies regarding environmental risk mitigation discussed.
Dranagh (WW04) - recently replanted site. SS plantation. Interview on site with Forest Manager on management of Archaelogical features (linear field system) and biodiversity features discussed on site. Deadwood procedures discussed.
Brooks Farm Partnership (WW04) - Interview on site with forest owner on his experience with Farm Partnership and his views on how his site was being managed including communications with Coillte staff on management, etc. Interview with Forest Manager on site on forest management of the site. Interview with Health &amp; Safety Officer in relation to his role in communicating with staff, etc.
Remote interview with stakeholder engagment officer and  communications manager on responses to audit stakeholder consultation followed by documentation review.
Remote interviews with stakholders as requested in consultation. </t>
  </si>
  <si>
    <t>Remote 26/2/21: Document review and ongoing email clarifications e.g. SNW areas and timber certification status for Ballycrystal.</t>
  </si>
  <si>
    <t>Remote 01/03/2021 Document review. Deadwood clarifications – Teams meeting with Inventory and resource manager.</t>
  </si>
  <si>
    <t xml:space="preserve">02/03/21: Remote interviews HCVF and Biodiversity areas clarifications – Teams meeting with Environmental Technical Lead.  3rd Party Shooting Rights – BAU team Leader, Head of Estates and Estates Forest Manager. Document review ahead of closing meeting. </t>
  </si>
  <si>
    <t>Standards used (inc version and date approved)</t>
  </si>
  <si>
    <t>PEFC IRL SCHEME Dec 2010: PEFC Irish Forest Certification Standard , endorsed with updates Dec 2011</t>
  </si>
  <si>
    <t>OR</t>
  </si>
  <si>
    <t>AND for groups</t>
  </si>
  <si>
    <t>3.7.1</t>
  </si>
  <si>
    <t>Adaptations/Modifications to standard</t>
  </si>
  <si>
    <t xml:space="preserve">Stakeholder consultation process </t>
  </si>
  <si>
    <t>3.8.1</t>
  </si>
  <si>
    <t>Summary of stakeholder process</t>
  </si>
  <si>
    <t>1017 consultees were contacted</t>
  </si>
  <si>
    <t>14 responses were received</t>
  </si>
  <si>
    <t>Consultation was carried out on 29/12/2020</t>
  </si>
  <si>
    <t>5 interviews were held by phone/zoom and 11 were conducted on site, in person during audit.</t>
  </si>
  <si>
    <t>See A2 for summary of issues raised by stakeholders and SA Cert response</t>
  </si>
  <si>
    <t>Observations</t>
  </si>
  <si>
    <t>Observations are recorded systematically using the SA Cert  Checklist.  The completed checklist is attached as Annex 1. Implementation of the SA Cert checklist is based on evaluation of every Criterion of the FSC Principles and Criteria for Forest Stewardship.  Only minor non-compliances are considered acceptable in order for a certificate to be issued.  Major non-compliances result in the issue of a pre-condition.  Minor non-conformances result in the issue of a condition or observation.  Pre-conditions, conditions and observations are presented in Section2 of this report. Strengths are identified in the checklist denoted with a score of 4 or 5. Criteria scoring 3 in the checklist meet the requirements of the standard indicating compliance with FSC requirements. Weaknesses at Criterion level are identified in the checklist denoted with a score of 1 or 2 and are considered as non-compliances. These criteria require pre-conditions (score 1) or conditions/observations (score 2). Weaknesses at indicator level are denoted with an X.</t>
  </si>
  <si>
    <t>Each non-compliance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</si>
  <si>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ISSUES</t>
  </si>
  <si>
    <t>Where an issue was difficult to assess or contradictory evidence was identified this is discussed in the section below and the conclusions drawn given.</t>
  </si>
  <si>
    <t>Ref</t>
  </si>
  <si>
    <t>Issue</t>
  </si>
  <si>
    <t>FSC 6.2.3</t>
  </si>
  <si>
    <t>The 2016 strategic plot deadwood volume data was found to be non-compliant for BAU2, BAU3 &amp; BAU6. In light of the rescheduled survey of the Strategic Inventory Plots due to Covid restrictions, Coillte contend the deadwood volumes presented at RA based on the trial approach pre-clearfell [PSM2i] deadwood data shows they are compliant with the requirement.
See Minor CAR 2021.06</t>
  </si>
  <si>
    <t>FSC x.x</t>
  </si>
  <si>
    <t>UKWAS x.x, FSC x.x</t>
  </si>
  <si>
    <t>etc</t>
  </si>
  <si>
    <t>Results, Conclusions and Recommendations</t>
  </si>
  <si>
    <t xml:space="preserve">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t>
  </si>
  <si>
    <t>A certificate has been issued for the period given on the cover page and will be maintained  subject to successful performance at surveillance assessments.</t>
  </si>
  <si>
    <t>On the basis of the observations recorded on the attached standard and checklist annex 1 and the corrective actions in section 2 of this report, specifically the Pre-conditions, a certificate cannot be issued until these pre-conditions are closed out.</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</si>
  <si>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</si>
  <si>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</si>
  <si>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</si>
  <si>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</si>
  <si>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</si>
  <si>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</si>
  <si>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</si>
  <si>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 xml:space="preserve">Coillte's purpose is "to deliver the multiple benefits  from our forests and land for the people of Ireland, while leaving an enriched resource for the next generation." </t>
  </si>
  <si>
    <t>The company is managed by a board of directors. Directors are appointed by the Minister for Agriculture and Food and do not hold shares in the company or its subsidiaries. The board reports to the shareholders. Day to day management is the responsibility of the Group Executive Team.</t>
  </si>
  <si>
    <t>The Board of Directors appoints the Chief Executive who chairs the Group Executive Team that oversee the operation of the company. The Group Executive Team defines strategic direction and policies for the company.</t>
  </si>
  <si>
    <t>Coillte Forests Executive Team - oversees management of the forest estate, harvesting and marketing, engineering, research and environment, resource management.</t>
  </si>
  <si>
    <t xml:space="preserve">Coillte's head office is located at Newtownmountkennedy, near Dublin. The company is divided into six FMUs, known as Business Area Units (BAUs). Each BAU has a Team Leader and one or more Forest managers for each of the following roles: Operations, Harvesting, and Resource. In addition, there is an Engineers Manager and an Administration and Cost Control officer. The next management level is 'Forester', who will oversee day-to-day forest operations. There are now very few directly employed forest operatives, as most work is undertaken by contractors. Each BAU also has an Environment Officer and a Health and Safety Officer. Further services (such as legal services and production planning) are provided centrally.
BAUs are further divided into a number of 'forests', while forests are divided into 'properties' and properties are divided into compartments and sub-compartments. </t>
  </si>
  <si>
    <t>Each BAU produces a a five year Strategic Plan, which is divided into the following sections:
1. Coillte and the BAU Strategic Plans
2. Characterisation of the particular BAU
3. The BAU Strategic 5-year Plan
4. Sustainable Forest Management Policies and Proposals.
BAU Strategic Plans integrate economic, social and environmental objectives and provide outlined programmes of operation for each of the five years of the plan. Current BAU Strategic Plans run from 2021-2025.</t>
  </si>
  <si>
    <t>5.3.2</t>
  </si>
  <si>
    <t>Management objectives</t>
  </si>
  <si>
    <t>In the case of Multiple FMU's there is a clear system to ensure all sites meet the FSC requirements.</t>
  </si>
  <si>
    <t>Over the next 7 years, Coillte own volumes will increase by 20% and underlying return will grow to 3.5%.  Together with customers, they aim to get maximum value from our timber which will continue to be sold in over 30 countries worldwide.
Coillte are building  business on the forests established by past generations of foresters who grew forest cover in Ireland from 1% in 1900 to 11.5% today.  As those forests now mature, they use cutting edge technology in our supply chain and partner with other growers to provide our customers more certainty of supply, which in turn, will enable them to grow their businesses in export markets. 
Coillte are committed to managing that growth sustainably and responsibly while delivering sizeable returns for the Irish public.  Coillte's forest management practices are independently certified by FSC®1 (Forest Stewardship Council®) and PEFC™2 (Programme for the Endorsement of Forest Certification).
¹FSC licence code FSC- C005714  
2PEFC Licence Code NSAI-PEFC FM.006</t>
  </si>
  <si>
    <t>1. Implement an organisation-wide system for managing environmental issues. The Director of Stewardship, Risk and Advocacy has responsibility for managing the implementation of our environmental management system (EMS).
2. Manage our business in full compliance with all applicable laws, directives and regulations, as well as voluntary external accredited schemes to which we subscribe e.g. the Forest Stewardship Council®2 (FSC®) and the Programme for the Endorsement of Forest Certification (PEFC™).
3. Prevent negative environmental impacts through a system of operational controls that include communication, written instructions and appropriate training
4. Continually improving environmental performance by setting and reviewing objectives &amp; targets related to significant environmental risks and putting into effect programmes to reduce those risks.
5. Communicate, as appropriate, to Coillte staff and stakeholders, contractors and their employees and the communities within which we operate.</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</si>
  <si>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</si>
  <si>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</si>
  <si>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</si>
  <si>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</si>
  <si>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The BAU Five Year Plan sets out the economic, social and environmental strategies and priorities for the long and medium term in the BAU and gives a clear direction for the management of the forests at local level for the next 5 years. The plans are developed in consultation with a wide range of stakeholders both internal and external to the company. Input from external stakeholders (individuals, communities, NGOs and statutory bodies) are sought during the consultation process, feedback is considered and where feasible, is incorporated into the plans. The Forest Management Unit (FMU) planning requirement, for Forest Certification, is achieved through the BAU Five Year Plan process. The Activity Pack is built when site-level planning is initiated for activity within each Harvest Unit and describes how the plan is going to be implemented for the operation managers, workers and contractors. Social and environmental impacts, including consultation, are assessed through the environmental impact appraisal process and mitigation measures are written in each site management plan. All levels of planning feed into the annual BAU Operating Business Plan and Work Plan. These plans focus on the tasks/targets to be achieved during the year and outline the necessary resources (financial and personnel) required. The BAU is the Forest Management Unit and is built from smaller spatial entities the largest of these being the Forest Unit.</t>
  </si>
  <si>
    <t>"Appendix IV of all Coillte BAU strategic plans sets out performance monitoring parameters in relation to:
The effects of forest operations on biological diversity, water resources, soils and unique and fragile ecosystems and landscapes as identified under Principle 6 of the FSC Irish Standard
Timber and non-timber forest product yields
Water quality witin the BAU and water that leaves the forest properties
Impacts on neighbours and/or local communities relevant to forest activities
Natural regeneration.
Annual budget estimates are made and performance against the estimates is monitored at BAU and company level. Annual reports provide summary information on performance against budget estimates.
More specifically:
Coillte works with environmental NGOs and the NPWS on drafting a national conservation plan for Hen Harrier.
Regular deer surveys are carried out.
There are long-term water quality monitoring sites (Strategic Plan section 2.8), which also reflect soil disturbance. Quality Assessors monitor soils at site level;
Timber yield is monitored by the Inventory Team and recorded in Remsoft;
Annual budget is monitored in annual accounts;
Natural regeneration is not widely used in production forests, but some sites are designated for CCF and here natural regeneration is monitored by fixed sample plots."</t>
  </si>
  <si>
    <t>5.4.2</t>
  </si>
  <si>
    <t>1.1 Nature Conservation and Biodiversity: The Coillte estate consists of a varied tapestry of different habitats, ranging from conifer forests and mixed or broadleaved forests, to open bogs and heathlands, to lakes and rivers. Independent ecologists have identified the areas on our estate with the best value for biodiversity. These are then mapped and managed by Coillte as biodiversity areas. Currently, 90,000 hectares of our lands (about 20% of the estate), in more than 2,300 sites, are mapped as biodiversity areas where nature conservation and biodiversity enhancement are the primary management objective. We work with and respect nature across all of our forest lands, identifying, mapping and protecting important features of biodiversity. A list of important wildlife and their habitats and species in this BAU can be found in Appendix II of this Five Year Forest plan.</t>
  </si>
  <si>
    <t>Coillte have also produced biodiversity action plans for specific species and habitats of national conservation significance e.g. Lesser Horseshoe Bat (Rhinolphus hipposideros); Freshwater Pearl Mussel (Margaritifera margaratifera); Hen Harrier (Circus cyaneus) and Raised Bog habitat. They have also developed a set of habitat and species guidelines to provide guidance for forest managers during management planning and implementation.</t>
  </si>
  <si>
    <t>There has also been policy development in relation to the management of old woodland sites (OWS), including completing a field assessment to identify areas and features of conservation interest before operations commence and efforts to assess the value and feasibility of lower impact silvicultural systems, such as small coup fellings and CCF.</t>
  </si>
  <si>
    <t xml:space="preserve">Coillte has training matrix for roles grouped by operation including the haversting, establisment  and haulage and roading teams.  All employees and contractor working on site are registered on the training record management system (TRMS).  A traffic light within the TRMS is used for the status of  verifiying qualifications and then for expiry dates to notify to the individual and forest management when certificates are six and three months away from expiry and a refresher is needed. </t>
  </si>
  <si>
    <t>5.5.1</t>
  </si>
  <si>
    <t>Description of System</t>
  </si>
  <si>
    <t>All of Coillte's FM documentation is co-ordinated through a Microsoft Share-Point documentation system known within the Group as "CoillteConnect". Management documentation such as the Site Activity Packs is generated by each process or operation. All of the land management is supported by a centrally managed GIS, known as Land Resource Management (LRM) accessed through a geolocated spatial viewer. The LRM can be accessed and updated in BAU central offices and, in the field, via dedicated apps on workers' mobile phones. Management of the land resource is carried out by staff with a range of technical qualifications in forestry and engineering with support from such areas of expertise such as Integrated Pest Management, Archaeology, Ecology, Water, GIS, Planning, Inventory, Recreation and Finance. Management has been restructured to devolve further responsibility to the BAUs and create a 'lean centre' of high level core management responsibilities.</t>
  </si>
  <si>
    <t>"Coillte is introducing revisions to the nomenclature of its planning entities (see table below for full details).  From 2016 timber sales linked to Harvest Units (HUs). The HU number remains a common identifier to all operations and timber movements in relation to an individual sale. Electronic 'Timber Removal Permits' spatially referenced to the HU are downloaded by hauliers to the Bluetree timber tracking GPS device in lorry cabs accompany haulage of timber from site to mill. HUs are geofenced and timber movements are monitored in real time from the point at which the TRP is downloaded until the moment timber is offloaded at the mill (see Paperless TRP User Guide for full details http://www.coillte.ie/fileadmin/user_upload/pdfs/Log_Sales/Coillte_-_Paperless_TRP_User_Guide_v2_2.pdf). Weighbridge data are reconciled for each load and TRP against the HU. Volumes are then periodically invoiced by Coillte against the deliveries by TRP and HU number. Central records are held summarising all timber movements and sales.
Coillte operates a fully electronic system to control and document material flow. Full details of the system are contained in the company's ""Code of Practice for Timber Removals"" (http://www.coillte.ie/coillteforest/log_sales/code_of_practice_for_timber_removals/) and the following associated protocols:
Policy on Training and Certification requirements for Loading and Haulage of Roundwood Timber from Coillte Forest Estate published by Coillte, 2014.
Managing Timber Transport Good Practice Guide published by FITG, 2014.
Road Haulage of Round Timber Code of Practice published by Timber Transport Forum (UK), 2012 4th edition.
Code of Practice for Managing Safety and Health in Forest Operations published by the Health and Safety Authority, 2009.
Coillte Paperless Timber Removal Permit (TRP) User Guide published by Coillte, 2015. Coillte
ICTS User Quick Guide published by Coillte, 2015"</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</si>
  <si>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</si>
  <si>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</si>
  <si>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</si>
  <si>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</si>
  <si>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</si>
  <si>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</si>
  <si>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</si>
  <si>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</si>
  <si>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</si>
  <si>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r>
      <t xml:space="preserve">Any deviation from the audit plan and their reasons? </t>
    </r>
    <r>
      <rPr>
        <sz val="11"/>
        <color indexed="12"/>
        <rFont val="Cambria"/>
        <family val="1"/>
      </rPr>
      <t>Y/N</t>
    </r>
    <r>
      <rPr>
        <sz val="11"/>
        <rFont val="Cambria"/>
        <family val="1"/>
      </rPr>
      <t xml:space="preserve"> If Y describe issues below):</t>
    </r>
  </si>
  <si>
    <r>
      <t xml:space="preserve">Any significant issues impacting on the audit programme </t>
    </r>
    <r>
      <rPr>
        <sz val="11"/>
        <color indexed="12"/>
        <rFont val="Cambria"/>
        <family val="1"/>
      </rPr>
      <t>Y/N</t>
    </r>
    <r>
      <rPr>
        <sz val="11"/>
        <rFont val="Cambria"/>
        <family val="1"/>
      </rPr>
      <t xml:space="preserve"> (If Y describe issues below):</t>
    </r>
  </si>
  <si>
    <t>Estimate of person days to complete surveillance assessment</t>
  </si>
  <si>
    <t>Surveillance Assessment team</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</si>
  <si>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</si>
  <si>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</si>
  <si>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</si>
  <si>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</si>
  <si>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</si>
  <si>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6.4.1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</si>
  <si>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</si>
  <si>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6.4.2</t>
  </si>
  <si>
    <t>The Audit Criteria are contained in the relevant PEFC Scheme and normative documents, and are effectively reprodcued through the checklists and other elements of this Report Template and Soil Association Certification's Management system.</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</si>
  <si>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</si>
  <si>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</si>
  <si>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</si>
  <si>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</si>
  <si>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</si>
  <si>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</si>
  <si>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consultees were contacted</t>
  </si>
  <si>
    <t>x responses were received</t>
  </si>
  <si>
    <t>Consultation was carried out on day/month/200x</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</si>
  <si>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</si>
  <si>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</si>
  <si>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</si>
  <si>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</si>
  <si>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</si>
  <si>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E.g. compartment 15 visited 12.5.05, harvesting in progress observed, contractors interviewed, yield control discussed with manager.</t>
  </si>
  <si>
    <t>E.g. management planning documentation and records reviewed in office with manager 13.5.06</t>
  </si>
  <si>
    <t>etc.</t>
  </si>
  <si>
    <t>Confirmation of scope</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</si>
  <si>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</si>
  <si>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</si>
  <si>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</si>
  <si>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</si>
  <si>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</si>
  <si>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</si>
  <si>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WGCS x.x</t>
  </si>
  <si>
    <r>
      <t xml:space="preserve">SECOND SURVEILLANCE - </t>
    </r>
    <r>
      <rPr>
        <b/>
        <i/>
        <sz val="11"/>
        <color indexed="12"/>
        <rFont val="Cambria"/>
        <family val="1"/>
      </rPr>
      <t>edit text in blue as appropriate and change to black text before submitting report for review</t>
    </r>
  </si>
  <si>
    <t>7.1a</t>
  </si>
  <si>
    <t>7.1b</t>
  </si>
  <si>
    <t>Summary of person days including time spent on preparatory work, actual audit days - state dates/times for opening and closing meetings, and dates/times for each location visited within itinerary, consultation and report writing (excluding travel)</t>
  </si>
  <si>
    <t>7.3.1</t>
  </si>
  <si>
    <t>Audit Objectives, Criteria and Standards used (inc version and date approved)</t>
  </si>
  <si>
    <t>7.4.1</t>
  </si>
  <si>
    <t>7.4.2</t>
  </si>
  <si>
    <t>7.4.3</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</si>
  <si>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</si>
  <si>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</si>
  <si>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</si>
  <si>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</si>
  <si>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</si>
  <si>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</si>
  <si>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</si>
  <si>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</si>
  <si>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8.3.1</t>
  </si>
  <si>
    <t>8.4.1</t>
  </si>
  <si>
    <t>8.4.2</t>
  </si>
  <si>
    <t>8.4.3</t>
  </si>
  <si>
    <t>8.8.</t>
  </si>
  <si>
    <t>8.9.</t>
  </si>
  <si>
    <t>8.10.</t>
  </si>
  <si>
    <t>UKWAS x.x,</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</si>
  <si>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</si>
  <si>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</si>
  <si>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</si>
  <si>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</si>
  <si>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</si>
  <si>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</si>
  <si>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</si>
  <si>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</si>
  <si>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</si>
  <si>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</si>
  <si>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t xml:space="preserve">DO NOT MESS WITH THE FORMATTING OF COLUMNS A-D. IF YOU COPY AND PASTE, PLEASE PASTE DIRECTLY INTO THE BOX, DON'T DRAG DOWN </t>
  </si>
  <si>
    <t>FSC Ireland FM Standard  Woodmark checklist (Oct 2012)</t>
  </si>
  <si>
    <t>FSC ref</t>
  </si>
  <si>
    <t>PEFC ref</t>
  </si>
  <si>
    <t>Audit</t>
  </si>
  <si>
    <t>Criteria/Norm</t>
  </si>
  <si>
    <t>Verifiers</t>
  </si>
  <si>
    <t>Comments and regional guidance</t>
  </si>
  <si>
    <t>CAR</t>
  </si>
  <si>
    <t>Adapted Standard version:</t>
  </si>
  <si>
    <t>Adapted Standard date:</t>
  </si>
  <si>
    <t>Summary of changes since the previous audit:</t>
  </si>
  <si>
    <t>Scoring summary for each FSC Principle</t>
  </si>
  <si>
    <t>FSC PRINCIPLE #1:   COMPLIANCE WITH LAWS AND FSC PRINCIPLES</t>
  </si>
  <si>
    <t>Forest management shall respect all applicable laws of the country in which they occur, and international treaties and agreements to which the country is a signatory, and comply with all FSC Principles and Criteria.</t>
  </si>
  <si>
    <t>FSC PRINCIPLE #2:   TENURE AND USE RIGHTS AND RESPONSIBILITIES</t>
  </si>
  <si>
    <t>Long-term tenure and use rights to the land and forest resources shall be clearly defined, documented and legally established.</t>
  </si>
  <si>
    <t>FSC PRINCIPLE #3:  INDIGENOUS PEOPLES' RIGHTS</t>
  </si>
  <si>
    <t xml:space="preserve">The legal and customary rights of indigenous peoples to own, use and manage their lands, territories, and resources shall be recognised and respected. </t>
  </si>
  <si>
    <t>FSC PRINCIPLE #4 COMMUNITY RELATIONS' AND WORKERS RIGHTS</t>
  </si>
  <si>
    <t>Forest management operations shall maintain or enhance the long-term social and economic well-being of forest workers and local communities</t>
  </si>
  <si>
    <t>FSC PRINCIPLE #5 BENEFITS FROM THE FOREST</t>
  </si>
  <si>
    <t xml:space="preserve">Forest management operations shall encourage efficient use of the forest's multiple products and services to ensure economic viability and a wide range of environmental and social benefits </t>
  </si>
  <si>
    <t>FSC PRINCIPLE #6 ENVIRONMENTAL IMPACT</t>
  </si>
  <si>
    <t>Forest management shall conserve biological diversity and its associated values, water resources, soils, and unique and fragile ecosystems and landscapes, and, by so doing, maintain the ecological functions and integrity of the forest.</t>
  </si>
  <si>
    <t>FSC PRINCIPLE #7 MANAGEMENT PLAN</t>
  </si>
  <si>
    <t>A management plan - appropriate to the size and scale of the operations, shall be written, implemented and kept up to date. The long term objectives of management and the means of achieveing them, shall be clearly stated.</t>
  </si>
  <si>
    <t>FSC PRINCIPLE #8 MONIOTING AND ASSESSMENT</t>
  </si>
  <si>
    <t>Monitoring shall be conducted -- appropriate to the size and intensity of forest management -- to assess the condition of the forest, yields of forest products, chain of custody, management activities and their social and environmental impacts.</t>
  </si>
  <si>
    <t>FSC PRINCIPLE #9 MAINTENANCE OF HIGH CONSERVATION VALUE FORESTS</t>
  </si>
  <si>
    <t>Management activities in high conservation value forests shall maintain or enhance the attributes that define such forest. Decisions regarding high conservation value forests shall always be considered in the context of a precautionary approach.</t>
  </si>
  <si>
    <t>FSC PRINCIPLE #10 PLANTATIONS</t>
  </si>
  <si>
    <t>Plantations shall be planned and managed in accordance with Principles and Criteria 1 - 9, and Principle 10 and its Criteria. While plantations can privde an array of social and economic benefits, and can contribute to satisfying the world's need for forest products, they should complement the management of, reduce pressures on, and promote the restoration and conservation of natural forests.</t>
  </si>
  <si>
    <t xml:space="preserve">SECTION A: FSC TRADEMARK USE 
</t>
  </si>
  <si>
    <t>FSC-STD-50-001 Requirements for use of the use of the FSC trademarks by certificate holders</t>
  </si>
  <si>
    <t xml:space="preserve">A1. Have all on product trademark designs been approved by Soil Association? 
</t>
  </si>
  <si>
    <t xml:space="preserve">N/A no on product use. </t>
  </si>
  <si>
    <t>Woodmark logo log records all proposed uses of the FSC Trademarks which have been submitted and records whether or not they were approved</t>
  </si>
  <si>
    <t>N</t>
  </si>
  <si>
    <t xml:space="preserve">A2. Have all promotional trademark designs been approved by Soil Association? 
</t>
  </si>
  <si>
    <t xml:space="preserve">All promotional uses shared and approved by CB, including Coillte Nature brochure, annual report and contractor breifing notes. </t>
  </si>
  <si>
    <t>0</t>
  </si>
  <si>
    <t>ANNEX 1 PEFC Ireland 2011</t>
  </si>
  <si>
    <t>Standard version:</t>
  </si>
  <si>
    <t>Region/Country:</t>
  </si>
  <si>
    <r>
      <t>PEFC</t>
    </r>
    <r>
      <rPr>
        <b/>
        <i/>
        <sz val="11"/>
        <color indexed="30"/>
        <rFont val="Cambria"/>
        <family val="1"/>
      </rPr>
      <t xml:space="preserve"> (delete as applicable)</t>
    </r>
  </si>
  <si>
    <t xml:space="preserve">The checklist below is created from the PEFC Ireland standard. For dual FSC / PEFC audits in Ireland, the report template will have separate checklists for the two standards.
</t>
  </si>
  <si>
    <t>A</t>
  </si>
  <si>
    <t>no score</t>
  </si>
  <si>
    <t>A.1.</t>
  </si>
  <si>
    <t xml:space="preserve">All on-product trademark designs seen during audit meet PEFC Trademark requirements 
</t>
  </si>
  <si>
    <t xml:space="preserve">No products use, not applicable. </t>
  </si>
  <si>
    <t>A.2.</t>
  </si>
  <si>
    <t xml:space="preserve">All promotional trademark designs seen during audit meet PEFC Trademark requirements.
</t>
  </si>
  <si>
    <t>Yes, promotional uses as shared with CB.</t>
  </si>
  <si>
    <t>A.3</t>
  </si>
  <si>
    <t>Has the FMU or the group scheme a PEFC trademark license agreement with the National PEFC body and hereinunder a written procedure for use of the PEFC logo?</t>
  </si>
  <si>
    <t>Requirement</t>
  </si>
  <si>
    <t>Means of verification</t>
  </si>
  <si>
    <t>Guidance and advice</t>
  </si>
  <si>
    <t>FSC PRINCIPLE #1:   COMPLIANCE WITH LAWS AND FSC PRINCIPLES 
Forest management shall respect all applicable laws of the country in which they occur, and international treaties and agreements to which the country is a signatory, and comply with all FSC Principles and Criteria.</t>
  </si>
  <si>
    <t>1.1</t>
  </si>
  <si>
    <t xml:space="preserve">Forest management shall respect all national and local laws and administrative requirements.
</t>
  </si>
  <si>
    <t xml:space="preserve"> The forest owner/manager is conversant with the implications of, and abides by the relevant national and local laws and administrative requirements. All personnel, including contractors, shall understand and comply with relevant legislation, codes of practice, operational guidelines and other accepted norms or agreements relevant to their responsibilities. (ref. Annex 1)</t>
  </si>
  <si>
    <t>Documentation (incl. Management Plan)
Interview with manager, staff &amp; contractors</t>
  </si>
  <si>
    <t xml:space="preserve">Note relevant laws and administrative requirements and appropriate regulatory authorities </t>
  </si>
  <si>
    <t>RA</t>
  </si>
  <si>
    <t xml:space="preserve">The Forestry Act, 2014 came into force on 24 May 2017 as did the Forestry Regulations 2017 (SI No 191 of 2017) which are made under the Act setting out the provisions for licensing (consent) for afforestation and forest road applications, aerial fertilisation licensing and felling licences.
The Forestry Act, 1946, was repealed on that date. 
These regulations replace the European Communities (Forest Consent and Assessment Regulations), 2010 (S.I. 558 of 2010) and the European Communities (Aerial Fertilisation) (Forestry) Regulations, 2012 (S.I.125 of 2012). 
A list of relevant Irish and EU legislation,  together with the various international protocols which have a bearing on forest practice in Ireland, constituting the Legal and Regulatory Framework relevant to Irish Forestry can be found on the DAFM Website https://www.gov.ie/en/publication/253d9-forestry-and-the-law/
The Coillte Regulatory Affairs Manager is responsible for updating all staff.  Key staff are registered with DAFM Forest Service (FS) and get regular updates. Coillte maintain an online legal register called Pegasus which keeps a real-time record of all H&amp;S and environmental regulations and guidelines. Felling Licences in place for all felling operations visited. 
Regarding Codes of Practice:
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</si>
  <si>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Obs 2021.07</t>
  </si>
  <si>
    <r>
      <t>1</t>
    </r>
    <r>
      <rPr>
        <b/>
        <sz val="10"/>
        <color indexed="50"/>
        <rFont val="Cambria"/>
        <family val="1"/>
      </rPr>
      <t>.1.1</t>
    </r>
  </si>
  <si>
    <t>COMPLIANCE WITH THE LAW AND CONFORMANCE WITH THE REQUIREMENTS OF THE CERTIFICATION STANDARD</t>
  </si>
  <si>
    <r>
      <t>1.1</t>
    </r>
    <r>
      <rPr>
        <b/>
        <sz val="10"/>
        <color theme="6" tint="0.59999389629810485"/>
        <rFont val="Cambria"/>
        <family val="1"/>
      </rPr>
      <t>.1</t>
    </r>
  </si>
  <si>
    <t>Compliance and conformance</t>
  </si>
  <si>
    <t xml:space="preserve">There shall be compliance with the law. There shall be no substantiated outstanding claims of non-compliance related to woodland management. </t>
  </si>
  <si>
    <t>• No evidence of non-compliance from audit</t>
  </si>
  <si>
    <t>Certification is not a legal compliance audit. Certification bodies
will be checking that there is no evidence of non-compliance with relevant legal requirements including that:
• Management and employees understand and comply with all legal requirements relevant to their responsibilities
• All documentation including procedures, work instructions, contracts and agreements meet legal requirements
• No issues of legal non-compliance are raised by regulatory authorities or other interested parties.</t>
  </si>
  <si>
    <t>The Forestry Act, 2014 came into force on 24 May 2017 as did the Forestry Regulations 2017 (SI No 191 of 2017) which are made under the Act setting out the provisions for licensing (consent) for afforestation and forest road applications, aerial fertilisation licensing and felling licences.
The Forestry Act, 1946, was repealed on that date.
These regulations replace the European Communities (Forest Consent and Assessment Regulations), 2010 (S.I. 558 of 2010) and the European Communities (Aerial Fertilisation) (Forestry) Regulations, 2012 (S.I.125 of 2012).
The Coillte Regulatory Affairs Manager is responsible for updating all staff.  Key staff are registered with Forest Service (FS) and get regular updates. Coillte maintain an online legal register called Pegasus which keeps a real-time record of all H&amp;S and environmental regulations and guidelines. Felling Licences in place for all felling operations visited.  
Behaviour compliance and conduct is covered within various policy documents held in an internal sharepoint page for all staff, covering their legal requirments within ttheir work and conditions of contract. For external contractors working within forest mangement units there is clear instruction and information given for site specific producures and compliance during operations stated within the site packs as viewed during the audit.</t>
  </si>
  <si>
    <t xml:space="preserve">1.1.2 </t>
  </si>
  <si>
    <t>If any non-compliance with legal requirements has been identified in the previous five years by either a. the forest owner/manager, or b. in writing by a third party, the forest owner/manager shall have documented, investigated, and (if substantiated) promptly address this. Effective action shall have been taken to prevent recurrence.</t>
  </si>
  <si>
    <t>Documentation
Records of correspondence</t>
  </si>
  <si>
    <t>Breach Register maintained by Coillte to record non-compliances against legal requirements or breaches of guidelines or  contract requirements.  This can lead to discipline or penalties and taken into account in procurement or contract selection (along with other criteria such as qualifications, price and experience).  The FS carry out spot-check audits of implementation of FL conditions from felling through to restocking. The HSA also carry out spot-checks on high impact operations where machinery and equipment are in use. Coillte Forest Safety Officers carry out their own spot-checks to ensure compliance with Health and safety (H&amp;S) requirements and other requirements, and carry out internal audits as part of quality assessment.   No issues noted.</t>
  </si>
  <si>
    <t>1.2</t>
  </si>
  <si>
    <t>All applicable and legally prescribed fees, royalties, taxes and other charges shall be paid.</t>
  </si>
  <si>
    <t xml:space="preserve"> All applicable and legally prescribed fees, taxes and other charges shall be paid or otherwise up to date. (see Annex 2)</t>
  </si>
  <si>
    <t>Tax clearance certificate
Receipts, VAT return receipts</t>
  </si>
  <si>
    <t>Note applicable fees, royalties, charges</t>
  </si>
  <si>
    <t xml:space="preserve">Tax clearance certificate for Coillte seen 27/2/21. This was further confirmed by a search on CORE (Companies Registration Office website), stating next Annual Return Due Date for COILLTE CUIDEACHTA GHNÍOMHAÍOCHTA AINMNITHE is 27/10/2021.
The latest annual report for 2019, including Statutory Financial Statements for the year ending 31st December 2019, undertaken by KPMG, is available on the Coillte website https://www.coillte.ie/media/2020/05/Coillte-Annual-Report-2019.pdf
</t>
  </si>
  <si>
    <t>In signatory countries, the provisions of all binding international agreements such as CITES, ILO Conventions, ITTA, and Convention on Biological Diversity, shall be respected.</t>
  </si>
  <si>
    <t xml:space="preserve"> The forest owner/manager shall respect the provisions of all relevant binding international agreements to which Ireland is a  signatory. (See Annex 4.) In particular they shall be shall be aware of the national and local strategies, and plans, policies or programmes which put these into effect. </t>
  </si>
  <si>
    <t>Interview with forest owner/manager
Management Plan
Site visit</t>
  </si>
  <si>
    <t>Note local species on CITES appendices 1 and 2</t>
  </si>
  <si>
    <t>Ireland is signatory to CITES and Coillte's biodiversity management plans fit into Ireland's National Biodiversity Action Plan, for the period 2017-2021. Regarding ILO; workforce is permitted to join unions.   Coillte are EUTR compliant in relation to procurement and sale of timber and have an EUTR procedure for RA and due diligence, which outlines sources of timber and procedures for compliance with EUTR requirements. Source generic type listed in procedure document. DAFM is the Competent Authority for EU Timber Regulation (EUTR) and Forest Law Enforcement, Governance and Trade (FLEGT) in Ireland. On site interviews with managers and contractors showed awareness and understanding of their responsibilities in relation to legal and environmental requirements. Reference to responsibilities associated with the 'Statutory and non-Statutory regulations' are covered in section 1.5.1 of draft management plan, including EC Habitats Directive, EC Birds Directive and Water Framework Directive (2000/60/EC).</t>
  </si>
  <si>
    <t xml:space="preserve">There shall be compliance with any relevant codes of practice, guidelines or agreements. </t>
  </si>
  <si>
    <t xml:space="preserve">• No evidence of non-compliance from audit
</t>
  </si>
  <si>
    <t>Appendix A lists relevant current guidelines and codes of practice.
Certification authorities will be checking that there is no evidence of non-compliance with relevant codes of practice, guidelines or agreements and that: 
• Management and employees understand and comply with all
requirements relevant to their responsibilities
• All documentation including procedures, work instructions and
contracts are in compliance
• No issues of legal non-compliance are raised by regulatory
authorities or other interested parties.</t>
  </si>
  <si>
    <t xml:space="preserve">Ireland is signatory to CITES and Coillte's biodiversity management plans fit into Ireland's National Biodiversity Action Plan, for the period 2017-2021. Regarding ILO; workforce is permitted to join unions.   Coillte are EUTR compliant in relation to procurement and sale of timber and have an EUTR procedure for RA and due diligence, which outlines sources of timber and procedures for compliance with EUTR requirements. Source generic type listed in procedure document. DAFM is the Competent Authority for EU Timber Regulation (EUTR) and Forest Law Enforcement, Governance and Trade (FLEGT) in Ireland.  On site interviews with managers and contractors showed awareness and understanding of their responsibilities in relation to legal and environmental requirements.
Regarding Codes of Practice:
The Standards for Felling &amp; Reforestation, FS-DAFM [2019], specify that access must be provided to monuments for archaeological officials throughout the forest rotation, a stakeholder submission suggested that this was not the case, although collection of objective evidence to verify this issue was not possible due to the hybrid nature of the audit. Coillte staff assert that a dialogue exists between forest managers and archaeological officials so that access can be maintained as required, rather than meeting the requirement through an approach of ensuring all routes are open all of the time, whether they are likely to be used or not. Coillte staff made the case that this approach is effective in meeting Coillte's obligations in relation to this matter. Auditors should check at S1 that this assertion is correct through further consultation with affected stakeholders.   </t>
  </si>
  <si>
    <t>1.4</t>
  </si>
  <si>
    <t>Conflicts between laws, regulations and the FSC Principles and Criteria shall be evaluated for the purposes of certification, on a case by case basis, by the certifiers and the involved or affected parties.</t>
  </si>
  <si>
    <t xml:space="preserve">1.4.1 </t>
  </si>
  <si>
    <t xml:space="preserve"> Identified conflicts between laws, regulations and the FSC Principles and Criteria shall be brought to the attention of the certification body, FSC and the involved or affected parties by the forest owner/manager. (See Annex 3) Any actions taken to address identified conflicts shall be documented.</t>
  </si>
  <si>
    <t>Documentation
Records of actions taken</t>
  </si>
  <si>
    <t>No conflicts were identified during the drafting and approval of the Irish National Standard. No subsequent conflicts have been identified.</t>
  </si>
  <si>
    <t>1.5</t>
  </si>
  <si>
    <t>Forest management areas should be protected from illegal harvesting, settlement and other unauthorised activities.</t>
  </si>
  <si>
    <t>1.5.1L</t>
  </si>
  <si>
    <t xml:space="preserve"> The forest owner/manager shall protect each FMU from unauthorised activities** and shall have systems for addressing risks identified for each FMU.</t>
  </si>
  <si>
    <t>Record of systems
Consultation with owner/manager and staff
Site visits
Staff training</t>
  </si>
  <si>
    <t>Estate Security &amp; Risk Manager has oversight of security and unauthorised activities management.  The Coillte security policy guides practice and the Coillte Forestry Bye-Laws which are statutory instruments dating from 2009, can be seen posted at forest entrances. This allows An Garda Siochana (police force) to intervene to stop the activity. Covid-19 pandemic brought additional challenges in relation to Covid-19 Challenges increased dumping issues, fires and recreation management throughout the Coillte estate. Visiting numbers to recreational forests near urban areas have increased significantly during the pandemic with resulting pressures on car parking facilities and parking on roads.  From communications on site in Tibradden (DU02), updates on Social media are being used to alert people of car parks being closed when full, etc. Evidence of such communications on Social media seen. Similar the illegal use of scrambler bikes and quad bikes in Coillte forests is highlighted on Social media, asking the public to notify the Gardai (police) when they see a scrambler or quad bike. By-law posters list illegal activities such as vandalism, which are prohibited.  Coillte Security Policy available to staff in Intranet, which details how to deal with unauthorised activities: e.g. dumping: material is removed quickly, use of CCTV, reporting and recording, liaison with litter wardens and collaboration with PURE (Protecting the Upland Rural Environment) in Wicklow and Dublin.  In 2020 Pure removed the lowest amount of illegal dumping in the Wicklow/Dublin uplands since the project was launched in 2006, reportedly a 50% reduction in dumping compared to ten years before.
By-laws signs are erected at forest entrances, and  which are enforceable by An Garda Siochana.</t>
  </si>
  <si>
    <r>
      <t>1.2</t>
    </r>
    <r>
      <rPr>
        <b/>
        <sz val="10"/>
        <color theme="6" tint="0.59999389629810485"/>
        <rFont val="Cambria"/>
        <family val="1"/>
      </rPr>
      <t>.1</t>
    </r>
  </si>
  <si>
    <t>Protection from illegal activities</t>
  </si>
  <si>
    <t>The owner or manager shall take all reasonable measures to stop illegal or unauthorised uses of the woodland which could jeopardise fulfilment of the objectives of management.</t>
  </si>
  <si>
    <t xml:space="preserve">• The owner/manager is aware of potential and actual problems
• Evidence of pro-active response to actual current problems.
</t>
  </si>
  <si>
    <t>Illegal and unauthorised uses of woodland may include activities such as: 
• Dumping 
• Trespass of livestock 
• Anti-social behaviour</t>
  </si>
  <si>
    <t xml:space="preserve">Temp alternative box for MA PEFC 1.2.1: Estate Security &amp; Risk Manager has oversight of security and unauthorised activities management.  The Coillte security policy guides practice and the Coillte Forestry Bye-Laws which are statutory instruments dating from 2009, can be seen posted at forest entrances. This allows An Garda Siochana (police force) to intervene to stop the activity. Covid-19 pandemic brought additional challenges in relation to Covid-19 Challenges increased dumping issues, fires and recreation management throughout the Coillte estate. Visiting numbers to recreational forests near urban areas have increased significantly during the pandemic with resulting pressures on car parking facilities and parking on roads.  From communications on site in Tibradden (DU02), updates on Social media are being used to alert people of car parks being closed when full, etc. Evidence of such communications on Social media seen. Similar the illegal use of scrambler bikes and quad bikes in Coillte forests is highlighted on Social media, asking the public to notify the Gardai (police) when they see a scrambler or quad bike. By-law posters list illegal activities such as vandalism, which are prohibited.  Coillte Security Policy available to staff in Intranet, which details how to deal with unauthorised activities: e.g. dumping: material is removed quickly, use of CCTV, reporting and recording, liaison with litter wardens and collaboration with PURE (Protecting the Upland Rural Environment) in Wicklow and Dublin.  In 2020 Pure removed the lowest amount of illegal dumping in the Wicklow/Dublin uplands since the project was launched in 2006, reportedly a 50% reduction in dumping compared to ten years before.
By-laws signs are erected at forest entrances, and  which are enforceable by An Garda Siochana.
In BAU4 Coillte as part of the Dublin Mountain Partnership (DMP) are in regular communication with the community police to discuss concerns and issues and be proactive in preventing negative impacts on sites and surrounding areas. Dublin Mountains Partnership Recreation Manager discussed how they are in daily contact with Coillte forest managers and operation team and local community to manage conflicts, the most common involving Illegal parking and issues with dogs off the lead using positive signage and media campaign to inform potential violators (viewed during the audit).  Coillte’s have also worked with the police the last year to spread awareness about the restriction for travel and social distancing during the Covid19 pandemic through signage and media campaigns as viewed during the audit. 
</t>
  </si>
  <si>
    <t>1.5.2</t>
  </si>
  <si>
    <t xml:space="preserve">  In the case of unauthorised activity, the forest owner / manager shall notify the responsible authority and shall document steps taken to prevent recurrence.</t>
  </si>
  <si>
    <t>Records of unauthorised activity, notifications made, and steps taken.
File of relevant communication, including third party correspondence.
Interviews with owner/manager and staff.
Consultation with locals.
Site visits</t>
  </si>
  <si>
    <t xml:space="preserve">Incident Reports reviewed indicate that fly-tipping is dealt with in a systematic and timely manner at Coillte owned sites and authorities are informed where appropriate.  Where this issue was recurrent, measures to prevent its occurence had been implemented, such as installing locked gates. Coillte encourages members of the public to report such issues so that they are aware of and can deal with fly tipping - there is a dedicated Lo-Call phone line to report fly-tipping/dumping and a dedicated clean-up vehicle which responds to all incidents of fly-tipping/dumping. See also www.pureproject.ie and social media campaign to encourage reporting. Coillte complaints system includes documented steps to prevent recurrence.
</t>
  </si>
  <si>
    <t>1.5.3</t>
  </si>
  <si>
    <t xml:space="preserve"> Where preventative measures have been taken, their effectiveness shall be assessed by the owner/manager and improved where needed.</t>
  </si>
  <si>
    <t>Records.
Ffile of unauthorised use and preventative steps taken.
Interviews with forest owner/manager .
Interviews with staff</t>
  </si>
  <si>
    <t xml:space="preserve">Security manager reviews Security Policy e.g. use of remote technology (CCTV) will be monitored, PURE measures in Dublin and Wicklow have improved situation with fly-tipping (see www.pureproject.ie). 2020 Pure removed the lowest amount of illegal dumping in the Wicklow/Dublin uplands since the project was launched in 2006, reportedly a 50% reduction in dumping compared to ten years before. Example from BAU's issue register inspected. 
</t>
  </si>
  <si>
    <t>1.6</t>
  </si>
  <si>
    <t>Forest owner/managers shall demonstrate a long-term commitment to adhere to the FSC Principles and Criteria.</t>
  </si>
  <si>
    <t>1.6.1</t>
  </si>
  <si>
    <t xml:space="preserve">  The forest owner/manager shall have entered into a long-term written commitment to adhere to the FSC Principles and Criteria throughout the forest cycles/rotations, which shall be included in the Summary of the Management Plan.</t>
  </si>
  <si>
    <t>Management Plan.
Ddcumentation</t>
  </si>
  <si>
    <t xml:space="preserve">On page 3 of the BAU4 Draft South East Five Year Forest Plan 2021-2025, the objectives are stated which represent a commitment to adhere to the FSC P&amp;C. 
</t>
  </si>
  <si>
    <t>1.1.4</t>
  </si>
  <si>
    <t>The forest owner, manager or occupier shall be committed to conformance to this certification standard and has declared an intention to protect and maintain the ecological integrity of the woodland in the long term.</t>
  </si>
  <si>
    <t>• Signed declaration of commitment. 
• Evidence of authority to act on behalf of the owner (where the commitment is signed by the manager / agent)</t>
  </si>
  <si>
    <t>In cases where there has been a previous substantial failure of compliance with this standard, resulting in the withdrawal of forest certification, then changes in ownership, control and management regime shall have been implemented, or a two year track record of conformance established before certification can be re-considered.</t>
  </si>
  <si>
    <t xml:space="preserve">On page 3 of the BAU4 Draft South East Five Year Forest Plan 2021-2025, the objectives are stated which represent a commitment to adhere to the PEFC P&amp;C. </t>
  </si>
  <si>
    <t>1.6.2L</t>
  </si>
  <si>
    <t xml:space="preserve"> The forest owner/manager shall take proactive steps to inform staff and interested stakeholders about FSC certification and the long-term management implications of adherence.</t>
  </si>
  <si>
    <t>Interviews with staff / interested stakeholders
Record of information disseminated
Management Plan</t>
  </si>
  <si>
    <t>Note need to evaluate against FSC policies on Partial Certification and Excision</t>
  </si>
  <si>
    <t>BAU4 Draft South East Five Year Forest Plan 2021-2025 includes 'Statement of Compliance with Principles of Sustainable Forestry Management' which includes reference to FSC certification and sustainable forestry management.   Coillte's commitment to the FSC standards are stated within their Environmental Policy which is available online https://www.coillte.ie/media/2017/03/Coillte-Environmental-Policy-signed-on-23rd-March-2017.pdf  All staff and contractors interviewed demonstrated solid awareness of FSC and principles of sustainable forest management.  All permits issued eg for recreational activities / shooting include reference to FSC certification and its requirements. Private forest owners in the Coillte Farm Partnership Scheme are informed of the implications and requirements of FSC certification through annual meetings and broader stakeholder communications. Private owners entering into the 'Premium Partnership' have these requirements included in their contract with Coillte.  Through the use of story-boards, Coillte are taking proactive steps to inform the general public of operations undertaken to improve biodiversity in line with forest certification. Evidence of this was observed in Donadea Forest Park (KE06) ,  Killinthomas (KE02), Deerpark (WW02) and Ticknock (DU02). Interviews with the public on these sites gave a clear indication of the effectiveness of such story boards in achieving better understanding of forest operations and awareness forest certification. Coillte also maintain a dedicated webpage on forest certification on their website and post information on forest certification on Social Media (Facebook and Twitter posts in past year seen).</t>
  </si>
  <si>
    <t>FSC PRINCIPLE #2:   TENURE AND USE RIGHTS AND RESPONSIBILITIES - Long-term tenure and use rights to the land and forest resources shall be clearly defined, documented and legally established.</t>
  </si>
  <si>
    <t>2.1</t>
  </si>
  <si>
    <t>Clear evidence of long-term forest use rights to the land (e.g. land title, customary rights, or lease agreements) shall be demonstrated.</t>
  </si>
  <si>
    <t>2.1.1</t>
  </si>
  <si>
    <t xml:space="preserve">  The forest owner shall provide documentation (including associated maps), which clearly identifies the ownership of all the lands and forests in the FMU, public or private. The forest owner shall demonstrate that s/he has all the use rights and/or permissions needed to implement forest management which is compatible with long-term compliance with the requirements of the FSC Principles and Criteria. Any restriction(s) or covenants on the title shall be shown.</t>
  </si>
  <si>
    <t>Folio or title deeds
Map</t>
  </si>
  <si>
    <t>Note need to evaluate forest use rights and record these here.</t>
  </si>
  <si>
    <t xml:space="preserve">For selected samples Donadea (KE06), Fauna (WW06), Killaveny (WW10) the Title, ownership and sporting rights of for sites were reviewed, including the copies of the acquisition files, Land Direct (Land Registry) map, Folio to show ownership and burdens. 
BAU4 draft management plan refers to the management of 153 farm partnership schemes Coillte are the legal tenant and responsible for forest management. Brooks Farm Partnership (BAU4 WX04-Ballycristal) site was visited to assess the implementation of FSC requirements. Remotely the signed and dated (1st October 2001 ) joint venture agreement for this farm partnership scheme and the indenture of lease of Brooks site forestry owner as the partner has been reviewed. The agreement outlines financial profits for the partner and requirement of Coillte as the tenant including but not exclusively for managing the land for fire safety, repair of internal roads, preservations and maintainance of fences, control of mammals and pest species, permitting entry of the owners and workmen after due notice, not to erect any buildings on the site and cause nuisances such as in the form of wates in the drains of the owner or neighbours. 
</t>
  </si>
  <si>
    <t>Property rights and land tenure arrangements shall be clearly defined, documented and established for the relevant forest area.</t>
  </si>
  <si>
    <t>• Copy of folio documents or other legally accepted proof of ownership or tenure OR 
• A signed declaration from a solicitor detailing nature and status of tenure documentation.</t>
  </si>
  <si>
    <t>The forest owner must be able to prove legal ownership or tenure of the land for which certification is sought, if required. (See also Section 7.2)</t>
  </si>
  <si>
    <t>Coillte’ BAU4 2021-2025 draft management plan sets out the license use of Coillte lands which includes permissive access to all of its lands for walking, except those areas closed from time to time for operational purposes. Other recreational activities can be undertaken in designated areas. The permission for recreational activities contains a number of conditions for insurance purposes for sustainable management of the sites and public healthy and safety. 
For selected samples Donadea Forest Park (KE06), Fauna (WW06), Killaveny (WW10) the Title, ownership and sporting rights of forestry sites were reviewed, including the copies of the acquisition files, Land Direct (Land Registry) map, Folio to show ownership and burden.</t>
  </si>
  <si>
    <r>
      <t>2</t>
    </r>
    <r>
      <rPr>
        <b/>
        <sz val="10"/>
        <color indexed="50"/>
        <rFont val="Cambria"/>
        <family val="1"/>
      </rPr>
      <t>.1.1</t>
    </r>
  </si>
  <si>
    <t>MANAGEMENT PLANNING</t>
  </si>
  <si>
    <r>
      <t>2.1</t>
    </r>
    <r>
      <rPr>
        <b/>
        <sz val="10"/>
        <color theme="6" tint="0.59999389629810485"/>
        <rFont val="Cambria"/>
        <family val="1"/>
      </rPr>
      <t>.1</t>
    </r>
  </si>
  <si>
    <t>Documentation</t>
  </si>
  <si>
    <t>Identification, inventory and mapping of the forest resources shall be established and maintained. These shall include: 
• An inventory of the timber and non-timber resources 
• Identification and mapping of 
    • designated areas (see also 3.1.1) 
    • special areas, features, characteristics and sensitivities of the forest 
    • management units</t>
  </si>
  <si>
    <t>• Management plan
• Maps and records.</t>
  </si>
  <si>
    <t>Inventory and mapping of the woodland resource shall include appropriate aspects of physical, silvicultural, ecological, archaeological, social and landscape issues and any special characteristics or designations.
The documentation and level of detail associated with the forest management planning process should be appropriate to: 
• The size of the woodland 
• Its environmental and social sensitivity 
• The intensity of management 
• The likely impact of the planned operations 
• Context in the landscape
The PractiSFM Multi-Resource Inventory Manual provides guidance on the forest resources which should be considered as well as methodologies for data collection and data collection forms.</t>
  </si>
  <si>
    <t>Each BAU Strategic 5-year plan contains an inventory of forest gross area and standing timber in 'Appendix V Forest Details', plus a map in App VI. Non-timber resources are also recorded: App I Archaeology, App II Habitats &amp; Species, App III Recreation Facilities.
Designated areas are identified in the plan section '1.5.1 Stautory and non-Statutory regulation and certification of forestry', covering National Forestry Programme, National Biodiversity Plan, EC habitats Directive and EC Birds Directive, Water Framework Directive, and Sustainable Forest Management.
FMUs are identified and mapped in section '1.6 Coillte BAUs'.</t>
  </si>
  <si>
    <t xml:space="preserve">2.1.2 </t>
  </si>
  <si>
    <t>There shall be documentation (including associated maps) that clearly identifies and describes legally established rights of way, tenure or  use rights or use permissions applicable to the lands and forests under evaluation.</t>
  </si>
  <si>
    <t>Folio or title deeds (legal rights)
Map
Any other legal documents</t>
  </si>
  <si>
    <t>2.2</t>
  </si>
  <si>
    <t>Local communities** with legal or customary tenure or use rights shall maintain control, to the extent necessary to protect their rights or resources, over forest operations unless they delegate control with free and informed consent to other agencies.</t>
  </si>
  <si>
    <t xml:space="preserve">2.2.1  </t>
  </si>
  <si>
    <t>The forest owner/manager shall demonstrate in the Management Plan that all established rights are not infringed, where these exist. (see Criterion 4.4)</t>
  </si>
  <si>
    <t>Management Plan
Records of consultation
Discussions with holders of legal rights
Documentation of complaints</t>
  </si>
  <si>
    <t>Identify local communities that have customary tenure or use rights in the area</t>
  </si>
  <si>
    <t>Coillte's BAU4 2021-2025 draft management plan sets out the license use of Coillte lands which includes permissive access to all of its lands for walking, except those areas closed from time to time for operational purposes. Other recreational activities can be undertaken in designated areas. The permission for recreational activities contains a number of conditions for insurance purposes for sustainable management of the sites and public healthy and safety. 
Coillte have an existing Farm Partnerships scheme that began in 1993 and the last partnership agreements beginning in 2017. Going forward the scheme has been replaced by a new scheme for private landowners known as Premium Partners, giving private forest owners the opportunity to earn an annual, fixed payment from their forests while retaining ownership of their land. There have been and continue to be numerous issues raised with some of the farm partners the last few years which have been and are being addressed as discussed in response to 4.5.4L of this report. 
BAU4 draft management plan refers to the management of 153 farm partnership schemes. A site visit to Brooks Farm Partnership and interview with the owner confirmed that Coillte have been courteous in discussing plans with the owner and also engaging with neighbours before any operations. The signed and dated (1st October 2001 ) joint venture agreement for this farm partnership scheme and the indenture of lease of Brooks site forestry owner as the partner has been reviewed. The agreement outlines financial profits for the partner including a premium grant, 80% profits from thinning and 55% of clearfell, the later within 3 months of the clearfell. The lease covers requirement of Coillte as the tenant including but not exclusively for managing the land for fire safety, repair of internal roads, preservations and maintain of fences, control of mammals and pest species, permitting entry of the owners and workmen after due notice, not to erect any buildings on the site and cause nuisances such as in the form of wates in the drains of the owner or neighbours. 
A Coillte Deer Stalking licence holder in BAU04 was not informed when part of the licenced area was sold to a third party.</t>
  </si>
  <si>
    <t>Minor CAR 2021.05</t>
  </si>
  <si>
    <r>
      <t>7.2</t>
    </r>
    <r>
      <rPr>
        <b/>
        <sz val="10"/>
        <color theme="6" tint="0.59999389629810485"/>
        <rFont val="Cambria"/>
        <family val="1"/>
      </rPr>
      <t>.1</t>
    </r>
  </si>
  <si>
    <t>Woodland access and recreation including traditional and permissive use rights</t>
  </si>
  <si>
    <t>7.2.1</t>
  </si>
  <si>
    <t>Legal, customary and traditional use rights relating to forest access shall be clarified, recognized and respected.</t>
  </si>
  <si>
    <t>• Documentation or maps of all existing permissive and traditional uses of the woodland 
• Evidence of discussions with interested parties 
• Field observations of public rights of way 
• Evidence presented to justify any restriction to permissive or traditional uses.</t>
  </si>
  <si>
    <t>See also Section 1.1.3.</t>
  </si>
  <si>
    <t>Coillte has an open access policy for the forest for walkers and designated areas to host a broader range of recreational activities in designated areas as appropriate for the responsible management of the forest. 
For every site where activity is planned, there is an environmental risk assessment (ERA) to identify social and environmental features to be considered and protect within the forest management.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party crop ownership, seed stands, sporting rights and water resources rights, followed by a site-specific mitigation for preservering these features before, during and after operations. Site activity packs viewed for all sites sampled and discussed with managers at site visits, including Ticknock (DU2), Tibradden (DU2) and Donadea Forest Park (KE06).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During sites visits to Deerpark (WW02) site, communications were viewed between the harvesting Manager with Bray Municipal District regards the use of road for haulage and with Inland Fisheries Ireland regards mitigating measures to protect water evidenced. 
A Coillte Deer Stalking licence holder in BAU04 was not informed when part of the licenced area was sold to a third party.</t>
  </si>
  <si>
    <t>2.2.2</t>
  </si>
  <si>
    <t xml:space="preserve">  Sites of special cultural or religious significance shall be clearly identified, and recognised and existing public access to these shall be protected by forest owner/managers.</t>
  </si>
  <si>
    <t>Management Plan
Maps
Historical documentation
Consultation with stakeholders</t>
  </si>
  <si>
    <t xml:space="preserve">BAU4 plan section 2.4 identifies 'Cultural and Archaeological Heritage' and states these are protected within forest management practices. Appendix I also lists sites. Site visit to Dranagh (WW04) showed evidence of how old linear field systems  on this site were managed.  An archaeological survey was carried out and an archaeologist was on site throughout the harvesting to ensure these field systems were not damaged. A buffer was observed during the replanting of the site. The survey also discovered an unusual 'dwelling' or 'pen' dating from the same time for which a buffer zone was established around this feature.  Other examples of buffer zones around archaeological features were observed during site visit to Fauna/Deerpark (WW06) </t>
  </si>
  <si>
    <r>
      <t>7.3</t>
    </r>
    <r>
      <rPr>
        <b/>
        <sz val="10"/>
        <color theme="6" tint="0.59999389629810485"/>
        <rFont val="Cambria"/>
        <family val="1"/>
      </rPr>
      <t>.1</t>
    </r>
  </si>
  <si>
    <t>Sites with recognised specific historical, cultural or spiritual significance</t>
  </si>
  <si>
    <t>Sites with recognised specific historical, cultural or spiritual significance shall be mapped and protected or managed in a way that takes due regard of the significance of the site.</t>
  </si>
  <si>
    <t>• Maps 
• Field inspections 
• Management Plans</t>
  </si>
  <si>
    <t>Such sites may include archaeological sites, historic monuments, holy wells, mass paths etc.</t>
  </si>
  <si>
    <t>2.3</t>
  </si>
  <si>
    <t>Appropriate mechanisms shall be employed to resolve disputes over tenure claims and use rights.  The circumstances and status of any outstanding disputes will be explicitly considered in the certification evaluation.  Disputes of substantial magnitude involving a significant number of interests will normally disqualify an operation from being certified.</t>
  </si>
  <si>
    <t>2.3.1</t>
  </si>
  <si>
    <t xml:space="preserve"> The forest owner/manager shall keep a record of and respond constructively to any disputes over tenure claims and use rights that arise, and efforts made to resolve these.</t>
  </si>
  <si>
    <t>Documentation
Communication with stakeholders</t>
  </si>
  <si>
    <t>Please mention any mechanisms exist in the area concerned</t>
  </si>
  <si>
    <t xml:space="preserve">Coillte’s ‘Call handling procedures’ (SOP-Call Handing-043 ) sets out the procedure for managing issues raised by each BAU or relevant business area and ensure stakeholders can comment whenever necessary in relation to various topics and issues, via email through the company website or phone calls on a daily basis. The procedures cover service level agreements to provide guidance around call back procedures and actions required to close out issues/calls in order to manage and resolve disputes as soon as possible.
An update of the ongoing Farm Partnership arbitration process was given during the audit. One specific case was audited in detail to ensure Coillte were operating in a reasonable manner. Coillte responses were seen to be timely and appropriate. </t>
  </si>
  <si>
    <t>2.3.2</t>
  </si>
  <si>
    <t>2.3.2L The forest owner/manager shall have a documented dispute resolution mechanism in place to resolve disputes over tenure claims and use rights promptly and fairly. The forest owner/manager shall document evidence that he/she has attempted, through dispute resolution mechanisms, all avenues to resolve the issue before any court proceedings arise.</t>
  </si>
  <si>
    <t>Documented dispute resolution mechanism
Interviews with stakeholders and forest 
owner/manager</t>
  </si>
  <si>
    <t xml:space="preserve">Examination of the Farm Partnership arbitration process demonstrated that Coillte were compliant with this requirement. </t>
  </si>
  <si>
    <t xml:space="preserve">FSC PRINCIPLE #3:  INDIGENOUS PEOPLES' RIGHTS - The legal and customary rights of indigenous peoples to own, use and manage their lands, territories, and resources shall be recognised and respected. </t>
  </si>
  <si>
    <t>FSC Ireland considered the working definition adopted by the UN Working Group on Indigenous Peoples (below) and used by FSC in relation to Principle 3: The legal and customary rights of indigenous peoples to own, use and manage their lands, territories, and resources shall be recognised and respected. The text below records FSC Ireland's agreement in relation to this Principle.
Definition 
"The existing descendents of the peoples who inhabited the present territory of a country wholly or partially at the time when persons of a different culture or ethnic origin arrived there from other parts of the world, overcame them and, by conquest, settlement, or other means reduced them to a non-dominant or colonial situation; who today live more in conformity with their particular social, economic and cultural customs and traditions than with the institutions of the country of which they now form a part, under State structure which incorporates mainly the national, social and cultural characteristics of other segments of the population which are predominant." 
Working definition adopted by the UN Working Group on Indigenous Peoples.
FSC Ireland considered that there are no clearly identifiable groups of indigenous peoples in Ireland, distinct from the general population, as described in the above definition, whose rights need additional specific protection over and above those delivered in the Standard to the Irish population in general in relation to forestry.
The aspects of this Principle that relate to the local communities' interest in relation to forest management are covered under Principles 2, 4 and 9.</t>
  </si>
  <si>
    <t xml:space="preserve">FSC PRINCIPLE #4:  COMMUNITY RELATIONS AND WORKER'S RIGHTS 
Forest management operations shall maintain or enhance the long-term social and economic well-being of forest workers and local communities. 
</t>
  </si>
  <si>
    <t>4.1</t>
  </si>
  <si>
    <t>The communities within, or adjacent to, the forest management area should be given opportunities for employment, training, and other services.</t>
  </si>
  <si>
    <t xml:space="preserve">4.1.1 </t>
  </si>
  <si>
    <t xml:space="preserve">When direct or indirect employment (including voluntary activity) or supply contracts arise, the owner/manager shall make efforts to provide opportunities for these to be taken up by workers or service providers from local communities. </t>
  </si>
  <si>
    <t xml:space="preserve">Coillte's procurement policy is based upon the principle of competitive tendering and operates in accordance with the European Public Procurement Rules. The type of competitive process used to award contracts depends upon the size and type of contract.  The medium of advertising is the Public Sector Public Sector Procurement Web Site (http://www.etenders.gov.ie/).
In BAU4, over 80% of long term contracts are with 5 contractors, 4 of which are located within the BAU. 70% of produce goes to customers within the BAU. In particular, there is a busy firewood market handling 40% of all Coillte's firewood.
In BAU4 the majority of the Coillte’s team live within the sie boundaries and have lived in the area for a long time, local knowledge and history of the area is highly valued by Colitte for the management for the sites and stakeholder relations. This includes awareness and understanding of the stakeholders using the area, social and environmental features. 
All the harvesting is conducted by contractors and for which Coillte tender out to skilled applicants living within each BAU. Coillte values the knowledge and experience of candidates that know the area's environmental and social sensitivities to help them manage the needs of the area while following the procedures and silvicultural practices. An Interview with a contractor confirmed their business has been working with Coillte for many years, which has enabled them to recruit a growing local team. They value the reliable package of work offered by Coillte, which provides more security than some private ownership work. </t>
  </si>
  <si>
    <t>7.2.2</t>
  </si>
  <si>
    <t>The forest owner / manager will positively consider any reasonable and formal request for access to the forest for recreational or educational purposes. The forest owner / manager may refuse such a request in certain circumstances.</t>
  </si>
  <si>
    <t>• Evidence of discussions with interested parties 
• Field observations 
• Evidence presented to justify any refusal of access following a formal request 
• Discussions with the forest owner / manager</t>
  </si>
  <si>
    <t>Examples of circumstances where access may be denied are: 
• Small woodlands that are a private amenity 
• Areas adjoining dwellings or private gardens 
• Woodlands where there is evidence of serious and sustained abuse or damage 
• Woodlands with features or areas that may be particularly vulnerable to disturbance • Where there may be public safety concerns 
• When access will jeopardise other enterprises or recreational activities on the land 
• Where there is a cost to the forest owner</t>
  </si>
  <si>
    <t xml:space="preserve">Coillte has an open access policy for the forest for walkers and designated areas to host a broader range of recreational activities in designated areas as appropriate for the responsible management of the forest. 
For every site where activity is planned,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party crop ownership, seed stands, sporting rights and water resources rights, followed by a site specific mitigation for preserving these features before, during and after operations. Site activity packs viewed for all sites sampled  and discussed with managers at site visits, including Ticknock (DU2), Tibradden (DU2) and Donadea Forest Park (KE06).
As part of the ERA for areas where recreational use is known, precautions will be taken for the safety of the public and where needed trails will be diverted, warning tape and signage used to stop access to sites. For all sites, signage will be put up at least 3 weeks before the operation to let walkers know in advance and well as formal communication to affected stakeholders in the area. During the audit, the operational team discussed in sites of high recreational use they use a ‘flagman’ member of the team to stand near the entrance to the temporarily restricted areas and let the public know that the operations are going on and right of way is restricted for their safety and alternative routes. </t>
  </si>
  <si>
    <t>4.1.2</t>
  </si>
  <si>
    <t xml:space="preserve"> The forest owner/ manager shall make efforts to facilitate access to his/her forest, that does not negatively affect its sustainable and responsible management, for training and educational purposes, and amenity and community initiatives when requested.</t>
  </si>
  <si>
    <t xml:space="preserve">Please state the kinds of services that would be expected to be provided by a responsible employer in the area concerned:
Please mention any relevant laws and regulations
</t>
  </si>
  <si>
    <t>Coillte provides open access for walking and designated areas for other recreational uses across all its forest properties, accepting many other requests when and where it is safe for the public or damaging to the forest. The Coillte recreation map (https://www.coillte.ie/our-forests/recreation-map/ ) online highlights areas for exploring across the 6 BAUs.
Across the BAUs the recreation team and forest managers work together with local stakeholders to identify areas where visitors may negatively impact the environment and responsible forest management.  These include impacts of cars, dumping, litter and dogs on the land and wildlife.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In BAU 4 the forest managers and operations team have been liaising with visitors to address the negative impact of recreation, which has been further developed through DMP and networking with the local farmers, community police, among others. Actions have included a focus on reducing the pressure of traffic, inappropriate parking and dog faeces, sheep disturbance.  Signage and social media have been used to raise awareness of ground-nesting birds, sheep, and other wildlife for areas where dogs should be on a lead. Trails are managed and checked in response to users' feedback to maintain them, with additional signage to encourage walk to stick to paths and avoid erosion to sensitive areas. In 2020, stakeholders were further engaged in the Coillte forest management plans through the erection of ‘storyboard’, which were viewed on visits to Donadea Forest Park (KE06), Killinthomas (KE02) and Ticknock (DU02) sites.  On site visit to Tibradden (DU2) observed new trail that is being developed by Dublin Mountain Partnership in conjunction with Mountain Meltheal Dublin Wicklow who supply the voluntary labour in partnership with Coillte who supply the material.</t>
  </si>
  <si>
    <t>4.1.3</t>
  </si>
  <si>
    <t>Where access is provided to a third party, the forest owner/manager shall inform them of FSC certification status and the management requirements (to which they must adhere) relevant to their activities on the site. If required, evidence of public liability insurance may be requested by the forest owner/manager.</t>
  </si>
  <si>
    <t>In the invitation to tender for operational work on the forests, Coillte sets out that there are social and environmental conditions in forest management which is audited annually as part of their FSC and PEFC certification. Individual contractors are informed of these requirements through the environmental risk assessment training.  
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 Comprehensive liability Insurance Policy Document with AIG seen during the audit.</t>
  </si>
  <si>
    <t>8.2.2</t>
  </si>
  <si>
    <t>a) The forest owner / manager shall actively participate in training or education in order to keep up to date in relation to sustainable forest management.
b) The forest owner / manager shall encourage and provide opportunities for employees to further develop their skills and knowledge in relation to sustainable forest management.</t>
  </si>
  <si>
    <t>• Discussions with staff and contractors 
• Records of training courses / field days attende</t>
  </si>
  <si>
    <t>In addition to formal training courses there are a number of different forestry organisations in Ireland that run informative field days and forest visits which provide opportunities for forest owners / managers to keep up to date with developments in sustainable forest management. These organisations include: 
• The Society of Irish Foresters 
• The Irish Farmers Association 
• The Irish Timber Growers Association 
• Pro Silva Ireland 
• Teagasc 
• Irish Natural Forestry Foundation 
• The Tree Council of Ireland</t>
  </si>
  <si>
    <t>Coillte is a member of  the Society of Irish Foresters (SIF) and operates a Continuous Professional Development (CPD) system for professional foresters https://www.societyofirishforesters.ie/continuous-professional-development/. Field events and other events such as the National Forestry Conference are allocated points and a register of attendance at such CPD events is kept. A certain number of points per annum is required as part of this system. Since the Covid-19 pandemic there have been no opportunities for field events and most field days organised were cancelled due to travel restrictions imposed as a Covid measure. Organisations such as ITGA and Teagasc provided webinars on various forest management topics throughout 2020.  The 2020 Forestry Conference was also held online.
As discussed in interviews with the operation manager, contractor and HR all the team working in the forest sites all undertake environmental risk assessment (ERA) courses in relation to sustainable forests management. This is led by the environmental manager face to face on sites, in small groups before anyone is assigned to an operation.  There is a refresher training for this ERA course every five years (as seen on the training record management system for multiple contractors). 
The Training matrix for roles within the harvesting teams, haulage team and roading team were viewed during the audit and show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or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Interviews with staff across the operations team and Coillte Nature described how they had been able to move across various teams during their time as Coillte, which had helped them broaden their understanding and skills concerning sustainable forest management and drive the organisation's goals.</t>
  </si>
  <si>
    <t>4.2</t>
  </si>
  <si>
    <t>Forest management should meet or exceed all applicable laws and/or regulations covering health and safety of employees and their families.</t>
  </si>
  <si>
    <t>4.2.1</t>
  </si>
  <si>
    <t xml:space="preserve"> Forest owner/managers and workers shall abide by all relevant health and safety legislation, codes of practice, and industrial guidance (see Annex 1). A contingency plan/ emergency procedure for any accidents shall be in place.</t>
  </si>
  <si>
    <t>Interviews with forest owners/managers, workers
Training records
Accessible copies of health and safety legislation,codes of practice and industrial guidance notes
Discussions with workers
Site visits
Documentation</t>
  </si>
  <si>
    <t>Please note all relevant health and safety guidelines and regulations</t>
  </si>
  <si>
    <t>Coillte provide health and safety training through an especially tailored interactive online course. As reviewed during the audit. The course is designed for a range of learners, including voice-over text, images and videos from the forest sites, including Coillte and contractor employees while running through key messaging of the health and safety legislation, codes of practice, and industrial guidance. 
Health and safety training records inspected within the training record management system, recorded under a traffic light system for verification and the expiry dates to flag up to contractors and forest management six months before the refresher is needed. All staff working on-site for Coillte are required to have an up-to-date first aid qualification as logged and tracked on their system.
At the pre-commencement meeting of any operations on-site, the operations team identifies hazards and shares the emergency plan in the site pack for the contractors to have at hand. Site packs for all sites samples viewed, including emergency contacts outlining hazards, site safety rules for managing risks and maps marking hazards within site and surrounding area. Observations and interviews with contractors on active harvesting sites Deerpark (KE06) and Killinthomas (KE02) confirmed correct use of PPE,  first aid and spill kits were checked, and seen to be stored with easy access for emergency situations.</t>
  </si>
  <si>
    <r>
      <t>8</t>
    </r>
    <r>
      <rPr>
        <b/>
        <sz val="10"/>
        <color indexed="50"/>
        <rFont val="Cambria"/>
        <family val="1"/>
      </rPr>
      <t>.1.1</t>
    </r>
  </si>
  <si>
    <t xml:space="preserve"> FORESTRY WORKFORCE</t>
  </si>
  <si>
    <r>
      <t>8.1</t>
    </r>
    <r>
      <rPr>
        <b/>
        <sz val="10"/>
        <color theme="6" tint="0.59999389629810485"/>
        <rFont val="Cambria"/>
        <family val="1"/>
      </rPr>
      <t>.1</t>
    </r>
  </si>
  <si>
    <t>Health and safety</t>
  </si>
  <si>
    <t>8.1.1</t>
  </si>
  <si>
    <t>There shall be:
a) Compliance with Irish Health and Safety Legislation
b) Compliance with HSA approved Codes Of Practices
c) Emergency Plans for fire and other plans appropriate to the safe management of forests, employees and contractors
d) Health and safety training and information to any forestry employees in the necessary skills for the safe operation of tasks</t>
  </si>
  <si>
    <t>• Field observations to ensure that health and safety practices and procedures set out in safety statement and method statements are being implemented.
• Discussions with employees and contractors to determine that they have had sight of and are aware and understand the requirements of relevant safety statements and method statements for tasks being carried out in the forest. 
• Copies of the risk assessments and hazard identification are available to staff and contractors Records of training and the provision of appropriate information provided to employees and contractors. 
• Copies of all certification of competencies required in connection with the safe operation, use of equipment and control of forest operations 
• Record of contractors safety and methods statements 
• Records of insurance for Public and Employers liability</t>
  </si>
  <si>
    <t>Guidance on the legal requirements relating to health and safety is provided in the Health and Safety Authority (HSA) Code of Practice for Managing Safety and Heath in Forestry Operations.
The Safety Health and Welfare at Work Act, 2005, Part 3 details the following requirements 
• S18. Protective and Preventative measures 
• S19. Hazard Identification and risk assessment. 
• S20. Provision of the Safety statement 
• S21. Duties of Employees to cooperate with employers
Relevant legislation and guidance also includes: 
• The safety, health and welfare at work, General Applications Regulations 2007. 
• The safety, health and welfare at work, General Applications Regulations 1993 (S.I. No. 44/1993), Part X which covers regulation with regard to notification of accidents and dangerous occurrences. 
• The Safety toolkit and short guide to the general Application regulations 2007 (Small business edition) 
• HSA Guidelines on Risk Assessments and Safety Statements 
• HSA Guide to the Safety, Health and welfare at Work Act 2005 
• HSA Guide to workplace Safety and Health Management.</t>
  </si>
  <si>
    <t>Coillte hosts health and safety training through an internally designed and tailored interactive online course. With voice-over and text, images and videos from the forest sites and including employees, the training runs through key messaging of the health and safety legislation, codes of practice, and industrial guidance. Training plan reviewed for harvester and training matrix reviewed for a harvester, haulage, business owner, site supervisor, chainsaw operator and forwarder operator, tree surgeon and excavator driver. 
Health and safety training records inspected within the training record management system (TRMS), recorded under a traffic light system for verification and the expiry dates to flag up to contractors and forest management 6 months before the refresher is needed. Both staff and contractors commented on the value of the TRMS storing and tracking and sending out notification 6 and 3 months prior to the expiry of certifications, to help the team stay organise with and on up to date in preparation for operations. All staff working on site are required to have an up to date first aid qualification as logged and tracked on their system. Discussions with contractors on site confirmed that Lone Working policies were in place and being observed by those contractors who were working by themselves.
At the pre-commencement meeting, hazards are identified and emergency plans with local contacts and facilities laid out for the contractors to have at hand. 
At active harvesting sites Deerpark (WW02) and Killinthomas (KE02) Health &amp; Safety was observed, with being PPE worn, and clear warning signs for overhead powerlines and goal posts in place. Conversation on site indicated that safety was the prime focus with good awareness among chain saw users. Following a windy day with yellow weather warnings, harvesters interviewed at Deerpark stopped working for a few hours and then moved activity to a more sheltered area for safety. For public safety at the active harvesting sites good safety signage along stacking route, i.e. Do not Climb on Timber Stacks, Forest Operations taking Place, No Unauthorised Access beyond this point, etc. Active areas closed to the public was observed.
First Aid Kit and Spill kit shown. First Aid kit stored in cab of machine, 
Spill Kit stored in special compartment attached to the machine, very easily accessible in an emergency. Easy Access and Contents shown. Brand new Harvesting Machine, spill kit compartment is an add-on feature specially installed. Machine Maintenance area checked and planned stacking areas. Stacking height discussed on site with harvesting manager. Very conscious of health and safety, especially public safety.
Site packs for Killinthomas reviewed, including emergency contacts outlining hazards, site safely rules for managing risks and safety and an environmental map marking out overhead and undergrounds hazards within site and surrounding area.</t>
  </si>
  <si>
    <t xml:space="preserve">4.2.2 </t>
  </si>
  <si>
    <t>Forest owner/managers shall promote current health and safety standards and ensure that all workers and/or contractors have had accredited safety training relevant to their duties and have up to date certificates of competence, including evidence of refresher training. (see reference to AFAG 805 in Annex 1).</t>
  </si>
  <si>
    <t>Training records, certificate of competence (where appropriate), risk assessment 
Interviews with workers - field inspections. 
Content of training programs</t>
  </si>
  <si>
    <t xml:space="preserve">Coillte provide health and safety training through an especially tailored interactive online course. As reviewed during the audit. The courses is designed for a range of learners, including voice-over text, images and videos from the forest sites, including Coillte and contractor employees while running through key messaging of the health and safety legislation, codes of practice, and industrial guidance. 
Health and safety training records were inspected within Coillte’s training record management system (TRMS), recorded under a traffic light system for verification and the expiry dates to flag up to contractors and forest management 6 months before the refresher is needed. Both staff and contractors commented on the value of the TRMS storing and tracking and sending out notifications 6 and 3 months before the expiry of certifications to help the team stay organised in preparation for operations. All staff working on site must have an up to date first aid qualification as logged and tracked on their system. Reviewed TRMS Summary Report and verified in date certificates for Ground-based forestry Chainsaw, Forestry and Aboricutural Operations and first aid refresher for a contractor working on Killinthomas site. Reviewed TRMS Summary Report and verified in date certificates for establishment worker at Donadea Forest Park site for safe use in chemical application, emergency first aid, environmental impact assessment course, and city and guild accredited planting techniques course.  
</t>
  </si>
  <si>
    <t xml:space="preserve">4.2.3  </t>
  </si>
  <si>
    <t>The forest owner/ manager shall provide employees, volunteers or family members with personal protective equipment appropriate to the task they have been assigned. All workers, including contractors, shall be prohibited from working without personal protective equipment when required.</t>
  </si>
  <si>
    <t>Safety equipment available
Records of equipment allocation
Interviews with staff and contractors</t>
  </si>
  <si>
    <t>All workers are provided with PPE before commencing activity, this is checked at the pre-commencement meeting. During the operations Coillte operational team will conduct site visits to ensure PPE is being used correctly. During interviews contractor confirmed that throughout the operations the Coillte operational support team are in contact to provide PPE replacements and discuss any immediate concerns. Evidence of proper use of PPE was witnessed during site visits.</t>
  </si>
  <si>
    <t>4.2.4</t>
  </si>
  <si>
    <t xml:space="preserve"> All tools, machines and safety equipment, including personal protective equipment, shall be in safe and serviced condition.</t>
  </si>
  <si>
    <t>Evidence of maintenance of tools, machines and safety equipment 
Visual condition of equipment - equipment inspection records</t>
  </si>
  <si>
    <t xml:space="preserve">At active harvesting sites Deerpark (WW02) and Killinthomas (KE02), PPE and spill kits were checked, along with the first aid kits which were stored with easy access for the harvester in case of emergency situations.
The operational manager stated that the machines are owned and managed by the contractors, who had insurance to ensure the machines are maintained to work effectively and efficiently so to avoid delaying work at the cost of additionally working hours. Coillte's operational support team will inspect the machine pre-commencement of work for safety features including steps on the vehicle, protective glass and for any damage. 
The harvesting contractor at Killinthomas confirmed that they take responsibility for the machines and have a service contract to have regular performance checks on the machines and their own trained mechanic to cover minor issues. </t>
  </si>
  <si>
    <t>4.2.5</t>
  </si>
  <si>
    <t xml:space="preserve"> Forest owner/managers shall record all work-related accidents and deaths of employees in accordance with Health and Safety Authority requirements. Causes of accidents shall be investigated, and a record kept of actions taken to prevent similar accidents in future. A record shall be kept of the implementation of these preventative actions.</t>
  </si>
  <si>
    <t>Accident book - documentation
Interviews with managers
Evidence that preventative actions are implemented</t>
  </si>
  <si>
    <t xml:space="preserve">The environmental officer presented the record and analysis of all incidents (work and non-work-related) in the past year, across each BAU, for employees, contractors and members of the public and trends from the past 4 years. In an interview, they explained the scoring for the Employees OSHA, contractor’s incident rate, overall health and safety, and QA safety audits. 
The incident and investigation report (number 2020/10627-2 selected by the audit team) was reviewed, which documented a serious incident taking place in February 2020. The report included a thorough description of the events, who was involved, including the national electricity network team, the cause and ongoing corrective action work to be taken with the electricity network to ensure the same hazard does not exists elsewhere in the Coillte estate. 
Interviews with the operational managers at BAU4 indicated that the precautionary and preventative approach is taken across sites within the BAU 4 through training, identification, and preparation per activity per site. This is followed up with open communication between the contractors and operational teams for safety queries and updates in the event of changes which mean the activity has to stop, for example, in the case heavy rain is forecasted. 
Contractors interviewed across various sites confirmed that Coillte take health and safety very seriously and update their teams about incidents occurring across the BAU in order to reinforce best practice and avoid any repeated risks, these are shared by email but the local operation support will also discuss relevant incidents with the contractors on site. </t>
  </si>
  <si>
    <t>4.2.6</t>
  </si>
  <si>
    <t xml:space="preserve"> Forest owners/ manager and contractors employing staff shall hold employers liability insurance.</t>
  </si>
  <si>
    <t>Copies of current insurance policies</t>
  </si>
  <si>
    <t>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 Comprehensive liability Insurance Policy Document with AIG seen during the audit.</t>
  </si>
  <si>
    <t>4.3</t>
  </si>
  <si>
    <t>The rights of workers to organise and voluntarily negotiate with their employers shall be guaranteed as outlined in Conventions 87 and 98 of the International Labour Organisation (ILO).</t>
  </si>
  <si>
    <t xml:space="preserve">4.3.1 </t>
  </si>
  <si>
    <t xml:space="preserve"> There shall be no restriction on any staff joining workers’ unions or professional associations.</t>
  </si>
  <si>
    <t>Interviews with forest owner/manager and staff
Interviews with forest trade union</t>
  </si>
  <si>
    <t xml:space="preserve">Interviews conducted with multiple members of the operational team confirmed that they are were members of a worker’s union as they had long been, playing various active roles. Participation in the union is supported by Coillte, and valued as a useful way to make collective agreements. 
Fórsa (merger of IMPACT, CPSU (PSEU in 2018) is the trade union for Coillte office and forest based staff, while industrial workers including contractors have SIPTU workers union which also has no deterrence to their contracts with Coillte. Over 50% of the Coillte staff are signed up members of the union, supported by the Chair and a representative per BAU. </t>
  </si>
  <si>
    <r>
      <t>8.3</t>
    </r>
    <r>
      <rPr>
        <b/>
        <sz val="10"/>
        <color theme="6" tint="0.59999389629810485"/>
        <rFont val="Cambria"/>
        <family val="1"/>
      </rPr>
      <t>.1</t>
    </r>
  </si>
  <si>
    <t>Workers Employment rights</t>
  </si>
  <si>
    <t>Employers shall conform with all Irish related employment legislation, regulations, codes of practice and guidelines.</t>
  </si>
  <si>
    <t>• No evidence of non-compliance 
• Discussions with workers</t>
  </si>
  <si>
    <t>Workers employment rights are enshrined in law and in a number of International Labour Organisation (ILO) Conventions as detailed in Appendix C.
Employers, in the discharge of their responsibilities to their employees, must take into consideration all fair employment practice.</t>
  </si>
  <si>
    <t xml:space="preserve">Discussion with HR and the Chair union representation confirmed that Coillte conforms with Irish related employment legislation, regulations, codes of practice and guidelines. Discussion with staff and contractors confirmed there was no evidence of non-compliance. </t>
  </si>
  <si>
    <t>4.3.2</t>
  </si>
  <si>
    <t xml:space="preserve">  Staff shall have the right to organise, voluntarily negotiate, collectively bargain, and make collective agreements with their employers as outlined in Conventions 87 and 98 of the International Labour Organisation (ILO).</t>
  </si>
  <si>
    <t>Interviews with the forest owner/manager and staff
Interviews with the forest trade union</t>
  </si>
  <si>
    <t>Fórsa (merger of IMPACT, CPSU (PSEU in 2018) is a trade union relevant for Coillte office and forest based staff, while industrial workers including contractors have SIPTU workers union which also has no deterrence to their contracts with Coillte. Over 50% of the Coillte staff are signed up members to the union, supported by the Chair and a representative per BAU. 
Interviews with staff confirmed there was no restrictions on union membership and participation within the union which facilitates the collective bargaining and votes on agreements. There are no reports of prejudice for participation within the union. 
Coillte have an ‘Pathway to 2020’ Pay &amp; Engagement agreement with the union and guidelines for fair management of employees. The collective agreement was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Through the union employers have negotiated a change from the previous Performance management (PMED) pay &amp; reward scheme for a new Performance Management Model designed to build improved employee trust, engagement, and motivation after complaints that the previous model had adverse effects within teams. During the audit members of the union confirmed that the current performance appraisal model works better, that staff are notified if there are any issues with performance by mid-way of the review year so that they can act on concerns before any decisions are made on the overall performance at the end of the year.</t>
  </si>
  <si>
    <t xml:space="preserve"> </t>
  </si>
  <si>
    <t>4.3.3</t>
  </si>
  <si>
    <t xml:space="preserve">  Staff representatives within the enterprise shall enjoy effective protection against any act prejudicial to them, including dismissal, based on their status or activities as a staff representative or on union membership or participation in union activities, in so far as they act in conformity with existing laws or collective agreements or other jointly agreed arrangements.</t>
  </si>
  <si>
    <t>Interviews with the forest owner/manager and staff
Interviews with the trade union 
Employment agreements/contract</t>
  </si>
  <si>
    <t xml:space="preserve">Through working with the union members Coillte have an agreement and clear guidelines for all staff to ensure fair management with a collective agreement covering. The collective agreement 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As viewed during the audit, all staff have access to an online SharePoint site titled ‘Behaviour, compliance &amp; Conduct’ which provides clear signage to their conduct and behaviour policies, grievance and disciplinary producers, ethics and company policies among other guides. 
Additionally, HR enlist all staff to unconscious bias training followed by a more comprehensive unconscious bias training session for all staff involved in recruitment. </t>
  </si>
  <si>
    <t xml:space="preserve">4.3.4 </t>
  </si>
  <si>
    <t xml:space="preserve"> Forest owner/manager shall document, respect and implement agreements reached with the staff in relation to pay and conditions.</t>
  </si>
  <si>
    <t>Documentation
Interviews with staff</t>
  </si>
  <si>
    <t>Through working with the union members Coillte have an agreement and clear guidelines for all staff to ensure fair management with a collective agreement covering. The collective agreement as reviewed during the audit covers various areas including (but not exclusively) the transition arrangements &amp; workloads for changes in structure, that the terms and conditions of a contract shall be maintained following the acceptance or role changes under the new structure and movements within the company, salary band models, base pay and pay progression, performance appraisal model and dispute resolution.
The Pay &amp; Engagement Agreement between Coillte and the union introduced in 2017 included a new performance appraisal model. The changes to the previous performance management model, where designed to build improved employee trust, engagement and motivation following complaints that the previous model had adverse effects within teams. During the audit members of the union confirmed that the current performance appraisal model works better, that staff are notified if there are an issues with performance by mid-way  the review year so that they can act on requests before any decisions are made on eh overall performance at the end of the year. 
During the audit, HR discussed a range of opportunities available for staff to support them in taking paid leave and agreements for flexible working hours when needed for health and family demands, including paternity leave for new members of staff.</t>
  </si>
  <si>
    <t>4.4</t>
  </si>
  <si>
    <t xml:space="preserve">Management planning and operations shall incorporate the results of evaluations of social impact.  Consultations shall be maintained with people and groups (both men and women) directly affected by management operations. </t>
  </si>
  <si>
    <t>4.4.1</t>
  </si>
  <si>
    <t xml:space="preserve">The forest owner/manager shall work to build and maintain good relations with individuals and groups who are directly affected, by consulting them in advance of significant forest management operations, and will consider their input in order to enhance positive and avoid or reduce negative impacts. </t>
  </si>
  <si>
    <t>Rrcords/ logs of consultations with local people groups
Interviews with local people groups</t>
  </si>
  <si>
    <t xml:space="preserve">Coillte has a policy to engage widely with stakeholders when formulating management plans, the public consultation plan as published on the public consultation notice online, though as a result of the impacts of the Covid19 pandemic, this was delayed in 2020 (by https://www.coillte.ie/about-us/social-responsibility/consultation/current-consultation). Phase 1 of the consultation began 23rd March 2020, inviting over 2000 interested stakeholders by email and advertising the consultation in regional and local newspapers across each BAU and on their website. The list of interested stakeholders includes Forest Service, Fisheries Boards, National Parks and Wildlife Service and County Councils within the BAU, local community groups, statutory organisations, non-governmental organisations, farm partners, contractors, customers, and many other stakeholders. Coillte carries out an annual update of our stakeholder list to ensure our records are as accurate as possible. 
At the time of the audit Coillte have just begun phase 2 of the consultation, for which a draft has been shared with the interested stakeholder list and the consultation has again been advertised in local and regional newspapers, and details updated on their web page. 
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</si>
  <si>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t>Obs 2021.02</t>
  </si>
  <si>
    <r>
      <t>7</t>
    </r>
    <r>
      <rPr>
        <b/>
        <sz val="10"/>
        <color indexed="50"/>
        <rFont val="Cambria"/>
        <family val="1"/>
      </rPr>
      <t>.1.1</t>
    </r>
  </si>
  <si>
    <t>THE COMMUNITY</t>
  </si>
  <si>
    <r>
      <t>7.1</t>
    </r>
    <r>
      <rPr>
        <b/>
        <sz val="10"/>
        <color theme="6" tint="0.59999389629810485"/>
        <rFont val="Cambria"/>
        <family val="1"/>
      </rPr>
      <t>.1</t>
    </r>
  </si>
  <si>
    <t>Consultation</t>
  </si>
  <si>
    <t>7.1.1</t>
  </si>
  <si>
    <t>Local people and relevant organisations and interest groups shall be made aware that: 
• New or revised management planning documentation, as specified in Section 2.1, is being produced 
• A new or revised Forest Service scheme application and associated documents are available for inspection 
• High impact operations i.e. clearfelling and road construction, are planned 
• New or revised design plans are being produced 
• The woodland is being evaluated for certification
The forest owner / manager shall ensure there is full co-operation with the Forest Service and other statutory consultation processes. The owner / manager shall consult adequately with local people and relevant organisations and make a reasonable response to issues raised or requests for ongoing dialogue and engagement.
At least 30 days shall be allowed for people to respond to notices, letters or meetings before certification.</t>
  </si>
  <si>
    <t>• Consultation with the Forest Service and other statutory agencies 
• Evidence of communication with stakeholders</t>
  </si>
  <si>
    <t>For all grant and felling licence applications, the Forest Service operate a referral and notification system the details of which are presented in Appendix E.
The forest owner / manager should be able to justify the level of consultation undertaken and the certification body will look for corroborating evidence.
Examples of methods for making people and relevant organisations aware include: 
• Statutory consultations by the Forest Service on the forest owner’s behalf 
• Voluntary consultation with relevant bodies 
• Letters to individuals or groups 
• Temporary or permanent signs in or near the affected woodland 
• Information in local press / media (including internet) 
• Meetings
The certification body is also required to consult with relevant stakeholders as part of the certification audit.</t>
  </si>
  <si>
    <t>4.4.2</t>
  </si>
  <si>
    <t xml:space="preserve">  The forest owner/ manager shall demonstrate how s/he has incorporated consultation responses and the results of evaluation of social impacts into the Management Planning and operations (appropriate to scale and intensity) when required. For large forests there shall be a documented protocol explaining how the consultation process operates.</t>
  </si>
  <si>
    <t xml:space="preserve">Management Plan
Interviews with forest owner/manager
Documented protocol 
Interviews with local people / groups / contractors / employees
</t>
  </si>
  <si>
    <t xml:space="preserve">Coillte has a policy to engage widely with stakeholders in formulating its management plans, the public consultation plan for this is published in the public consultation notice online, though as a result of the impacts of the Covid19 pandemic this was delayed in 2020 (by https://www.coillte.ie/about-us/social-responsibility/consultation/current-consultation). The management plan consultation follow their SOP-027 Consultation Policy1 procedures under the ‘Forest Five Year Plan consultation’ as seen during the audit.
During the audit an example stakeholder response and handling from Phase 1 consultation was reviewed, relating to a campaign of over 300 emails requesting restoration to extend restoration in Old Woodland Sites. This response was logged and assigned to Coillte’s stakeholder Engagement Officer, Coillte ecologist, Communications Manager. Ahead of the release of the draft management plan and invitation to phase 2 of the consultation, the stakeholders received a response explaining that there will be an inventory of ancient woodlands and an assessment of sites in terms of their nature conservation value.
At the time of the audit Coillte have just begun phase 2 of the consultation, for which a draft has been shared with the interested stakeholder list and the consultation has again been advertised in local and regional newspapers and details updated on their web page. 
Stakeholders at Mote Park feel that their input to the consultation process relating to management planning at this site is not being considered, Coillte dispute this. As the BAU strategic plan consultation was underway during the audit, verification of this issue towards either side was not possible. The outcome of the consultation process in this instance will allow verification relating to Coillte’s compliance with FSC 4.4.2 and should be verified at the next surveillance audit. </t>
  </si>
  <si>
    <t>Obs 2021.03</t>
  </si>
  <si>
    <t>7.1.2</t>
  </si>
  <si>
    <t>Records shall be kept of consultation undertaken, resulting actions and responses.</t>
  </si>
  <si>
    <t>• Consultation records 
• Discussions with stakeholders</t>
  </si>
  <si>
    <t>Records can be in the form of a log or diary but should clearly record the identity of the consultee, the matter discussed, the views of the consultee and any resulting actions from the meeting or reasons for non-acceptance of the consultees suggestions.</t>
  </si>
  <si>
    <t xml:space="preserve">Following consultation policy (SOP-Consultation-027, revised February 2021) all queries, discussion, positive feedback and issues raised in the consultation are managed through the ‘Issue management process’. These are logged on the stakeholder call log and then assigned to the appropriate manager with a traffic light system based on urgency for the response and action. Monthly reports are produced from the call log for the environmental team, to track progress and be dealt with and closed out. The stakeholder issue log monthly update for 2020 was viewed during the audit. </t>
  </si>
  <si>
    <t>4.5</t>
  </si>
  <si>
    <t>Appropriate mechanisms shall be employed for resolving grievances and for providing fair compensation in the case of loss or damage affecting the legal or customary rights, property, resources, or livelihoods of local peoples.  Measures shall be taken to avoid such loss or damage.</t>
  </si>
  <si>
    <t>4.5.1</t>
  </si>
  <si>
    <t xml:space="preserve"> The forest owner/manager shall have considered the potential impacts of the relevant forest operation on the established tenure and use rights, property, resources and livelihoods of local people, and have included mitigation measures to address these in all relevant operational plans. </t>
  </si>
  <si>
    <t>Management Plan</t>
  </si>
  <si>
    <t>Ahead of site operations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‘People and Material Assets’ sections for the ERA for example includes recreational trails, park areas, third park crop ownership, seed stands, sporting rights and water resources rights, followed by a site-specific mitigation for preserving these features before, during and after operations. Site activity packs viewed for all sites sampled and ERAs were discussed on site with forest managers and contractors including Donadea Forest Park (KE06), Ticknock (DU02) and Tibradden (DU02). Where required additional surveys are carried out including archaeological surveys and where necessary archaeologists are present during operations, such an archaeological report was discussed with forest manager and harvest manager on site in Dranagh (WW04).</t>
  </si>
  <si>
    <r>
      <t>8.4</t>
    </r>
    <r>
      <rPr>
        <b/>
        <sz val="10"/>
        <color theme="6" tint="0.59999389629810485"/>
        <rFont val="Cambria"/>
        <family val="1"/>
      </rPr>
      <t>.1</t>
    </r>
  </si>
  <si>
    <t xml:space="preserve"> Insurance</t>
  </si>
  <si>
    <t>Forest Owners/managers, employers and contractors shall hold adequate public liability and employer’s liability insurance, copies of which are available for inspection.</t>
  </si>
  <si>
    <t>• Insurance documents.</t>
  </si>
  <si>
    <t>Confirmation of Employers Liability and Public/ProductsLiability seen, covering any activity of Coillte in connection with the business of the Irish Forestry Board, production and distribution of  medium density  boards,  oriented  strand  board  and  property  owners  and Clerical Employees Only of Windfarm. Valid until April 2021.</t>
  </si>
  <si>
    <t xml:space="preserve">4.5.2 </t>
  </si>
  <si>
    <t>The forest owner/manager shall take proactive steps to avoid and/or resolve grievances and shall keep record of and respond constructively to all grievances</t>
  </si>
  <si>
    <t>Record of consultation
Record of proactive steps taken to avoid grievances</t>
  </si>
  <si>
    <t xml:space="preserve">Coillte has a consultation policy (SOP-Consultation-027, revised February 2021) that sets out the purpose and benefits of engaging stakeholders to minimize the potential negative impacts of the business activities and encourage a collaborative approach to achieve the organizations goals. The procedures include a Five Year Forest Plan consultation process, operational level consultation process and a day to day issue management process.  To implement this policy Coillte have a full time Stakeholder Engagement Officer to co-ordinate and support the wider team in managing consultation. 
Ahead of operations such as harvesting and new planting, Coillte carries their operational level consultation process, communicating with local and statutory stakeholders directly affected by operations. Assessment of social impacts is completed during the planning and before the commencement of all site disturbing operations on Coillte’s certified estate. The assessment's two main purposes are to incorporate impacts into decision-making and minimise or avoid impacts during operations. For the operational level consultation, they use formal communication via letter, email and signage for felling licenses and updates to management plans.
The day to day ‘Issue management process’ covers queries, discussion, positive feedback and issues raised in face to face meetings, phone-calls, e-mails to the Coillte website. These are logged on the Stakeholder call log and managed using the call handling producers SOP-Call Handing-043. Stakeholder call log in use since 2018 captures the comments and issues raised early, providing initial email response and assigning the issue to an appropriate manager with a traffic light system based on urgency for the response and action. Monthly reports are produced from the call log for the environmental team, to track progress and that issues are being dealt with and closed out.  Thanks to this system, the Stakeholder Engagement Officer has been able to manage the comments and avoid the need to escalate issues to senior management. </t>
  </si>
  <si>
    <t>4.5.4L</t>
  </si>
  <si>
    <t xml:space="preserve"> The forest owner/ manager shall have a documented dispute resolution mechanism in place to resolve grievances promptly and fairly. The forest owner/manager shall document evidence that s/he has attempted, through dispute resolution mechanisms, all avenues to resolve the issue before any court proceedings arise </t>
  </si>
  <si>
    <t>Documented dispute resolution mechanism
Interviews with stakeholders and forest owner/manager</t>
  </si>
  <si>
    <t xml:space="preserve">Within the Coillte’s SOP-027 Consultation Policy, the issues management process covers how to deal with the escalation of issues where a stakeholder is dissatisfied with how an issue has been handled.
Examples dispute resolution process viewed for complaints related to management within a farm parentships in BAU4. One example refers to a dispute of payments for timber for which there is an arbitration process as managed by the head of commercial development. And issue was raised about the new and deteriorating road at Raheen site. The management of the issue was reviewed and found to be being dealt with effectively with an assigned Coillte engineer and engineering Contractor, planning remedial works as soon as the thinning and haulage is completed. This remedial plan and communication ws confirmed by the affected stakholder. 
</t>
  </si>
  <si>
    <t xml:space="preserve">FSC PRINCIPLE # 5:   BENEFITS FROM THE FOREST 
Forest management operations shall encourage the efficient use of the forest's multiple products and services to ensure economic viability and a wide range of environmental and social benefits. </t>
  </si>
  <si>
    <t>5.1</t>
  </si>
  <si>
    <t>Forest management should strive toward economic viability, while taking into account the full environmental, social, and operational costs of production, and ensuring the investments necessary to maintain the ecological productivity of the forest.</t>
  </si>
  <si>
    <t>5.1.1</t>
  </si>
  <si>
    <t xml:space="preserve"> The FMU shall comprise (or have a plan that will deliver) a range of species suited to the site** that will contribute to fulfilling the social, economic and environmental objectives in a sustainable manner.</t>
  </si>
  <si>
    <t>Management Plan/management policies 
Interviews with forest owner/manager and staff
Recommendations from statutory consultees
Site visit</t>
  </si>
  <si>
    <t>The range of suitable species is detailed in the BAU Plan.  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 Biodiversity Action Management Plan for Ballygannon (WW09) and relating planned activities were discussed on site.</t>
  </si>
  <si>
    <r>
      <t>2.2</t>
    </r>
    <r>
      <rPr>
        <b/>
        <sz val="10"/>
        <color theme="6" tint="0.59999389629810485"/>
        <rFont val="Cambria"/>
        <family val="1"/>
      </rPr>
      <t>.1</t>
    </r>
  </si>
  <si>
    <t xml:space="preserve"> Productive potential</t>
  </si>
  <si>
    <t>2.2.1</t>
  </si>
  <si>
    <t>Forest management systems and operations shall be planned and carried out in a way that maintains or enhances the health, vitality and productive capacity of the site.
Where the inventory (2.1.1) has identified degraded forest ecosystems there shall be a plan to rehabilitate these, where possible and appropriate, by silvicultural means.</t>
  </si>
  <si>
    <t>• Management plan
• Operational plans
• Field inspection.</t>
  </si>
  <si>
    <t>The productive capacity of the site refers to the ecological, social and economic functions of the woodland. This means that forest operations should adopt techniques that avoid direct or indirect damage to forest, soil or water resources.
Degraded forest ecosystems may include: 
• Overgrazed woodlands 
• Woodlands where there has been considerable soil compaction 
• Woodlands that have been over-run with invasive species such as rhododendron or laurel</t>
  </si>
  <si>
    <t>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 Biodiversity Action Management Plan for Ballygannon (WW09) and relating planned activities were discussed on site.</t>
  </si>
  <si>
    <t>5.1.2</t>
  </si>
  <si>
    <t xml:space="preserve"> The FMU shall have an annual budget based on income and expenditure.</t>
  </si>
  <si>
    <t>BAU4 'Financial Statements' seen for 2021, including profit &amp; loss, capital expenditure, cashflow and other income. Statement shows budget, actual and variance.</t>
  </si>
  <si>
    <t>5.2</t>
  </si>
  <si>
    <t>Forest management and marketing operations should encourage the optimal use and local processing of the forest's diversity of products.</t>
  </si>
  <si>
    <t>5.2.1</t>
  </si>
  <si>
    <t>Forest products shall be available to the local market and for local processing, subject to the owner's rights to achieve the best return for product and not prejudicing the rights of owners to enter into collective supply contracts.</t>
  </si>
  <si>
    <t>Record of timber sales
Record of non-timber forest product sales where such sales have occurred
Interviews with staff, local forest initiatives and local forest producer groups if they exist</t>
  </si>
  <si>
    <t xml:space="preserve">In BAU4, 70% of produce goes to customers within the BAU. In particular, there is a busy firewood market handling 40% of all Coillte's firewood. Harvest managers were interviewed on site in Deerpark (WW02) and Downshill (WW03) and they outlined where the timber was going and what is was going to be used for. For the sites visited the timber was going to local customers.  </t>
  </si>
  <si>
    <t>5.3</t>
  </si>
  <si>
    <t>Forest management should minimise waste associated with harvesting and on-site processing operations and avoid damage to other forest resources.</t>
  </si>
  <si>
    <t xml:space="preserve"> Harvesting Plans are required under Forest Service Harvesting and the Environment Guidelines. These shall be designed to assess site and residual crop damage and harvest waste (taking account of the deadwood requirements of Indicator 6.2.4), and include measures to avoid these. </t>
  </si>
  <si>
    <t>Site visits
Management Plan
Clauses in harvesting contract</t>
  </si>
  <si>
    <t xml:space="preserve">Harvesting Activity Packs are produced for all harvesting activities, including thinning, clearfell and CCF. For the sites visited these Harvesting Activity Packs were reviewed and discussed on site with harvesting managers. Mitigating measures were discussed with harvesting contractors who displayed a good understanding of their responsibilities in relation to environmental risk mitigation. Active sites visited included Killinthomas (KE02), Deerpark (WW02), Downshill (WW03) and Killaveny (WW10). Standing and lying deadwood was observed on all sites and the practice of leaving deadwood was discussed with harvesting managers onsite. </t>
  </si>
  <si>
    <t>4.2.2</t>
  </si>
  <si>
    <t>Where harvesting operations which involve the removal of more than just the timber stem are planned and where there is a risk of significant negative effects on soil structure or productivity, an environmental appraisal shall be undertaken.</t>
  </si>
  <si>
    <t>• Field Inspection
• Management plan
• Documented environamental appraisal</t>
  </si>
  <si>
    <t>This requirement refers to whole tree harvesting, residue bundling and any other form of harvesting involving more than just the timber stem.
Potential significant negative effects include: 
• Leaching 
• Soil compaction 
• Nutrient loss 
• Loss of soil carbon 
• Run-off</t>
  </si>
  <si>
    <t>No whole tree harvesting in BAU4. Brash bundling and removal for biomass was practiced in previous years, but that ceased in 2018.</t>
  </si>
  <si>
    <t xml:space="preserve"> To avoid soil and root damage, current best practice shall be used (e.g. brash mats).</t>
  </si>
  <si>
    <t>Site inspection of harvesting site(s)</t>
  </si>
  <si>
    <t xml:space="preserve">Correct use of brash mats was observed on site. Active harvesting sites visited, where use of brash mats was observed, were Deerpark (WW02), Donadea Forest Park (KE06) where good use of brash was still evident after replanting of the site, Killaveny (WW10) and Downshill (WW03).  </t>
  </si>
  <si>
    <t>4.2.3</t>
  </si>
  <si>
    <t>There shall be no burning of Lop and top.</t>
  </si>
  <si>
    <t xml:space="preserve">• Field Inspections
</t>
  </si>
  <si>
    <t>There is no burning of lop and top</t>
  </si>
  <si>
    <t>5.3.3</t>
  </si>
  <si>
    <t xml:space="preserve"> All timber sale contracts shall ensure that harvested wood and processed wood** shall be transported from the forest before loss of economic value occurs (taking account of the deadwood requirements of Indicator 6.2.4).</t>
  </si>
  <si>
    <t>Timber sale contracts
Site visits</t>
  </si>
  <si>
    <t>Final removal dates (FDR) are applied to customer's commodities via contract enforcement. Notice is given through the timber sales team. Sample contract including Final Removal Date seen for Contract ID 9893.</t>
  </si>
  <si>
    <t>Timber shall be harvested efficiently and with minimum loss or damage.</t>
  </si>
  <si>
    <t>• Field Inspections</t>
  </si>
  <si>
    <t>Harvesting should particularly seek to avoid: 
• Damage to soil and water courses during felling and extraction 
• Damage to standing trees during felling and extraction 
• Timber degrade 
• The breakage or loss of merchantable timber 
• Damage to habitats / features identified in the inventory of resources (See 2.1.1)</t>
  </si>
  <si>
    <t>Active harvesting sites visited during audit were Killinthomas (KE02), Deerpark (WW02), Killaveny (WW10) and Downshill (WW03). Sites were efficiently managed and harvested with minimal loss or damage. Use of brashmats was observed to avoid soil damage. From interviews with Contractors on site, it was clear they had a good understanding of their responsibilities with regard to environmental risk mitigations.</t>
  </si>
  <si>
    <t xml:space="preserve">5.3.4 </t>
  </si>
  <si>
    <t>Whole tree harvesting shall not take place where significant negative effects on biodiversity (i.e. run-off, leaching, soil compaction and nutrient loss) or forest productivity may occur.</t>
  </si>
  <si>
    <t>Site visit of harvesting sites
Documented appraisal where whole tree harvesting is carried out
Harvest Plans</t>
  </si>
  <si>
    <t>Whole tree harvesting is not practiced</t>
  </si>
  <si>
    <t>5.3.5</t>
  </si>
  <si>
    <t xml:space="preserve"> Contractors and forest workers shall be required, and encouraged through awareness, knowledge transfer, training and guidance, with appropriate penalties for non compliance, to minimise damage to the forest, soils and water, that may occur during forest management operations.</t>
  </si>
  <si>
    <t>Contracts
Site visits
Documentation</t>
  </si>
  <si>
    <t xml:space="preserve">Contractors receive environmental training. Operations are managed with site packs and pre-commencement meetings involving contractor, operator and FWM, known as the Toolbox Talk. The contractor accepts the site pack and conditions. Site monitoring is undertaken weekly by Coillte. 
Harvesting Activity Packs are produced for all harvesting activities, including thinning, clearfell and CCF. Contractors on site displayed a clear understanding of the content of these Harvesting Activity Packs. In case of any questions or problems, they said they would be able to contact the harvesting manager. The harvesting contractors displayed a good understanding of their responsibilities in relation to environmental risk mitigation, including daily water monitoring on sensitive sites. Active sites visited included Killinthomas (KE02), Deerpark (WW02), Downshill (WW03) and Killaveny (WW10). Standing and lying deadwood was observed on all sites and the practice of leaving deadwood was discussed with harvesting managers onsite. </t>
  </si>
  <si>
    <t>5.4</t>
  </si>
  <si>
    <t>Forest management should strive to strengthen and diversify the local economy, avoiding dependence on a single forest product.</t>
  </si>
  <si>
    <t xml:space="preserve"> The forest owner/manager shall demonstrate that the diversification of forest products and services is being actively incorporated into forest management. S/he shall have as a long-term objective the development of diverse multi-functional forests . (See Criterion 10.3 for delivery) S/he should encourage and endeavour to be supportive of niche markets for, and sustainable harvesting of, diverse forest products. </t>
  </si>
  <si>
    <t>Coillte actively promote diverse forests via CCF management, Coillte Nature. public recreation and areas of  high amenity. such as the Dublin Mountains Partnership. Forest products include sawlog and pallet pulp for large sawmills, stake for small sawmills, and firewood for local markets (mostly softwood in stoves).</t>
  </si>
  <si>
    <r>
      <t>7.4</t>
    </r>
    <r>
      <rPr>
        <b/>
        <sz val="10"/>
        <color theme="6" tint="0.59999389629810485"/>
        <rFont val="Cambria"/>
        <family val="1"/>
      </rPr>
      <t>.1</t>
    </r>
  </si>
  <si>
    <t xml:space="preserve"> Rural economy</t>
  </si>
  <si>
    <t>The forest owner / manager shall promote the integration of woodlands into the local economy and respond positively to local requests for forest products and services subject to compliance with the management plan, the principle of sustained yield and an economic return for these products and services.</t>
  </si>
  <si>
    <t>• Evidence of reasonable provision for local employment and suppliers 
• Evidence of action taken on local or specialist market opportunities 
• Evidence of promoting or encouraging enterprises to strengthen and diversify the local economy</t>
  </si>
  <si>
    <t>Promotion of integration into the local economy may be achieved by: 
• Making reasonable provision for local employment for contractors and suppliers to provide services and supplies. 
• Allowing local or specialist markets opportunities to purchase small scale or specialist products 
• Promoting and encouraging enterprises which will strengthen and diversify the woodland or local economy
An example of how the forest owner / manager might help to diversify the processing industry is that a proportion of timber parcels are advertised and sold by open tender or auction.</t>
  </si>
  <si>
    <t xml:space="preserve">In BAU4, over 80% of long term contracts are with 5 contractors, 4 of which are located within the BAU. 70% of produce goes to customers within the BAU. In particular, there is a busy firewood market handling 40% of all Coillte's firewood.
Coillte provides open access for walking and designated areas for other forms of recreation to diversity use of the forests, recreation map online highlights these activities across the 6 BAUs (https://www.coillte.ie/our-forests/recreation-map/ ).
In BAU 4 the Coillte Nature (not-for-profit branch of Coillte that is dedicated to the restoration, regeneration and rehabilitation of nature across Ireland) and Dublin Mountains Partnership (DMP) for which Coillte are partners, have developed the Dublin Mountains Makeover to convert over 900 hectares from commercial plantations to Multi-generational forests managed under ‘Continuous Cover Forestry’ (CCF) principles. This project covering 9 forests in the region began in 2020 and is designed to improve biodiversity, enhance aesthetic qualities, and increase forest resilience.
In BAU 4 the forest managers and operations team have been liaising with visitors and neighbouring landowners to integrate forests management for recreation while managing potential conflict with neighbouring land as visitors and traffic increases to the forest sites. This is being achieved through Dublin Mountain Partnership DMP and networking with the local farmers, community police, among others. Actions have included a focus to reducing the pressure of traffic and inappropriate parking and dog faeces and sheep disturbance.  </t>
  </si>
  <si>
    <t>5.5</t>
  </si>
  <si>
    <t>Forest management operations shall recognise, maintain, and, where appropriate, enhance the value of forest services and resources such as watersheds and fisheries.</t>
  </si>
  <si>
    <t xml:space="preserve">5.5.1 </t>
  </si>
  <si>
    <t>Management Plan
Site visit
Documentation</t>
  </si>
  <si>
    <t>There are lots of river catchments in BAU4 and these receive careful site management. Coillte take samples and surveys on the main rivers in Wicklow, the River Ow and River Knickeen, in conjunction with Inland Fisheries Ireland.
But see 9.3.1 re Freshwater Pearl Mussels</t>
  </si>
  <si>
    <r>
      <t>4</t>
    </r>
    <r>
      <rPr>
        <b/>
        <sz val="10"/>
        <color indexed="50"/>
        <rFont val="Cambria"/>
        <family val="1"/>
      </rPr>
      <t>.1.1</t>
    </r>
  </si>
  <si>
    <t>OPERATIONS</t>
  </si>
  <si>
    <r>
      <t>4.1</t>
    </r>
    <r>
      <rPr>
        <b/>
        <sz val="10"/>
        <color theme="6" tint="0.59999389629810485"/>
        <rFont val="Cambria"/>
        <family val="1"/>
      </rPr>
      <t>.1</t>
    </r>
  </si>
  <si>
    <t xml:space="preserve"> General</t>
  </si>
  <si>
    <t>4.1.1</t>
  </si>
  <si>
    <t>The planning of woodland operations shall involve:
a) An assessment of the potential impacts of that operation on the woodland’s social, economic and ecological value.
b) Identifying suitable equipment and systems to avoid negative impacts and enhance positive impacts.
c) Giving special consideration and care to operations on soils which are particularly prone to erosion and compaction and where operations might lead to excessive erosion of soil into watercourses.
d) Obtaining relevant permission(s), consultation with directly affected local people and giving any formal notification required.
e) A full briefing with staff / contractors with regard to the proposed operations and where heavy machinery is to be used, a written operational plan and map shall be provided to staff / contractors.</t>
  </si>
  <si>
    <t>• Management Plan 
• Operational Plan 
• Documented permissions 
• Consultation records 
• Discussions with forest owner / manager 
• Documented environmental appraisal</t>
  </si>
  <si>
    <t>Good forest management operations take into account all of the functions of the forest (social, ecological and economic) and ensure that these functions are positively served. For example, this means that forest operations should have low or positive impacts on: 
• Soil structure 
• Water quality 
• Biodiversity 
• Recreational values 
• Timber quality 
• Internal views 
• Landscape 
• Rate of water run-off 
• Growth rates 
• People</t>
  </si>
  <si>
    <t xml:space="preserve">a) Coillte undertake site specific ERAs - many examples seen. Also seen 'Appropriate Assessment Pre-Screening Report for clearfell project WW05-FL0098', which assesses potential impact of operations on the Wicklow Mountains SPA, specifically for merlin, and concludes that there is a 'possible effect' and the project should proceed to Appropriate Assessment.
b) BAU4 operates 5 long term contracts which require up to date machinery (not older than 5 years), machine telemetry in harvester head and harvester computer.
c) Communications between Resource team and Harvesting team address this, sharing information about site steepness and roughness; each Harvesting Unit has a Ground Terrain Classification. 85% of harvesting volume in BAU4 is by Long Term Contract. 5-10% of volume is by local tenders, which may involve skylines on steeper sites.
d) Felling Licences for harvesting operations seen; signage on sites seen; consultation storyboards seen on site.
e) Harvesting Activity Packs are produced for all harvesting activities, including thinning, clearfell and CCF. For the sites visited these Harvesting Activity Packs were reviewed and discussed on site with harvesting managers. Mitigating measures were discussed with harvesting contractors who displayed a good understanding of their responsibilities in relation to environmental risk mitigation. Active sites visited included Killinthomas (KE02), Deerpark (WW02), Downshill (WW03) and Killaveny (WW10). </t>
  </si>
  <si>
    <t>5.6</t>
  </si>
  <si>
    <t>The rate of harvest of forest products shall not exceed levels which can be permanently sustained.</t>
  </si>
  <si>
    <t xml:space="preserve">5.6.1 </t>
  </si>
  <si>
    <t xml:space="preserve">The planned and actual harvest levels shall not in the medium and long term jeopardise the ability to sustain the forest's productive potential. These shall be revised in any update to the Management Plan based on analysis of growth rates from the forest inventory (See 7.1.2) The forest owner/manager shall have a clear methodology to demonstrate that the rate of harvest is sustainable. </t>
  </si>
  <si>
    <t>Management Plan
Forest Inventory (7.1.2)</t>
  </si>
  <si>
    <t>A Sustainability Report from Coillte's Resource Planning Manager to Forest Service (dated 17/2/21) was reviewed and found to make reasonable claims. It states:
"The sustainability of Coillte’s 2021 and 2022 planned felling may be verified by referring to one or more of the following measures: 1. Productive Potential; 2. the National Forest Inventory (NFI); 3. Coillte-estimated Growing Stock." 1. The report uses Yield Class data to show that clearfelling and thinning would produce 2.9 million m3 of timber, equating to 75% of productive potential. 2. The National Forest Inventory calculates the Annual Increment of the Coillte estate to be over 4.7 million m3, so the planned 2.9 million m3 is 62% of this. 3. This is a "tighter definition" of the growing stock than the NFI, but still predicts a 3.5% increase from 2021 to 2022 despite significant removals.
The Report concludes: "Irrespective of which method is chosen, I trust that it is evident that Coillte’s planned harvest levels in 2021 to 2022 are well within the allowable annual cut and pose no threat to the sustainability of timber supply from the Coillte estate, now or in the future."</t>
  </si>
  <si>
    <t>Harvesting and regeneration plans shall not jeopardise the long-term productive potential of the woodland and are consistent with management objectives.</t>
  </si>
  <si>
    <t>• Inventory records
• Management plan
• Growth and yield estimates
• Production records 
• Demonstrated control of thinning intensity
• Discussion with owner’s/manager’s 
• Field inspection</t>
  </si>
  <si>
    <t>Examples of growth and yield estimates include:
• Average growth rates or yield class for major species on different site types
• Forescasted harvest areas and yields (thinning and felling) for different crop types in future years.
Accuracy of growth and yield estimates should be appropriate to the scale and intensity of the operation. 
There may be some circumstances (e.g. during restructuring) the harvest level will exceed the increment. 
There may be some circumstances (e.g. replacing exotic species with native species), where management intervention may legitimately reduce the productive potential of the woodland.</t>
  </si>
  <si>
    <t>5.6.2</t>
  </si>
  <si>
    <t xml:space="preserve"> The forest owner/manager shall keep clear, accurate and up-to-date records of harvested quantities of all commercial timber species, and of the harvest of any non-timber forest products. The harvesting of Non Timber Forest Products** shall be done on a sustainable basis.</t>
  </si>
  <si>
    <t>Coillte's Forest Management System (FMS) master spreadsheet records all sales information. Timber Sales documentation was sampled from sales catalogues for Standing Sales (SS) and harvested sales (HS).  Sampled invoices and associated weight ticket documentation found to be compliant.  Reference 5.9.3 with examples detailed.</t>
  </si>
  <si>
    <t>2.2.3</t>
  </si>
  <si>
    <t>Authorised harvesting of non-timber woodland products shall not permanently exceed, or diminish, the long-term productive potential of the woodland.</t>
  </si>
  <si>
    <t>• Discussion with forest owner / manager 
• Field inspection 
• Records of sales of non-timber woodland products
• Management plan</t>
  </si>
  <si>
    <t>Non-timber woodland products include foliage, moss, fungi, berries, seed, venison and other game products. 
The management plan should encompass the sustainable management of the non-timber resource if a significant quantity is being harvested.</t>
  </si>
  <si>
    <t>Interview held with timber sales and purchasing manager who confirmed no sales of non-timber woodland products.</t>
  </si>
  <si>
    <t>PRINCIPLE #6:  ENVIRONMENTAL IMPACT 
Forest management shall conserve biological diversity and its associated values, water resources, soils, and unique and fragile ecosystems and landscapes, and, by so doing, maintain the ecological functions and the integrity of the forest.</t>
  </si>
  <si>
    <t>6.1</t>
  </si>
  <si>
    <t>Assessment of environmental impacts shall be completed appropriate to the scale, intensity of forest management and the uniqueness of the affected resources and adequately integrated into management systems. Assessments shall include landscape level considerations as well as the impacts of on-site processing facilities. Environmental impacts shall be assessed prior to commencement of site-disturbing operations</t>
  </si>
  <si>
    <t xml:space="preserve">Information from descriptions of forest resources detailed in 7.1b should be used in assessments of impacts 
Assessments of impacts should be used in creating environmental safeguards detailed in 7.1f
</t>
  </si>
  <si>
    <t>6.1.1</t>
  </si>
  <si>
    <t xml:space="preserve"> The forest owner/manager shall produce a habitat map** for the FMU as part of the development of the Management Plan (See 7.1.2). This map shall include biodiversity features*** and actions shall be taken to safeguard these in the Management Plan and marked in operational maps for retention.</t>
  </si>
  <si>
    <t>Habitat survey including map
Management Plan</t>
  </si>
  <si>
    <t>Please identify any regional guidelines or legislation with respect to requirements for environmental impact assessment</t>
  </si>
  <si>
    <t xml:space="preserve">HCV species and habitats are recorded as layers on the GIS system.  Biodiversity (Bioclass) BAM plans include operations map with Biodiversity features mapped.  Donadea map illustrates wet woodland and veteran trees.  Ballygannon map illustrates old sessile oakwoods, bog woodland and alluvial forest. Contractor packs also include a Saftey &amp; environment map as part of the ERA which maps conservation as well as Biodiversity (Bioclass) areas e.g. Killinthomas. </t>
  </si>
  <si>
    <r>
      <t>3</t>
    </r>
    <r>
      <rPr>
        <b/>
        <sz val="10"/>
        <color indexed="50"/>
        <rFont val="Cambria"/>
        <family val="1"/>
      </rPr>
      <t>.1.1</t>
    </r>
  </si>
  <si>
    <t>WOODLAND DESIGN: CREATION, FELLING AND REPLANTING</t>
  </si>
  <si>
    <r>
      <t>3.1</t>
    </r>
    <r>
      <rPr>
        <b/>
        <sz val="10"/>
        <color theme="6" tint="0.59999389629810485"/>
        <rFont val="Cambria"/>
        <family val="1"/>
      </rPr>
      <t>.1</t>
    </r>
  </si>
  <si>
    <t>Assessment of environmental impacts</t>
  </si>
  <si>
    <t>3.1.1</t>
  </si>
  <si>
    <t>• Grant and Felling Licence applications and approval documentation provided for and by the Forest Service 
• Environmental assessment documents (where relevant) 
• Discussions with forest owner / manager</t>
  </si>
  <si>
    <t>Environmental assessments are separate to the monitoring programme (see 2.3.2 and 2.3.3) as they are carried out in advance of any operations.
These assessments include the checks listed below (as per Forest Service Requirements, Guidelines and Code of Best Practice). In many cases an initial environmental assessment by the forest owner / manager will lead to plans being referred to other expert agencies for their input. Situations where this is the case are indicated with an R. 
• In an acid sensitive area (R) 
• In an area sensitive for fisheries (R) 
• In a Local Authority designated water scheme area (R) 
• In or within 3 km of a designated area (pNHA, SAC, SPA or National Park) (R) 
• Identification of existing habitat areas or features of value Identification of an aquatic zone • Identification of fauna and flora present on or frequenting the site 
• Presence or proximity of an archaeological site or feature (R) 
• In a designated prime scenic area or outstanding landscape (R) 
• Identification of areas of potentially high erosion risk
Thresholds for requirement of a full Environmental Impact Assessment are currently:
Afforestation: &gt; 50 ha. (or &lt; 50 ha. where a proposed development is deemed by the Minister to have a significant environmental impact)
New Forest Roads: &gt; 2000 metres</t>
  </si>
  <si>
    <t xml:space="preserve">Species and habitats are recorded as layers on Coillte's GIS mapping system.  An operational site activity pack is produced from interogation of these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t>
  </si>
  <si>
    <t>6.1.2</t>
  </si>
  <si>
    <t xml:space="preserve"> The Management Plan shall include a  sub-catchment map showing the location of the FMU in the catchment, the status of water quality, and other catchment and landscape level environmental information**.</t>
  </si>
  <si>
    <t>Catchment  boundary map
Water quality, other environmental data
Management Plans</t>
  </si>
  <si>
    <t>5.1.7</t>
  </si>
  <si>
    <t>Areas that fulfill specific and recognized protective functions, either ecologically or for society, shall be mapped and forest management plans shall take full account of these.</t>
  </si>
  <si>
    <t>• Maps 
• Management plan 
• Field inspection</t>
  </si>
  <si>
    <t>Such areas may include: 
• Riparian and buffer areas 
• Sensitive catchments 
• Steep forested slopes above roads, houses or built up areas 
• Areas vulnerable to soil erosion 
• Other designated areas
Guidance on the management of riparian areas and sensitive catchments is given in the Forest Service “Forestry and Water Quality Guidelines”, “Forestry and Otter Guidelines” .
Guidance is also provided in the programme of supplementary measures for forestry in the River Basin Management Plans under the EU Water Framework Directive.
Guidance on the identification, design, establishment and management of native riparian woodland is provided in the Woodlands of Ireland Publication “Native Riparian Woodlands – A Guide to Identification, Design, Establishment and Management”.</t>
  </si>
  <si>
    <t xml:space="preserve">ERA standard mitigations applied at Forest operations stages for both harvesting and establishment. Ticknock Establishment: ERA states site specific mitigations 10m set back to control water and retain small spring monitored daily. Linear boundary feature requirement to keep 2m set back during ground preparation and restocking.  Killaveny Harvesting: ERA site specific measures 10m set back with no machinery along stream, a tributary of the Derry River.  Ballyward (WW01) 4444m of road upgrade active: Inspected Engineering Activity pack accompanying maps including Safety and Environment Road Construction map with features marked including the location of silt traps.  Site visit undertaken in heavy rain, noted silt traps created at intervals along the top of the road to prevent water running down the hill. </t>
  </si>
  <si>
    <t>6.1.3</t>
  </si>
  <si>
    <t xml:space="preserve">6.1.3 Prior to all site-disturbing forest operations and activities** as set out in the Management Plan  (including on-site processing operations) the forest owner/manager shall:
- identify any potential environmental impacts** resulting from the operation;
- document and implement the specific actions to be taken to avoid, reduce or mitigate negative impacts and enhance positive impacts.
</t>
  </si>
  <si>
    <t>Documented assessment
Management Plan</t>
  </si>
  <si>
    <t>An operational site activity pack is produced from interogation of Coillte's GIS records resulting in an ERA Environmental Risk Assessment which addresses each of the topics - Biodiversity, Water &amp; Soils, Archaeology &amp; Cultural Features, Landscape and People &amp; Material Assets.  Any sensitive areas and/or features in or around the operational area are evaluated under each of these topics.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Dunnstown (KE05): OWS clearfell undertaken between August and December 2020 avoiding red squirrel breeding season. ERA site mitigation measures to  retain a few mature cone bearing NS &amp; JL as red squirrel habitat.  Retain mature broadleaf trees where safe to do so.</t>
  </si>
  <si>
    <t>6.1.4L</t>
  </si>
  <si>
    <t xml:space="preserve"> A documented procedure to review and evaluate potential environmental impacts (identified under Indicators 6.1.3  above) shall be implemented.</t>
  </si>
  <si>
    <t>Documented procedure</t>
  </si>
  <si>
    <t>Safeguards shall exist which protect rare, threatened and endangered species and their habitats (e.g., nesting and feeding areas). Conservation zones and protection areas shall be established, appropriate to the scale and intensity of forest management and the uniqueness of the affected resources. Inappropriate hunting, fishing, trapping and collecting shall be controlled.</t>
  </si>
  <si>
    <t>6.2.1</t>
  </si>
  <si>
    <t xml:space="preserve"> There shall be an up to date list of the rare, threatened or endangered species** and their habitat that are present and likely to interact with or be impacted by management of the FMU. This list shall be drawn up following consultation with statutory and other appropriate bodies** and following the habitat map (as per 6.1.1) and any further survey work advised by statutory agencies. Source(s) of information shall be identified, and where required competent personnel** undertake additional survey work.</t>
  </si>
  <si>
    <t>List of rare, threatened or endangered species
Maps
Survey, including methodology (where relevant)
Correspondence with statutory and appropriate bodies</t>
  </si>
  <si>
    <t>Coillte GIS system records information on locations of EU Priority Habitats and Species. Downshill (WW03): CF area just outside 3km from neighbouring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 Dunnstown (KE05): OWS clearfell undertaken between August and December 2020 avoiding red squirrel breeding season. ERA site mitigation measures to  retain a few mature cone bearing NS &amp; JL as red squirrel habitat.  Retain mature broadleaf trees where safe to do so.</t>
  </si>
  <si>
    <t>Where a rare or endangered species is known to be present in the woodland, the relevant statutory authority shall be notified and appropriate management shall be agreed with them.</t>
  </si>
  <si>
    <t>Evidence of consultation and agreement with statutory authority.</t>
  </si>
  <si>
    <t>Rare and endangered species in Ireland are listed in Irish Red Data Books and Lists which are fully referenced in Appendix D.
For some rare and endangered species, the National Parks and Wildlife Service has prepared Species Action Plans (SAPs) and Threat Response Plans (TRPs). For these species, the SAP and TRP should be consulted and conformed with.</t>
  </si>
  <si>
    <t>6.1.4</t>
  </si>
  <si>
    <t>Coillte GIS system records information on locations of EU Priority Habitats and Species. Felling Licence approval process includes consultation and RTE species site mitigation measures.  Downshill (WW03): CF area just outside 3km from neigbouring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 Dunnstown (KE05): OWS clearfell undertaken between August and December 2020 avoiding red squirrel breeding season. ERA site mitigation measures to  retain a few mature cone bearing NS &amp; JL as red squirrel habitat.  Retain mature broadleaf trees where safe to do so.</t>
  </si>
  <si>
    <t>6.1.5</t>
  </si>
  <si>
    <t>6.1.6</t>
  </si>
  <si>
    <t>6.1.7</t>
  </si>
  <si>
    <t>6.1.8</t>
  </si>
  <si>
    <t xml:space="preserve">6.2.2 </t>
  </si>
  <si>
    <t>The Management Plans and other relevant policies and procedures of the forest owner/manager shall clearly identify actions that are taken to maintain or enhance the presence of rare, threatened or endangered species** and their habitats (including ecological corridors) identified in Indicator 6.2.1 above, within the FMU as a whole.</t>
  </si>
  <si>
    <t xml:space="preserve">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t>
  </si>
  <si>
    <t>6.2.3</t>
  </si>
  <si>
    <t xml:space="preserve"> A minimum of 4m3/ha of lying and 4m3/ha standing dead wood shall be retained across the FMU. If there is no standing dead wood the equivalent amount shall be retained for natural decay and death and marked for retention.</t>
  </si>
  <si>
    <t>Field visits/survey
Map(s)</t>
  </si>
  <si>
    <t>Assessments of deadwood across Coillte Estate at FMU level are based on 2016 data from Strategic Inventory Plots (which are equally divided across all age classes).  This data illustrates BAU2 (2.8m3/ha), BAU3 (3.3m3/ha) and BAU 6 (2.9m3/ha) to be below the required 4m3/ha of standing deadwood resulting in an overall deadwood resource across the whole Coillte Estate of 3.7m3/ha.  The required volume of fallen deadwood based on Harvest loss calculations is achieved or exceeded across all BAUs with an overall fallen deadwood resource across the whole Coillte Estate as 5.9m3/ha. In addition to strategic plot data, deadwood assessments are undertaken at HU post clearfell, new planting and year 4 and post thinning operations (introduced in the last year). At each of these assessments the previous volume is overridden by the new volume assessment to avoid double counting. An interview was held with the Inventory &amp; Resource Manager who presented the results of a trial approach to deadwood assessment based on recent data from pre-clearfell [PSM2i] assessments.  The aim of the pre-clearfell surveys is to record deadwood (which will include fallen) within stands greater than 32 years and multiple this deadwood volume by the percentage of the BAU covered by this crop to give a total deadwood volume in the BAU. The data extrapolated from the pre-clearfell assessments showed deadwood volumes achieved or exceeded across all BAUs with a combined standing (majority of calculation) but with some fallen deadwood resource across the whole Coillte Estate as 5.7m3/ha. A repeat survey of the Strategic Inventory plots is rescheduled for 2021/22 (delayed from 2020 due to Covid restrictions) which will reassess deadwood volumes. Good Levels of standing and fallen deadwood were verified across a number of audit sites visited including harvesting Doneada Forest Park (KE06) CF, Killinthomas (KE02) CCF and Deerpark (WW02) OWS CF as well as establishment Ticknock (DU02) and older restocks at Ballycrystal (WW04).    A minor CAR was raised as the current data on deadwood volumes based on the strategic plot assessment analysis for BAU2 (2.8m3/ha), BAU3 (3.3m3/ha) and BAU 6 (2.9m3/ha) to be below the required 4m3/ha of standing deadwood resulting in an overall deadwood resource across the whole Coillte Estate of 3.7m3/ha is non-compliant.</t>
  </si>
  <si>
    <t>6.2.2</t>
  </si>
  <si>
    <t>Standing and fallen deadwood habitats and some over-mature trees shall be retained throughout the woodland where this does not compromise the safety of the public or forestry workers or the health of the woodland.</t>
  </si>
  <si>
    <t>• Harvesting contracts
• Field inspections
• Management plan.
• Discussions with forest owner/manager, staff and contractors</t>
  </si>
  <si>
    <t>Guidance on the retention of standing and fallen deadwood and over-mature trees is provided in the Forest Service “Forest Biodiversity Guidelines”.</t>
  </si>
  <si>
    <t xml:space="preserve">Information inspected on Coillte's Mobile Data Collection App which records both fallen and standing deadwood 15cm diamter or greater as well as creates sub-cpts with landuse type deadwood for groups of deadwood trees occupying 0.2ha or greater. Good Levels of standing and fallen deadwood were verified across a number of audit sites visited including harvesting Doneada Forest Park (KE06) CF, Killinthomas (KE02) CCF and Deerpark (WW02) OWS CF as well as establishment Ticknock (DU02) and older restocks at Ballycrystal (WW04).  </t>
  </si>
  <si>
    <t>6.2.4</t>
  </si>
  <si>
    <t xml:space="preserve"> Areas designated as, or adjacent to, Special Areas for Conservation, Special Protection Areas, Ramsar Sites, Nature Reserves  and/or proposed/Natural Heritage Areas shall be managed in accordance with plans agreed with nature conservation authorities, and these shall be marked on the habitat map (6.1.1) and all operational maps.</t>
  </si>
  <si>
    <t>Documentation of management agreement
Management Plans
EIS</t>
  </si>
  <si>
    <t>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Interview with Coillte forest manager confirmed considerable engagement with the local NPWS office and they also collaborate on various other projects. Downshill (WW03): CF area just outside 3km from neigbouring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t>
  </si>
  <si>
    <t>5.1.4</t>
  </si>
  <si>
    <t>Management of damaging wild mammals (other than deer) shall where possible be in co-operation with adjoining landowners.</t>
  </si>
  <si>
    <t>• Awareness of potential problems and description of appropriate action taken 
• Records of liaison with adjoining landowners Records of liaison with local NPWS Conservation Ranger</t>
  </si>
  <si>
    <t>Damaging wild animals are described in the Forest Service “Forest Protection Guidelines” and include: 
• Rabbit 
• Hare 
• Grey squirrel 
• Bank vole</t>
  </si>
  <si>
    <t xml:space="preserve">BAU4: Active members of the Wicklow Deer Management Project, formed to address adverse impacts of high deer numbers.  Consists of 5 Deer Management Units where hunters, landowners and other interested parties agree to manage deer in their locality. </t>
  </si>
  <si>
    <t>6.2.5</t>
  </si>
  <si>
    <t xml:space="preserve"> Where the forest owner/manager holds these rights, hunting, fishing and collecting shall be managed in accordance with existing legislation to safeguard the sustainability of the forest, its species and other ecosystems and to protect rare, threatened and endangered species and their habitats.</t>
  </si>
  <si>
    <t>Consultation with staff.
Map
Site visit
Management Plan/ management policies</t>
  </si>
  <si>
    <t>Requirements stated in Coillte Sustainable Hunting &amp; Shooting of Deer, Game and Other Quarry Species Code of Practice (2018). In addition, inspected copy of Deer Hunting Licence which includes requirement to ensure legal compliance.  Copy of Hunters Competence Assessment Programme for controller inspected.</t>
  </si>
  <si>
    <r>
      <t>6.4</t>
    </r>
    <r>
      <rPr>
        <b/>
        <sz val="10"/>
        <color theme="6" tint="0.59999389629810485"/>
        <rFont val="Cambria"/>
        <family val="1"/>
      </rPr>
      <t>.1</t>
    </r>
  </si>
  <si>
    <t xml:space="preserve">Game management </t>
  </si>
  <si>
    <t>Hunting, game rearing and shooting and fishing shall be carried out in accordance with licence conditions and in a sustainable manner that does not threaten the viability of the local population of any particular species.
In the case of deer hunting, all hunters shall have successfully completed a Hunter Competency Assessment Programme (HCAP) (see 5.1.3).</t>
  </si>
  <si>
    <t>• Licences from National Parks &amp; Wildlife Service and Gardaí 
• Letting agreements 
• Records of hunters qualifications 
• Field inspections 
• Hunting records (including dates, numbers, species, ages, sex and location) 
• Insurance records 
• Discussions with forest owner / manager</t>
  </si>
  <si>
    <t>Wildlife management is legislated for in the Wildlife Act (1976) and the Wildlife Amendment Act (2000).
Deer hunting licences are issued by the National Parks and Wildlife Service and require written permission from the landowner in question.</t>
  </si>
  <si>
    <t>6.2.6</t>
  </si>
  <si>
    <t xml:space="preserve"> Where a known third party holds and utilises the hunting and/or fishing rights, the forest owner/manager shall have informed this third party of FSC requirements and have sought their co-operation in meeting these. This third party shall be made aware of the context of Indicator 6.4.3 and their co-operation sought where it is of relevance in restoring and maintaining 15% of the FMU as a protected area</t>
  </si>
  <si>
    <t>Documentation
Correspondence</t>
  </si>
  <si>
    <t>Inspected document "Entitlement Obligations &amp; Responsibilites Associated with Third Party Sporting Rights" with certification requirement stated under Section c) of the document. This notice is given to third party right holders at face to face meetings and is sent when Coillte are informed of a change of rights ownership.  BAU 4: Two third party rights holders also lease hunting rights from Coillte.  Inspected copies of Coillte's Deer Hunting licences signed by both parties which includes statement on forest certification under Schedule 1 of the licence.  One of these deer hunting licences was on ground neighbouring to the third party holder signatory.  Evidence of communication seen between third party holders and Coillte Estates Forest Manager.</t>
  </si>
  <si>
    <t>5.1.3</t>
  </si>
  <si>
    <t>Management of wild deer shall be based on a written Deer Management Plan which includes the management objectives.
Deer population control shall be carried out by competent deer hunters who have completed the HCAP and shall where possible be in co-operation with adjoining landowners.
Where there is evidence of significant damage to trees or ground flora, action to control the population shall be taken to protect the forest.</t>
  </si>
  <si>
    <t>• Written deer management plan 
• Awareness of potential problems and description of appropriate action 
• Evidence of liaison with adjoining landowners 
• Evidence of cull targets and achievements 
• Written agreement with deer hunter 
• Evidence of HCAP training and certification</t>
  </si>
  <si>
    <t>The Hunter Competency Assessment Programme (HCAP) is an agreed deer hunting standard drawn up by a joint forum including Coillte, the Deer Alliance, the National Parks and Wildlife Service, The Forest Service, An Garda Siochana, the Irish Farmers Association and the Irish Timber Growers Association. Deer hunters can be trained, assessed and certified against this standard.
See also Section 6.4.1.
A template Deer Management Plan and guidance for drawing up a Deer Management Plan are available from the English Deer Initiative website (www.thedeerinitiative.co.uk)</t>
  </si>
  <si>
    <t xml:space="preserve">Coillte's Deer Management Policy 2018 states environmental, economic and social management objectives.  Code of Practice Sustainable Deer Management 2020 states hunter competency &amp; safety requirements. Inspected Copy of 2019/20 cull return for Askakeagh, Ballinglen and Slieveroe, Deer Density Assessment undertaken by contractor every 3 years. Information entered into FIS system and used to inform Cull Targets in deer hunting licences.  National Estates Risk Manager represents Coillte on National Deer Management Forum.   </t>
  </si>
  <si>
    <t>Game management shall not be so intense as to cause long-term or widespread negative impacts on the woodland ecosystem.</t>
  </si>
  <si>
    <t>• Management planning documentation and specific game management plans 
• Field inspections</t>
  </si>
  <si>
    <t>Feeding and rearing areas should be located in areas where there will be low impact on ground flora.
Some predator species are legally protected and predator control should only be carried out if: 
• In compliance with the law 
• Carefully planned 
• Species specific 
• Only carried out when essential 
• Aimed at reducing rather than eradicating predator populations</t>
  </si>
  <si>
    <t xml:space="preserve">Section 18 of Game Licence 2020 section 18 states hunt and shoot native game &amp; quarry at level not threaten viability of local population of the species.  The First schedule also includes statement on management in accordance with sustainable forest management.
</t>
  </si>
  <si>
    <t>6.3</t>
  </si>
  <si>
    <t xml:space="preserve">Ecological functions and values shall be maintained intact, enhanced, or restored, including:
a) Forest regeneration and succession. 
b) Genetic, species, and ecosystem diversity. 
c) Natural cycles that affect the productivity of the forest ecosystem. </t>
  </si>
  <si>
    <t xml:space="preserve"> (ref: Criterion 6.3a) At all design stages** the management and silvicultural systems shall aim to reflect natural patterns of regeneration and succession** to enhance, maintain or restore the ecological functions and values of the FMU. (See 8.2.4)</t>
  </si>
  <si>
    <t xml:space="preserve">Site visits
Management Plan
Documentation </t>
  </si>
  <si>
    <t xml:space="preserve">BAU 4 current 5 year strategic plan 2016 to 2020 states a total of 4766ha harvesting equating to 8% of the BAU area and a total of 6151ha planting equating to 10% of the BAU area. Approx 50% of the OWS are within biodiversity (Bioclass) areas, and so they are part of the transitions (including CCF/ LISS, No restock and conversion to either BHF CCF, MHF &amp; SNW) predicted for biodiversity (Bioclass)areas. Examples seen for harvesting CF Downshill, CCF at Killinthomas, Restocking Ticknock, Establishment 4+ years Dranagh part of Ballycrystal. </t>
  </si>
  <si>
    <r>
      <t>3.3</t>
    </r>
    <r>
      <rPr>
        <b/>
        <sz val="10"/>
        <color theme="6" tint="0.59999389629810485"/>
        <rFont val="Cambria"/>
        <family val="1"/>
      </rPr>
      <t>.1</t>
    </r>
  </si>
  <si>
    <t>Species selection</t>
  </si>
  <si>
    <t>3.3.1</t>
  </si>
  <si>
    <t>a) Species selected for new woodlands, natural regeneration and restocking shall be suited to the site and matched to the objectives. 
b) Where broadleaves are being planted, native and naturalised species shall be preferred to non-native. If non-native species are used it shall be shown that they will clearly outperform native or naturalised species in meeting the objectives.</t>
  </si>
  <si>
    <t>• Discussions with the owner/manager demonstrate that consideration has been given to a range of species, including native species, in meeting management objectives.
• Provenance certificates 
• Field inspection</t>
  </si>
  <si>
    <t>Results of research into site suitability of different species shall be used to assist in species selection. Because of the uncertain effects of climate change, selecting a range of reproductive material may be prudent.
Where appropriate and possible use natural regeneration or planting stock from parental material growing in the local native seed zone (native species) or region of provenance (non-native species).
A list of naturalised species in Ireland is provided in Appendix F.</t>
  </si>
  <si>
    <t>No new woodlands. SS predominantly used for restock, with diverse mixed conifers, to meet timber production objectives. BL planting in riparian corridors and adjacent to BL remnants are of native species, examples seen at: Ballgannon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(KE05)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 Donadea (KE06) Establishment: OWS pNHA restocked with 90% oak and 10% Scots pine Copy of seed provenance certificate (ref 7078298 8/12/20) inspected for oak (Charleville Offaly) transplants supplied by Coillte Ballintemple nursery.</t>
  </si>
  <si>
    <t>6.3.2</t>
  </si>
  <si>
    <t xml:space="preserve"> (ref: Criterion 6.3a) Where natural regeneration and succession is occurring it shall be encouraged and enhanced by the forest management system,  unless this is damaging to the management objectives of the FMU or the integrity  of the habitats identified in Criterion 6.1.1.(See 8.2.4)   (See Criterion 10.3 for species diversity issues in monoculture plantations.)</t>
  </si>
  <si>
    <t xml:space="preserve">Field visits
Management Plan </t>
  </si>
  <si>
    <t>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Killinthomas OWS: BAM Plan 10/19 notes a structurally diverse woodland with excellent natural regeneration (NN) of OK and woodland ground flora including bluebells.  CCF management approach aims to increase the proportion of native trees in the canopy by favouring the development of the oak NN as well as improve the species in the woodland ground flora. Control of invaive beech NN and ringbarking of mature trees proposed. Donadea pNHA OWS: BAM plan identifies invasive species (cherry laurel, box, snowberry and Rhododendron) regenerating as the main threat to be address in ongoing management.  Ballygannon (WW09) SAC pNHA: Natural regeneration of native species was evident at site visit and is being encouraged. Some respacing is planned as part of Native Woodland Conservation Scheme.</t>
  </si>
  <si>
    <t>6.3.3</t>
  </si>
  <si>
    <t>Where appropriate and possible, forest owners / managers shall use natural regeneration or, in the case of native species, planting stock of native provenance.
In the case of semi-natural woodlands, natural regeneration and seed / planting stock of native provenance shall be the only means of regeneration used.
In the case of POWS, where native species are being sown or planted, only seed and planting stock of native provenance shall be used.</t>
  </si>
  <si>
    <t>• Provenance certificates 
• Field inspections</t>
  </si>
  <si>
    <t>Forest nurseries trace the source of all seed used in their production of transplants and provide provenance certificates for all transplants sold.
The island of Ireland is considered a single provenance for all native species.
In the case of use of non-native species and provenances there should be clear justification on grounds such as tree vigour or timber quality.
A list of tree species native to Ireland is provided in Appendix F.</t>
  </si>
  <si>
    <t>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Killinthomas OWS: BAM Plan 10/19 notes a structurally diverse woodland with excellent natural regeneration (NN) of OK and woodland ground flora including bluebells.  CCF management approach aims to increase the proportion of native trees in the canopy by favouring the development of the oak NN as well as improve the species in the woodland ground flora. Control of invaive beech NN and ringbarking of mature trees proposed. Donadea pNHA OWS: BAM plan identifies invasive species (cherry laurel, box, snowberry and Rhododendron) regenerating as the main threat to be address in ongoing management. 2021 restock with 90% oak and 10% Scots pine Copy of seed provenance certificate (ref 7078298 8/12/20) inspected for oak (Charleville Offaly) transplants supplied by Coillte Ballintemple nursery.  Ballygannon (WW09) SAC pNHA: Natural regeneration of native species was evident at site visit. Some respacing is planned as part of Native Woodland Conservation Scheme.</t>
  </si>
  <si>
    <t xml:space="preserve">6.3.3 </t>
  </si>
  <si>
    <t>(ref: Criterion 6.3b) All forest operations shall be designed and managed to maintain, enhance, or restore ecological functions of catchments (both land and water habitats, including wetlands).  In FMUs in catchments that are naturally oligotrophic or ultraoligotrophic** or contain protected aquatic species particular care will be taken to ensure that siltation and  nutrient enrichment do not occur.</t>
  </si>
  <si>
    <t>Management Plan
Site visits
Reference to species identified in 6.2.1 and 6.2.2</t>
  </si>
  <si>
    <t>Ballyward (WW01) 4444m of road upgrade active: Inspected Engineering Activity pack accompanying Safety and Environment Road Construction map with location of silt traps marked.  Site visit undertaken in heavy rain, noted silt traps created at intervals along the top of the road to prevent water running down the hill. In interview contractor very conscious of hydrological connectivity with spill kit in cab. Aska Beg (WX02) road upgrade: Private water supply visited and area found kept clear with no machines allowed anywhere near. Deerpark OWS: Communications undertaken by Harvesting Manager with Inland Fisheries Ireland – re mitigating measures to protect water signed off by IFI.  Killaveny Harvesting: ERA site mitigation measure no machinery within 10 m buffer of stream, a tributary of the Derry river.</t>
  </si>
  <si>
    <t>6.3.4</t>
  </si>
  <si>
    <t xml:space="preserve"> (ref: Criterion 6.3b) Site-adapted and diverse forest fringes (internal and/or external to the forest) shall be established or maintained using native tree or shrub species characteristic to the region. The latest Forest Service Forestry and the Landscape Guidelines shall be applied. Forest fringes shall be managed to function as an ecological connection between the forest and open areas. </t>
  </si>
  <si>
    <t>Field inspection.
Management Plan</t>
  </si>
  <si>
    <t>Dunnstown (KE05) Establishment: OWS with red squirrel, long narrow site to be restocked with 90% Scots pine as habitat for red squirrel, as well as 5% oak &amp; 5% hazel.  Establishment site pack states planting of HAZ, OAK@1200/ha along public road setback as per felling licence for landscape reasons.</t>
  </si>
  <si>
    <t>6.3.5</t>
  </si>
  <si>
    <t xml:space="preserve"> (ref: Criterion 6.3b) Any plant species recognised as invasive** shall be recorded by the forest owner/manager, and action shall be taken to control these through planned management operations (in compliance with Criterion 6.6). </t>
  </si>
  <si>
    <t>Site visit
Management Plan</t>
  </si>
  <si>
    <t>Section 2.7 of BAU 4 Plan identifies INNS as well as managment focus on priority sites. Donadea (KE06): OWS pNHA inspected BAM plan 01/21 management works include control of invasive  cherry laurel, box, Rhododendron and snowberry. Killinthomas (KE02): OWS inspected BAM plan 10/19 management works include ring barking mature beech trees away from public paths as well as control of beech regeneration and travellers joy. Delivery of works programme for both plans subject to application to DAFM Native Woodland Scheme Conservation grant.</t>
  </si>
  <si>
    <t>6.3.6</t>
  </si>
  <si>
    <t xml:space="preserve"> (ref: Criterion 6.3b) Forest cover shall be maintained throughout the forest cycle in at least 5% of the FMU area in order to maintain a refuge of forest flora and fauna.</t>
  </si>
  <si>
    <t xml:space="preserve">The BAU strategic plan section 3.2 states the harvesting and restock areas over 5 years of the plan.  BAU 4 current 5 year strategic plan 2016 to 2020 states a total of 4766ha harvesting equating to 8% of the BAU area and a total of 6151ha planting equating to 10% of the BAU area. </t>
  </si>
  <si>
    <t xml:space="preserve">6.3.7 </t>
  </si>
  <si>
    <t xml:space="preserve"> (ref. Criterion 6.3b) Biodiversity features**  as identified in 6.1.1 shall be systematically retained and protected (e.g. through appropriate buffer zones) throughout the production area of the FMU. </t>
  </si>
  <si>
    <t xml:space="preserve">Site visits
Management Plan
Maps
</t>
  </si>
  <si>
    <t xml:space="preserve">ERA standard mitigations applied at Forest operations stages for both harvesting and establishment. Ticknock Establishment: ERA states site specific mitigations 10m set back to control water and retain small spring monitored daily. Linear boundary feature requirement to keep 2m set back during ground preparation and restocking.  Killaveny Harvesting: ERA site specific measures 10m set back with no machinery along stream, a tributary of the Derry River. </t>
  </si>
  <si>
    <t>6.3.8</t>
  </si>
  <si>
    <t xml:space="preserve">  (ref: Criterion 6.3b) Attempts shall be made to restore valuable habitats** (as identified in 6.1.1) which have been colonised, planted or incorporated into plantations, but which have retained their characteristics (or have a high potential to be restored),  in a manner that does not lead to further loss of biodiversity or cultural value.  
This may require approval from the Forest Service for a derogation from the current obligation to replant areas after final harvesting, as per Principle 1. 
This indicator does not apply in cases where the derogation involves repayment of any grant aid and/or farm premium, and substantial restoration or replacement costs, by the forest owner. 
</t>
  </si>
  <si>
    <t>Site visits
Management Plan
Documentation
Survey in Criterion  6.1.1</t>
  </si>
  <si>
    <t>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t>
  </si>
  <si>
    <t xml:space="preserve">6.3.9 </t>
  </si>
  <si>
    <t xml:space="preserve">(ref: Criterion 6.3b) Where established native tree species exist within the FMU they shall not be replaced with exotic tree species  
(See Criterion 10.4 for genetic, species and ecosystem diversity within plantations).
</t>
  </si>
  <si>
    <t>Management Plan/management policies.
Reforestation plans
Field inspection.</t>
  </si>
  <si>
    <t>ERA harvesting as well as restocking site packs for Doneada &amp; Dunnstown noted the requirement for the identification, protection and retention of native tree species. Restocking proposals for these sites used native species mix to augment retained mature broadleaves.</t>
  </si>
  <si>
    <t>6.3.10</t>
  </si>
  <si>
    <t xml:space="preserve"> (ref: Criterion 6.3b) Where native species are used in an FMU, indigenous genetic stock shall be used where available** and retained throughout the rotation. Plans and implementation of this shall be outlined in the Management Plan.
</t>
  </si>
  <si>
    <t>Records of provenance
Management Plan</t>
  </si>
  <si>
    <t>Ballgannon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(KE05)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 Donadea (KE06) Establishment: OWS pNHA restocked with 90% oak and 10% Scots pine Copy of seed provenance certificate (ref 7078298 8/12/20) inspected for oak (Charleville Offaly) transplants supplied by Coillte Ballintemple nursery.</t>
  </si>
  <si>
    <t>6.3.11</t>
  </si>
  <si>
    <t xml:space="preserve"> (ref: Criterion 6.3c) Site preparation and harvesting methods shall be designed to minimise compaction and other damage to soil, so as not to compromise the overall long-term ecological functions (including timber productivity) of the forest ecosystem. (See Criteria 5.3 and 6.5 )
</t>
  </si>
  <si>
    <t>Management Plan
Site visits
Reference to water monitoring data from Principle 8</t>
  </si>
  <si>
    <t xml:space="preserve">Killaveny (WW10) Thinning operation: Contractor Harvesting Activity pack includes ERA with 10m buffer zone adjacent to tributary of the River Derry with this watercourse marked on the accompanying Harvesting as well as the Safety and environment map. Limited brash availability resulting from first thin but no evidence of rutting. At active harvesting clearfell site Downshill (WW03) evidence of brash use despite lower availablity on site as a result of species (NF) some rutting but evidence of different access routes used. </t>
  </si>
  <si>
    <t>6.3.12</t>
  </si>
  <si>
    <t xml:space="preserve"> (ref: Criterion 6.3c) Current best practice for on-site brash management** shall be implemented. Brash shall not be removed off site unless it has been clearly established that the relevant forest ecosystem will not be adversely affected. 
</t>
  </si>
  <si>
    <t>Harvest plan
Management Plan
Documentation
Site visits
Current best practice documentation</t>
  </si>
  <si>
    <t xml:space="preserve">No brash bailing and brash removal undertaken on Coillte Estate. At active harvesting clearfell site Downshill (WW03) evidence of brash use despite lower availablity on site as a result of species (NF) some rutting but evidence of different access routes used. Killaveny (WW10): Limited brash availability resulting from first thin but no evidence of rutting. </t>
  </si>
  <si>
    <t>6.3.13</t>
  </si>
  <si>
    <t xml:space="preserve"> (ref. Criterion 6.3c) There shall be no use of fertilisers within the forest or plantation area, other than as a measure to achieve canopy closure. (See Criterion 5.1.1 on use of tree species appropriate to the site and indicators 6.3.3 re: maintaining, protecting and enhancing ecological functions of catchments and 10.6.1 re: water quality)</t>
  </si>
  <si>
    <t>Records of fertiliser applications
Site visits
Foliar analysis results</t>
  </si>
  <si>
    <t>A total of 895kg of fertiliser (including 10 10 20, N Urea, Granulated rock phosphate and unground mineral phosphate) were applied across the Coillte Estate in 2020. This includes aerial application of 41kg N Urea the remaining fertilisers applied manually. In BAU 4 a total of 63kg of fertiliser (including 10 10 20, N Urea, Granulated rock phosphate) were applied including aerial application of 11kg N Urea. Operational planning covered by ERA Standard and specific mitigations as well as Planning Guidelines and Aerial Fertilisation guidelines. Aerial Fertilisation Licence issued prior to operations includes general and specific site conditions.  Copy of licence inspected for Ballythomas expired 31/8/19 with site specific conditions regarding 50m buffer of aquatic zone, requirement to formally notify IFI prior to operations and carry out water sampling.</t>
  </si>
  <si>
    <t>6.3.14</t>
  </si>
  <si>
    <t>ref. Criterion 6.3a, b &amp; c) Where deer are present within the FMU the forest owner/manager shall actively seek to co-operate with statutory authorities, neighbouring landowners and stakeholders in drawing up and effecting local and regional deer management plans**.</t>
  </si>
  <si>
    <t>Documentation
Management Plan
Interviews with forest owner/ manager &amp; stakeholders</t>
  </si>
  <si>
    <t>National Estates Risk Manager represents Coillte on National Deer Management Forum.   BAU4: Active members of the Wicklow Deer Management Project, formed to address adverse impacts of high deer numbers.  Consists of 5 Deer Management Units where hunters, landowners and other interested parties agree to manage deer in their locality.</t>
  </si>
  <si>
    <r>
      <t>5.3</t>
    </r>
    <r>
      <rPr>
        <b/>
        <sz val="10"/>
        <color theme="6" tint="0.59999389629810485"/>
        <rFont val="Cambria"/>
        <family val="1"/>
      </rPr>
      <t>.1</t>
    </r>
  </si>
  <si>
    <t>Fencing</t>
  </si>
  <si>
    <t>Where appropriate, wildlife management and control shall be used in preference to fencing. Where fences are used, opportunities shall be taken to minimise negative impacts on access, landscape, wildlife and sites of public interest.</t>
  </si>
  <si>
    <t>• Discussion with forest owner / manager demonstrates and awareness of impacts of fence alignments and the alternatives 
• Field inspections</t>
  </si>
  <si>
    <t>Decisions to erect fences, their alignment and specification should take account of: 
• Landscape 
• Public rights of way 
• Existing users of the woodland 
• Wildlife 
• Archaeology</t>
  </si>
  <si>
    <t>Fences used to protect vulnerable crops such as broadleaves, native broadleaves and diverse conifers associated with high recreation areas. At Ticknock (DU02) inspected establishment Native Woodland Scheme within a deer fences in popular public access area within the Dublin Mountains Partnership.  No restrictions to access resulting from the deer fence and good story boards on site.</t>
  </si>
  <si>
    <t>6.4</t>
  </si>
  <si>
    <t>Representative samples of existing ecosystems within the landscape shall be protected in their natural state and recorded on maps, appropriate to the scale and intensity of operations and the uniqueness of the affected resources.</t>
  </si>
  <si>
    <t xml:space="preserve">6.4.1 </t>
  </si>
  <si>
    <t xml:space="preserve">The forest owner/manager shall conserve within the FMU representative samples of existing ecosystems** that occur within the
wider landscape (identified in Indicator 6.1.1). These shall be managed for conservation, but they need not be non-intervention areas (e.g. hazel coppice, hedgerow, etc.), where intervention is to ensure their protection or conservation for long-term retention.
</t>
  </si>
  <si>
    <t>Designation and maps in Management Plan</t>
  </si>
  <si>
    <t xml:space="preserve">Coillte GIS system, information displayed on locations of EU Priority Habitats and Species. 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Dunnstown Establishment: OWS with red squirrel, long narrow site to be restocked with 90% Scots pine as habitat for red squirrel, as well as 5% oak &amp; 5% hazel.  </t>
  </si>
  <si>
    <t>Features and small areas of high biodiversity value shall be identified, mapped and managed to maintain or enhance biodiversity as the primary management objective.</t>
  </si>
  <si>
    <t>• Maps indicating presence of features / areas of high biodiversity value 
• Evidence of a pro active approach to the identification of these features and areas 
• Field Inspection 
• Management Plans</t>
  </si>
  <si>
    <t>Examples of such features and areas include veteran trees, hollow trees, ponds, old hedgerows, rocky outcrops etc. More comprehensive lists are provided in the Forest Service “Forest Biodiversity Guidelines” and in the Forest Service “Forestry Schemes Manual”.
These features and areas may include other non woodland semi-natural habitats e.g. moorland, heathland, wood pasture or grassland that is adjacent to or influenced by the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of these features and areas should be in accordance with the Forest Service “Forest Biodiversity Guidelines”, and with Local Biodiversity Plans prepared by the Local Authority.
Identification and mapping of these features may be carried out on an ongoing basis, provided that it has been completed prior to significant woodland management operations taking place.</t>
  </si>
  <si>
    <t xml:space="preserve">Donadea: OWS pNHA BAM plan maps small area of wet woodland as well as location of veteran oak trees. Ballygannon: OWS pNHA SAC BAM plan maps small area of wet woodland.  Ballycrystal: small area of heath on Coillte estate part of adajcent SAC which has been retained unplanted. Coillte record Biodiversity features i.e. features which occur anywhere on the Coillte Estate which are protected during operations e.g. small wetlands, small areas of deadwood or mature trees.  </t>
  </si>
  <si>
    <t xml:space="preserve"> Management prescriptions associated with Criteria 6.2, 6.3 and 6.4 shall be implemented and adapted as necessary, based on monitoring under Principle 8 below.
</t>
  </si>
  <si>
    <t>Site visits
Documentation of actions taken</t>
  </si>
  <si>
    <t>Downshill (WW03): CF area just outside 3Km neigbouring SAC.  The harvesting manager confirmed the adoption of a precautionary approach with regard to mitigation measures for merlin, as was also outlined in the Felling Licence conditions.    Felling licence conditions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Dunnstown (KE05): OWS clearfell undertaken between August and December 2020 avoiding red squirrel breeding season. ERA site mitigation measures to  retain a few mature cone bearing NS &amp; JL as red squirrel habitat.  Retain mature broadleaf trees where safe to do so.</t>
  </si>
  <si>
    <t xml:space="preserve">6.4.3 </t>
  </si>
  <si>
    <t xml:space="preserve">Where the total area protected as per Criteria 6.2, 6.3 and 6.4 is less than 15% of the FMU, the forest owner/manager shall restore areas of land to reach this percentage.
</t>
  </si>
  <si>
    <t xml:space="preserve">Coillte's evidence of compliance with this requirement is Biodiversity data derived from Environmental Statistics July 2020 table 5 which included the following data sets: 1. Biodiversity Areas (Bioclass) which includes areas under CCF/ LISS, No restock and Conversion to either BHF, CCF, MHF and SNW. 2. Riparian buffers (mix of open ground and scrub) and 3. Biodiversity features i.e. features which occur anywhere on the Coillte Estate which are protected during operations e.g. small wetlands, small areas of deadwood or mature trees.  The total figure based on these 3 data sets have been adjusted to remove any area overlap. Total biodiversity area on Coitlle Estate is 88477ha (20%) with all BAUs compliant BAU1 23%, BAU2, 3 &amp; 6 20% each, BAU4 18%, BAU4 19%. </t>
  </si>
  <si>
    <r>
      <t>6.2</t>
    </r>
    <r>
      <rPr>
        <b/>
        <sz val="10"/>
        <color theme="6" tint="0.59999389629810485"/>
        <rFont val="Cambria"/>
        <family val="1"/>
      </rPr>
      <t>.1</t>
    </r>
  </si>
  <si>
    <t xml:space="preserve">Maintenance of biodiversity and ecological functions </t>
  </si>
  <si>
    <t>A minimum of 15% of the WMU area shall be managed with conservation and biodiversity as the primary objective. This shall include a minimum of 10% retained woodland and/or scrub habitat.</t>
  </si>
  <si>
    <t>• Maps showing areas where biodiversity is a primary objective 
• Field inspections 
• Management plan</t>
  </si>
  <si>
    <t>Management in these areas should be in accordance with the Forest Service “Forest Biodiversity Guidelines”.
This area can be inclusive of: 
• areas and features identified in 6.1.1 and 6.1.2 
• areas retained as part of the restructuring requirements outlined in 3.2.3 and 3.4.2 
• areas being restored to semi-natural woodland or non-woodland habitats as outlined in requirements 3.5.1, 6.3.1, and 6.3.2.</t>
  </si>
  <si>
    <t>Written guidelines shall be prepared and implemented to: control erosion; minimise damage during road construction, and all other mechanical disturbances; and protect water resources.</t>
  </si>
  <si>
    <t>6.5.1</t>
  </si>
  <si>
    <t xml:space="preserve">  The latest Forest Service suite of guidelines and COFORD Forest Roads Manual shall be adhered to at all times.</t>
  </si>
  <si>
    <t>Reflection of guidelines in Management Plan
Site visits</t>
  </si>
  <si>
    <t>Where there are national guidelines for road building, these are adopted.</t>
  </si>
  <si>
    <t>Ballyward (WW01) 4444m of road upgrade active: Inspected Engineering Activity pack with PSDP (Project Supervisor Design Process) &amp; PSCS (Principal Supply Chain Partners)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Monument on site (stone circle) not near enough to the road to be disturbed by roading works. Interviews held with Roading Engineer and Environmental Manager in relation to adjacent Monument on the various procedures including marking out the setbacks and path from road to monument with works signed off by DAFM archaeologist. Interview with local dog walker, very positive feedback.</t>
  </si>
  <si>
    <r>
      <t>4.2</t>
    </r>
    <r>
      <rPr>
        <b/>
        <sz val="10"/>
        <color theme="6" tint="0.59999389629810485"/>
        <rFont val="Cambria"/>
        <family val="1"/>
      </rPr>
      <t>.1</t>
    </r>
  </si>
  <si>
    <t>Harvesting Operations</t>
  </si>
  <si>
    <t>Harvesting operations shall conform to best practice as detailed in the relevant sections of the Forest Service “Forest Harvesting and the Environment Guidelines” and “Forestry and Water Quality Guidelines”.</t>
  </si>
  <si>
    <t>• Field Inspections 
• Discussions with forest owner / manager / employees / contractors 
• Completed harvesting site monitoring forms 
• Contract documents and instructions provided to contractors</t>
  </si>
  <si>
    <t>The relevant part of the Forest Service “Forest Harvesting and the Environment Guidelines” is in the section titled Harvesting Operation Guidelines.
The relevant part of the Forest Service “Forestry and Water Quality Guidelines” is in the section titled Harvesting.</t>
  </si>
  <si>
    <t>At active harvesting clearfell sites (Downshill and Deerpark) and first thinning operations (Killaveny) inspected operators spill kits at these site. Downshill (WW03) : Good signage including felling notice in place at start of RoW and hazard warning signs on well presented, stable timber stacks. Evidence of brash use despite lower availablity on site as a result of species (Noble Fir) some rutting but evidence of different access routes used. Condition of FL no harvesting within 100m of forest edge between 1/3 to 31/8 to meet species requirements in neighbouring SAC. Deerpark (WW02): Consultation with Inland Fisheries Ireland (IFI) who signed off water mitigation measures at planning stage. At site visit water draining onto site from adjacent land following previous day of heavy rain. Silt traps in place, Harvester operator daily water monitoring, water soaking away through young conifer plantation.  Killaveny (WW10): Limited brash availability resulting from first thin but no evidence of rutting. No felling activities in area nearest the river which borders the site. Daily water monitoring undertaken,</t>
  </si>
  <si>
    <t xml:space="preserve">6.5.2  </t>
  </si>
  <si>
    <t>The operational plans shall include specific provisions to prevent erosion by identifying and marking on operational maps areas which are susceptible to erosion/slippage, and in which practices must ensure no increased erosion or reduction in soil stability (which could impact adjacent ecosystems). These maps shall be disseminated to appropriate personnel including contractors.</t>
  </si>
  <si>
    <t>Operational plans</t>
  </si>
  <si>
    <t xml:space="preserve">Killaveny (WW10) Thinning operation: Contractor Harvesting Activity pack includes ERA with 10m buffer zone adjacent to tributary of the River Derry with this watercourse marked on the accompanying Harvesting as well as the Safety and environment map. Ballyward (WW01) road upgrade: Contractor Engineering activity pack includes Safety and Environment Road Construction map with features marked including OHP, waterbodies and location of silt traps.  </t>
  </si>
  <si>
    <t>Roading operations shall conform to best practice as detailed in the COFORD Forest Road Manual and the relevant sections of the Forest Service “Forest Harvesting and the Environment Guidelines” and the “Forestry and Water Quality Guidelines”.</t>
  </si>
  <si>
    <t>• Field Inspections 
• Discussions with the forest owner / manager 
• Completed forest road monitoring forms</t>
  </si>
  <si>
    <t>The relevant section of the Forest Service “Forest Harvesting and the Environment Guidelines” is the section titled Roading.
The relevant section of the Forest Service “Forestry and Water Quality Guidelines” is the section titled Roads.
The Key Construction and Operational Issues identified in the COFORD Forest Road Manual are: 
• Tree clearance 
• Road drainage 
• Formation methods 
• Construction guidelines (reversal roads) 
• Completion 
• Construction problems 
• Construction materials 
• Quarries, pits and spoil disposal areas 
• Embankments 
• Access to the road from the forest 
• Streams and water crossings 
• Road curves, junctions, passing and turning places 
• Interaction with public roads 
• Loading bays along public roads</t>
  </si>
  <si>
    <t>Ballyward (WW01) 4444m of road upgrade active: Inspected Engineering Activity pack with PSDP &amp; PSCS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Monument on site (stone circle) not near enough to the road to be disturbed by roading works. Interviews held with Roading Engineer and Environmental Manager in relation to adjacent Monument on the various procedures including marking out the setbacks and path from road to monument with works signed off by DAFM archaeologist. Interview with local dog walker, very positive feedback.</t>
  </si>
  <si>
    <t>6.5.3</t>
  </si>
  <si>
    <t xml:space="preserve">  All phases in the design, construction and maintenance of forest roads or tracks, bridges and other infrastructure within the FMU shall be carried out in a manner that will minimise any negative impacts on the environment. This includes any ongoing measures needed to minimise soil erosion and disturbance to drainage patterns. Environmentally appropriate materials that minimise damage to the surrounding environment, including aquatic habitats, shall be used. The rationale of road design and management shall be presented in the Management Plan.</t>
  </si>
  <si>
    <t>Records of consents
Environmental Impact Assessment (where required)
Management Plan, policies
Documentation of decision making procedure for selection of materials used for construction
Record of materials used for construction</t>
  </si>
  <si>
    <t xml:space="preserve">Ballyward (WW01) 4444m of road upgrade active: Inspected Engineering Activity pack with PSDP &amp; PSCS named. ERA highlighted ROW and archaeological monument as red and detailed mitigation measures.  Accompanying maps including Safety and Environment Road Construction map with additional features marked including OHP and location of silt traps.  Site visit undertaken in heavy rain, noted silt traps created at intervals along the top of the road to prevent water running down the hill. In interview contractor very conscious of hydrological connectivity with spill kit in cab. Aska Beg (WX02) road upgrade: Private water supply visited and area found kept clear with no machines allowed anywhere near. </t>
  </si>
  <si>
    <r>
      <t>4.3</t>
    </r>
    <r>
      <rPr>
        <b/>
        <sz val="10"/>
        <color theme="6" tint="0.59999389629810485"/>
        <rFont val="Cambria"/>
        <family val="1"/>
      </rPr>
      <t>.1</t>
    </r>
  </si>
  <si>
    <t>Forest roads</t>
  </si>
  <si>
    <t>4.3.1</t>
  </si>
  <si>
    <t>For new roads, all legal consents shall be obtained.</t>
  </si>
  <si>
    <t>• Records of consents
• Field inspection</t>
  </si>
  <si>
    <t>New roads that are greater than 2 km in length require the completion of an Environmental Impact Assessment.
Where new entrances are being made onto public roads planning permission from the local authority may be required.</t>
  </si>
  <si>
    <t>No new road sites in BAU 4.</t>
  </si>
  <si>
    <t>Management systems shall promote the development and adoption of environmentally friendly non-chemical methods of pest management and strive to avoid the use of chemical pesticides. World Health Organization Type 1A and 1B and chlorinated hydrocarbon pesticides; pesticides that are persistent, toxic or whose derivatives remain biologically active and accumulate in the food chain beyond their intended use; as well as any pesticides** banned by international agreement, shall be prohibited. If chemicals are used, proper equipment and training shall be provided to minimize health and environmental risks.</t>
  </si>
  <si>
    <t>6.6.1</t>
  </si>
  <si>
    <t xml:space="preserve"> The forest shall be monitored for forest invertebrate pests, tree diseases and invasive species, in order to enable early detection of these before they become established. The forest owner/manager shall co-operate in any national programme monitoring invasive and emergent pests and diseases as well as mammal damage. (Refer to Criterion 7.3, link to Principle 8)
</t>
  </si>
  <si>
    <t>Discussion with forest owner/manager
Documentation
Record of correspondence</t>
  </si>
  <si>
    <t>Annual survey of targetted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Coillte also state: "Coillte participates in a Hylobius Working Group (HWG) with UK partners to discuss and share information on addressing the Hylobius problem common to each organisation. Coillte contributes €20,000 annually to a research fund to consider alternative methods to control Hylobius, i.e. tree barriers, nematodes, Acetamiprid, Hylobius Management System Support and alternative insectides: Coragen and Coniflex ​"</t>
  </si>
  <si>
    <r>
      <t>5</t>
    </r>
    <r>
      <rPr>
        <b/>
        <sz val="10"/>
        <color indexed="50"/>
        <rFont val="Cambria"/>
        <family val="1"/>
      </rPr>
      <t>.1.1</t>
    </r>
  </si>
  <si>
    <t>PROTECTION AND MAINTENANCE</t>
  </si>
  <si>
    <r>
      <t>5.1</t>
    </r>
    <r>
      <rPr>
        <b/>
        <sz val="10"/>
        <color theme="6" tint="0.59999389629810485"/>
        <rFont val="Cambria"/>
        <family val="1"/>
      </rPr>
      <t>.1</t>
    </r>
  </si>
  <si>
    <t xml:space="preserve">Planning </t>
  </si>
  <si>
    <t>Risks to the forest from wind, fire, pests and diseases shall be assessed and measures to minimize these risks shall be incorporated in planting, design and management plans.</t>
  </si>
  <si>
    <t>• Management planning documents
• Discussions with the forest owner/manager.
• Field Inspection</t>
  </si>
  <si>
    <t>Examples of risks and appropriate mitigation measures are provided in the Forest Service “Forest Protection Guidelines”. These risks include: 
• Competing vegetation 
• Livestock, including trespassing livestock 
• Deer 
• Rabbit 
• Hare 
• Grey squirrel 
• Bank vole 
• Large pine weevil 
• “Fomes” butt rot 
• Fire 
• Wind 
• Spring frost</t>
  </si>
  <si>
    <t xml:space="preserve">Annual survey of targetted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t>
  </si>
  <si>
    <r>
      <t>5.2</t>
    </r>
    <r>
      <rPr>
        <b/>
        <sz val="10"/>
        <color theme="6" tint="0.59999389629810485"/>
        <rFont val="Cambria"/>
        <family val="1"/>
      </rPr>
      <t>.1</t>
    </r>
  </si>
  <si>
    <t xml:space="preserve">Pesticides, biological control agents &amp; fertilisers: </t>
  </si>
  <si>
    <t>Where an assessment (see 5.1.1) identifies a significant risk from pests or diseases, an integrated pest management strategy shall be prepared and implemented.</t>
  </si>
  <si>
    <t>• Integrated pest management strategy 
• Discussion with forest owner / manager 
• Management plan 
• Field inspection</t>
  </si>
  <si>
    <t>An integrated pest management strategy seeks to address the problem using a strategic approach based on the site conditions, the ecology of the pest and the status of the outbreak. It will use an appropriate combination of statutory, chemical, physical and biological measures.</t>
  </si>
  <si>
    <t xml:space="preserve">Coillte have an Integrated Pesticide Management System, supported by Pesticide SOP 30 </t>
  </si>
  <si>
    <t>6.6.2</t>
  </si>
  <si>
    <t xml:space="preserve"> Any forest pests and diseases, including those recognised as invasive,  shall be recorded by the forest owner/manager, reported to the relevant authorities, and action shall be taken to control these  according to best national or international practice. (Precautions to avoid accidental introduction of forest pests and diseases should be taken by acquiring biological material from trusted/certified sources.).</t>
  </si>
  <si>
    <t>Documentation
Management Plans</t>
  </si>
  <si>
    <t>Oak Processionary Moth has been reported in an isolated case in Dublin, but has not become established. DAFM's Horticulture and Plant Health section have produced an information note and an alert has been circulated to Coillte staff (copy seen)</t>
  </si>
  <si>
    <t>5.2.2</t>
  </si>
  <si>
    <t>It shall be a forest management objective to minimise the use of chemical pesticides in the forest.</t>
  </si>
  <si>
    <t>• Written forest management objective in management plan 
• Discussion with forest owner / manager 
• Field inspections</t>
  </si>
  <si>
    <t>This requirement is associated with requirement 5.2.1 whereby pesticide use, where necessary, is only used as part of an integrated pest management plan and not as the only solution to a pest problem.</t>
  </si>
  <si>
    <t>In their 'Pesticides SOP 30', under  1. Policy, they state "Coillte’s IPM system places primary reliance upon prevention and biological control methods rather than chemical pesticides."
Non-chemical methods of pest control include stump hacking, green planting and site cultivation.</t>
  </si>
  <si>
    <t>6.6.3</t>
  </si>
  <si>
    <t xml:space="preserve"> Management systems shall promote the adoption of environmentally friendly non-chemical methods of pest management and strive to avoid the use of chemical pesticides. Forest owners/ managers shall prepare and implement an effective plan for the minimisation of chemical pesticide use as part of an integrated pest management approach.</t>
  </si>
  <si>
    <t>Documentation
Management Plan</t>
  </si>
  <si>
    <t>5.2.3</t>
  </si>
  <si>
    <t>Where pesticides and/or biological control agents are to be used:
a) The forest owner / manager shall justify the reasons for selecting the chosen method
b) The forest owner / manager, staff and contractors shall be aware of and implement legal requirements and non-legislative guidance for use of pesticides in forestry.
c) The forest owner / manager shall keep records of pesticide usage and biological control agents as required by current legislation.</t>
  </si>
  <si>
    <t>• Pesticide use records 
• Evidence that personal protective equipment is used 
• Discussion with forest owner / manager 
Field inspections</t>
  </si>
  <si>
    <t>Guidelines for the use of pesticides in Irish forests are clearly laid out in the Forest Service “Forest Protection Guidelines” and the Guidelines for the Use of Herbicides in Forestry (Ward, 1998).
Usage of pesticides should be recorded in a clear and consistent manner that facilitates year on year comparison. The record should include details of: 
• The pesticide used 
• The amount used 
• The reasons for use 
• The date of use 
• The site and area it was used on 
• The soil type 
• The prevailing weather conditions
• This will enable the recognition of any trends which will inform future planning and operations.</t>
  </si>
  <si>
    <t>a) Pesticides SOP 30 details in section 5.1 the decision-making processes for chemical use, both to control weevil and vegetation. Non -Pesticide methods are favoured and pesticide use is a last resort.
b) Appropriate guidance is given in  Pesticides SOP 30
c) Records of use are kept. Sample seen from Establishment Manager dated 24/2/21.</t>
  </si>
  <si>
    <t>6.6.4</t>
  </si>
  <si>
    <t xml:space="preserve"> Silvicultural practices that minimise the incidence and impact of forest pests shall be adopted as part of an integrated pest management approach.</t>
  </si>
  <si>
    <t>Documentation
Interviews with forest owner/manager
Site visit</t>
  </si>
  <si>
    <t>Coillte are increasingly using 'Green planting' to minimise weevil damage. Replanting is done 6 months after felling to enable establishment before weevil populations increase. Also tending to use stronger plants with larger root collar diameters to withstand weevil attack.</t>
  </si>
  <si>
    <t>Tree health and grazing impacts shall be monitored and results shall be incorporated into management planning together with guidance arising from national monitoring on plant health.</t>
  </si>
  <si>
    <t>• Discussions with forest owner / manager shows awareness of potential risks 
• Evidence of unhealthy trees is noted and appropriate action taken
Woodlands over 100 ha. in size 
• Documented systems for assessing tree health 
• Notes or records of monitoring and responses to problems</t>
  </si>
  <si>
    <t>The Forest Service, through their Forest Protection Division, oversee a national tree / forest health monitoring programme.</t>
  </si>
  <si>
    <t>5.2.4</t>
  </si>
  <si>
    <t>Storage, handling, use and disposal of chemicals shall be in compliance with the Forest Service “Forest Protection Guidelines” and any other up to date published advice.</t>
  </si>
  <si>
    <t>• Visit to chemical store 
• Discussion with forest owner / manager 
• Disposal records 
• Field inspections</t>
  </si>
  <si>
    <t>Guidelines for the use of pesticides in Irish forests are clearly laid out in the Forest Service “Forest Protection Guidelines” and the Guidelines for the Use of Herbicides in Forestry (Ward, 1998).
Disposal of empty containers to be in accordance with procedures as set out in 5.4.1.</t>
  </si>
  <si>
    <t>BAU 4 No chemcial store.  Chemical applications undertaken by contractors who supply their own chemical as part of the contract conditions.  Contract site risk assessment seen for weevil spraying (28/5/20). Site method statement stated requirement to store chemical in bunded tank out of sight and away from watercourse.  Dispose of empty chemical containers at certified recyling centre. Inspected recycling certificate (62094 4/2/21) for disposal of chemical container. Inspected screen shot of Coillte Power App Site monitoring form (24/2/21) confirming operation litter had been disposed of correctly.</t>
  </si>
  <si>
    <t>6.6.5</t>
  </si>
  <si>
    <t xml:space="preserve"> If the forest owner/manager intends to use chemical pesticides then they shall comply with the following indicators for their use.</t>
  </si>
  <si>
    <t>5.2.5</t>
  </si>
  <si>
    <t>Fertilisers (inorganic and organic):
a) Fertilisers shall only be used where they are necessary to secure establishment or to correct subsequent nutrient deficiencies based on foliar analysis
b) Where fertilisers are to be used the forest owner / manager, staff and contractors shall be aware of and shall be implementing legal requirements and best practice guidelines for their use in forestry.
c) As detailed in Section 3.1, the potential environmental impact of fertiliser use shall be assessed prior to use. This assessment shall determine whether or not the use is appropriate and if it is appropriate, how it should be carried out in order to minimise adverse impacts and to secure or enhance environmental gains.</t>
  </si>
  <si>
    <t>• Discussion with forest owner / manager 
• Records of fertiliser use 
• Field inspections 
• Documented environmental appraisal</t>
  </si>
  <si>
    <t>Unnecessary use of fertiliser may be avoided through the use of appropriate species.
Appropriate fertiliser use is described in the Forest Service “Code of Best Forest Practice – Ireland” and in the Forest Service “Forestry and Water Quality Guidelines”.</t>
  </si>
  <si>
    <t>6.6.5.1</t>
  </si>
  <si>
    <t xml:space="preserve"> Chemical pesticides shall only be used when there is no effective and financially viable alternative action.</t>
  </si>
  <si>
    <t xml:space="preserve">Pesticides SOP 30 details in section 5.1 the decision-making processes for chemical use, both to control weevil and vegetation. Non -Pesticide methods are favoured and pesticide use is a last resort.
</t>
  </si>
  <si>
    <t xml:space="preserve">6.6.5.2 </t>
  </si>
  <si>
    <t>The forest owner/manager shall have an up-to-date copy of FSC's list of  'highly hazardous'  chemical pesticides, and of any derogations that have been approved and are applicable in Ireland.</t>
  </si>
  <si>
    <t>FSC’s list of “highly hazardous” pesticides
Material Safety Data Sheets (MSDS) 
List of nationally approved pesticides’</t>
  </si>
  <si>
    <t>Coillte have an up-to-date copy. Sample seen.</t>
  </si>
  <si>
    <t>6.6.5.3</t>
  </si>
  <si>
    <t xml:space="preserve"> The forest owner/manager shall document how any proposed chemical pesticide use may affect the achievement of the environmental, social and other objectives of the Management Plan. Actions shall be taken to minimise and negative effects in this regard.  Where potential impact(s) on protected species are identified this shall prohibit the use of chemical pesticides. (see Principle 1)</t>
  </si>
  <si>
    <t>ESRAs have been completed for all 4 chemicals used currently: glyphosate, acetamiprid, clopyralid and Chlorantraniliprole</t>
  </si>
  <si>
    <t>6.6.5.4</t>
  </si>
  <si>
    <t xml:space="preserve"> There shall be no storage or use of any chemical pesticide included on FSC's list of 'highly hazardous' chemical pesticides within the FMU, unless the forest owner/manager/enterprise  is subject to a current FSC chemical pesticide derogation for the pesticide concerned.</t>
  </si>
  <si>
    <t>Derogation
Documentation</t>
  </si>
  <si>
    <t>BAU4 has no chemical store. ESRAs have been prepared for all chemicals on FSC list of 'highly hazardous'.</t>
  </si>
  <si>
    <t xml:space="preserve">6.6.5.5 </t>
  </si>
  <si>
    <t>The forest owner/manager shall maintain complete and up to date records of all chemical pesticide usage, including trade name, active ingredient(s), quantity of active ingredient used, date of use, location of use, reason for use, and the names of persons involved in the use.</t>
  </si>
  <si>
    <t>Records of use are kept. Sample seen from Establishment Manager dated 24/2/21.</t>
  </si>
  <si>
    <t>6.6.5.6</t>
  </si>
  <si>
    <t xml:space="preserve"> Chemical pesticides shall be used in minimum effective quantities, and with strict observation of controls and regulations relating to use.</t>
  </si>
  <si>
    <t>Documentation
Interviews with staff and contractors</t>
  </si>
  <si>
    <t>Pesticides SOP 30 details in section 5.1 the decision-making processes for chemical use, both to control weevil and vegetation. Non -Pesticide methods are favoured and pesticide use is a last resort.
Pesticides are used according to manufacturer's instructions for minimum effective quantities.</t>
  </si>
  <si>
    <t>6.6.5.7</t>
  </si>
  <si>
    <t xml:space="preserve"> All staff and contractors involved in chemical pesticide use shall have received accredited training  in handling, application and storage procedures.</t>
  </si>
  <si>
    <t>Documentation
Training records
Interviews with staff and contractors</t>
  </si>
  <si>
    <t>Inspected screen shot of Coillte TRMS (Training Record Management System) for a chemical application operator along with a copy of their PA1 &amp; PA6 certificates.  Screen shot of Power App Site monitoring form (24/2/21) confirming all contractors are on TRMS database.</t>
  </si>
  <si>
    <t>6.6.5.8</t>
  </si>
  <si>
    <t xml:space="preserve"> All staff and contractors involved in chemical pesticide use shall use proper safety equipment (e.g., spray suits, gloves, eye protection, dust masks, etc.).</t>
  </si>
  <si>
    <t>Interviews with staff and contractors
Availability of proper safety equipment</t>
  </si>
  <si>
    <t>Example contract site risk assessment seen for weevil spraying (28/5/20 BAU 4). Site method statement stated requirements to wear PPE at all times and handwash facilities available. Inspected screen shot of Coillte Power App Site monitoring form (24/2/21) confirming PPE worn as well as sample Contractor's chemical record (16/7/20) submitted to Coillte confirming what PPE was worn during operations.</t>
  </si>
  <si>
    <t>6.6.5.9</t>
  </si>
  <si>
    <t xml:space="preserve"> Where access to the forest is provided to the public, dated notices shall be posted to inform the public of chemical pesticide use.</t>
  </si>
  <si>
    <t>Site visits
Documentation
Interviews with forest owner/manager and staff</t>
  </si>
  <si>
    <t>Example contract site risk assessment seen for weevil spraying (28/5/20 BAU4). Site method statement stated requirement to erect signs. Inspected signage specific to chemical application supplied to contract by Coillte to display at the site. Inspected screen shot of Coillte Power App Site monitoring form (24/2/21) confirming signs were erected.</t>
  </si>
  <si>
    <t>6.7</t>
  </si>
  <si>
    <t>Chemicals, containers, liquid and solid non-organic wastes including fuel and oil shall be disposed of in an environmentally appropriate manner at off-site locations.</t>
  </si>
  <si>
    <t>6.7.1</t>
  </si>
  <si>
    <t xml:space="preserve"> The forest owner/manager shall ensure that a record is kept** of the disposal of chemicals, containers, liquid and solid non-organic waste products including fuel and oil waste, that shall include the following:
- the name/ type of the materials
- how they are safely stored
- the quantity/volume of materials
- how they are safely transported to legal disposal sites
- the name and location of the legal disposal sites
- the date of delivery  to such sites
This record shall include disposal of waste from the FMU by contractors or other third parties.
</t>
  </si>
  <si>
    <t>Waste management record</t>
  </si>
  <si>
    <t>Contractors requirement to dispose of their own waste and provide Coillte with recycling certificates for its disposal.  Inspected recycling certificate (62094 4/2/21) for disposal of chemical container by spraying contractor. Inspected dockets (No 01360 21/11/20) for collection for recycling of plastice drums and bags from Coillte staff. Flytipping waste managed through contracts with contractors removing and recyling the waste through an approved recycling facility.  Coillte also member of PURE (Protecting Uplands and Rural Environments) a partnership project of statuatory and non-statuatory organisations established in 2006 to combat illegal flytipping in the Wicklow/ Dublin Uplands.  Partnership organises waste collection, maintains a database of incidents and raises public awareness.</t>
  </si>
  <si>
    <r>
      <t>5.4</t>
    </r>
    <r>
      <rPr>
        <b/>
        <sz val="10"/>
        <color theme="6" tint="0.59999389629810485"/>
        <rFont val="Cambria"/>
        <family val="1"/>
      </rPr>
      <t>.1</t>
    </r>
  </si>
  <si>
    <t>Waste Management</t>
  </si>
  <si>
    <r>
      <rPr>
        <sz val="11"/>
        <rFont val="Cambria"/>
        <family val="1"/>
      </rPr>
      <t xml:space="preserve">• No evidence of significant impacts from waste disposal.
</t>
    </r>
    <r>
      <rPr>
        <b/>
        <sz val="11"/>
        <rFont val="Cambria"/>
        <family val="1"/>
      </rPr>
      <t xml:space="preserve">
</t>
    </r>
    <r>
      <rPr>
        <sz val="11"/>
        <rFont val="Cambria"/>
        <family val="1"/>
      </rPr>
      <t>• Documented policy on waste disposal including segregation, storage, recycling, return to manufacturer.</t>
    </r>
  </si>
  <si>
    <t>Waste includes:
• Surplus or out of date chemicals
• Chemical containers
• Plastic waste
• Fuels and lubricants.
• Planting bags
Plastic tree shelters should not be allowed to create a litter problem at the end of their effective life.
The relevant waste management legislation is the Waste Management Act (1996), The Litter Pollution Act (1997) and the Waste Management (Amendment) Act (2001).</t>
  </si>
  <si>
    <t>Contractors requirement to dispose of their own waste and provide Coillte with recycling certificates for its disposal.  Inspected recycling certificate (62094 4/2/21) for disposal of chemical container by spraying contractor. Inspected dockets (No 01360 21/11/20) for collection for recycling of plastice drums and bags form Coillte staff. Flytipping waste managed through contracts with contractors removing and recyling the waste through an approved recycling facility.  Coillte also member of PURE (Protecting Uplands and Rural Environments) a partnership project of statuatory and non-statuatory organisations established in 2006 to combat illegal flytipping in the Wicklow/ Dublin Uplands.  Partnership organises waste collection, maintains a database of incidents and raises public awareness.</t>
  </si>
  <si>
    <t>6.7.2</t>
  </si>
  <si>
    <t xml:space="preserve"> There shall be a documented procedure, supported by training and materials, for controlling and cleaning up chemicals, fuel and oil, in the case of accidental spillage.</t>
  </si>
  <si>
    <t>Documentation
Material Safety Data Sheets (MSDS)
Site visits
Inspection of machines
Spillage kits</t>
  </si>
  <si>
    <t xml:space="preserve">Operational Planning No 85 Pollution Control &amp; Emergency Response as well as Coillte SOP-040 Contractors Emergency Response Pollution Incident Plan 2017 seen.  </t>
  </si>
  <si>
    <t>Plans and equipment shall be in place to deal with accidental spillages.</t>
  </si>
  <si>
    <t>• Discussions with forest owner / manager, staff and contractors 
• Appropriate equipment available in the field Reports of any accidental spillage to relevant authority 
• Contract documents and instructions provided to contractors 
• Any post spillage event monitoring records</t>
  </si>
  <si>
    <t>Detailed guidance on this requirement is provided in the Forest Service: 
• “Forest Harvesting and the Environment Guidelines” 
• “Forests and Water Quality Guidelines” 
• “Code of Best Forest Practice – Ireland”</t>
  </si>
  <si>
    <t>Example contract site risk assessment seen for weevil spraying (28/5/20 BAU 4). Site method statement stated requirements to store chemical in bunded tank out of sight and away from watercourse.  Includes avoidance of chemical spillage and guidance on how to deal with a spillage. Active harvesting sites (Downshill (WW03), Deerpark (WW02) and Killinthomas (KE02)) inspected operators spill kits on site.</t>
  </si>
  <si>
    <t>6.7.3</t>
  </si>
  <si>
    <t xml:space="preserve"> A record shall be kept by the forest owner/manager or contractor of all spillages of chemicals, fuel and oil, the actions taken listed, and the outcomes evaluated. The evaluation shall result in the inclusion in the procedure (Indicator 6.7.2) of any recommendations for the revision of the procedure or its implementation. </t>
  </si>
  <si>
    <t>Documentation
Site visits</t>
  </si>
  <si>
    <t>Coillte emergency plan and pollution control procedures states emergencies are classified  as  Major or Minor and the stages of action to be undertaken including review. Operation planning No 85 states "In the event of siltation of water, or oil/chemical spill, or other pollution incident, implement Pollution Incident Plan and report to Coillte site manager” BAU4 Establisment Team Leader confirmed in interview no spillages. A record would be kept in Coillte's breach register.  Site inspection of active harvesting sites no issues noted.</t>
  </si>
  <si>
    <t>6.8</t>
  </si>
  <si>
    <t>Use of biological control agents** shall be documented, minimised, monitored and strictly controlled in accordance with national laws and internationally accepted scientific protocols.  Use of genetically modified organisms shall be prohibited.</t>
  </si>
  <si>
    <t>6.8.1</t>
  </si>
  <si>
    <t xml:space="preserve"> Genetically modified organisms (GMOs) shall not be used.</t>
  </si>
  <si>
    <t>Documentation (including provenance certificates)</t>
  </si>
  <si>
    <t>Note laws and guidelines  on use of biological control agents</t>
  </si>
  <si>
    <t>GMOs are not used on any Coillte sites.</t>
  </si>
  <si>
    <t>6.8.2</t>
  </si>
  <si>
    <t xml:space="preserve"> If biological control agents are used, the forest owner/manager shall demonstrate that such use is in strict compliance with national laws and internationally accepted scientific protocols.</t>
  </si>
  <si>
    <t>Documentation
Interviews with forest owner/manager</t>
  </si>
  <si>
    <t>Establishment Process Manager confirmed in interview no biological control agents used.</t>
  </si>
  <si>
    <t>6.8.3</t>
  </si>
  <si>
    <t xml:space="preserve"> The forest owner/manager shall maintain comprehensive records of the use of biological control agents and make these available for the purpose of the evaluation and monitoring of their effects on both target and non-target species and habitats.</t>
  </si>
  <si>
    <t>6.9</t>
  </si>
  <si>
    <t>The use of exotic species shall be carefully controlled and actively monitored to avoid adverse ecological impacts.</t>
  </si>
  <si>
    <t xml:space="preserve">6.9.1 </t>
  </si>
  <si>
    <t xml:space="preserve"> Exotic species** shall not be newly introduced into the FMU or onto new sites within the FMU unless there is convincing evidence available that species will not become invasive or have adverse ecological impacts at the local level.</t>
  </si>
  <si>
    <t>Management Plan 
Research publications
Site visits
Records of consultation</t>
  </si>
  <si>
    <t>Estates Team Leader confirmed in interview no such new introductions were undertaken or highlighted through stakeholder consultation.</t>
  </si>
  <si>
    <t>3.3.3</t>
  </si>
  <si>
    <t>a) Non-native plant (non-tree) and animal species shall only be introduced if they are non-invasive and bring environmental benefits. 
b) All introductions shall be carefully monitored by owner/ manager</t>
  </si>
  <si>
    <t xml:space="preserve">• Documented impact assessment of any introductions made after the first certification
• Discussions with the forest owner/manager
• Field inspections
</t>
  </si>
  <si>
    <t>The requirement includes the re-introduction of once native animals not currently present in Ireland.
Forest owners are not held responsible for introductions prior to entering into the certification process.
Appendix G provides a list of banned invasive species in Ireland.</t>
  </si>
  <si>
    <t xml:space="preserve">6.9.2 </t>
  </si>
  <si>
    <t>The use of exotic species** shall be carefully controlled and actively monitored to avoid adverse ecological impacts. (See Criteria 8.1 &amp; 8.2 ). If exotic species are found to be invasive, these should be managed as set out in Indicator 6.3.5.</t>
  </si>
  <si>
    <t>Interview with forest owner/manager
Site visit
Monitoring</t>
  </si>
  <si>
    <t>Forest conversion to plantations or non-forest land uses shall not occur, except in circumstances where conversion:
a) entails a very limited portion of the forest management unit; and
b) does not occur on high conservation value forest areas; and
c) will enable clear, substantial, additional, secure, long term conservation benefits across the forest management unit.</t>
  </si>
  <si>
    <t xml:space="preserve">6.10.1 </t>
  </si>
  <si>
    <t>Conversion of natural, semi-natural or designated forests to plantations shall not occur.</t>
  </si>
  <si>
    <t>Site visit</t>
  </si>
  <si>
    <t>No conversion to plantations.  All semi-natural woodland managed for biodiversity/ minimum intervention.</t>
  </si>
  <si>
    <t>6.10.2</t>
  </si>
  <si>
    <t xml:space="preserve"> Conversion of natural or semi-natural forests to non-forest land uses shall not occur, except in circumstances where conversion:
a) entails a very limited portion of the forest management unit ; and
b) does not occur on high conservation value forest areas; and
c) will enable clear, substantial, additional, secure, long term conservation benefits across the forest management unit.
Any conversion shall be in line with FSC International Excision policy (FSC-POL-20-003) and in line with Criterion 1.6.</t>
  </si>
  <si>
    <t>Site visit
Maps
Documentation / demonstration of c)
Interviews with forest owner/manager</t>
  </si>
  <si>
    <r>
      <t>3.5</t>
    </r>
    <r>
      <rPr>
        <b/>
        <sz val="10"/>
        <color theme="6" tint="0.59999389629810485"/>
        <rFont val="Cambria"/>
        <family val="1"/>
      </rPr>
      <t>.1</t>
    </r>
  </si>
  <si>
    <t>Conversion to non-forested land</t>
  </si>
  <si>
    <t>3.5.1</t>
  </si>
  <si>
    <t>Felling of part of a woodland and restoration and/or transformation of that part to non forested land shall only be carried out:
a) Where planning permission has been obtained for the change
Or
b) Where both of the following conditions are met:
1. there is approval from relevant authorities
2. the new land use meets at least one of the following criteria: 
   • the new land use will be more ecologically valuable than the woodland 
   • the new land use constitutes an improvement in the landscape 
   • the new land use is required for cultural or archaeological maintenance or restoration</t>
  </si>
  <si>
    <t>• Management Plan 
• Records of consultations, felling licence and associated conditions 
• Consultation with interested parties 
• Ecological assessments 
• Field inspection</t>
  </si>
  <si>
    <t>Tree felling in Ireland is regulated by the Forest Service under the terms of the 1946 Forestry Act. While it is normal for the Minister to attach a replanting obligation as a condition of felling permission, it can be waived at the Minister’s discretion.
In many cases, particularly on sensitive sites or for larger areas, felling licence applications are referred by the Forest Service to other expert agencies for their input.
This requirement does not apply in cases where the state has compulsorily purchased the area in question.
See Section 3.1.1 for guidance on threshold requirements of an EIA.</t>
  </si>
  <si>
    <t xml:space="preserve">Coilltes’ Excision policy and list of excised area can be found online (https://www.coillte.ie/land/). The policy states that ‘For each land sale or lease an assessment is undertake of the values of the site to the company and likely impacts on environmental and social receptor anticipated, prior to a decision. Any sites identified as being HCV will not be sold or leased - 
o	Without Coillte making reasonable effort to safeguard the values and or the area containing the values, including making the buyer aware of the values and measures to protect them.
o	Or Unless it is circumstance that is beyond the Coillte control e.g. compulsory purchase order (CPO). In such instances, however we will make known the high conservation value to the purchaser. ‘
All areas sold or leased and subsequent timber from the area will be no long be part of the certification scope, and the area is recorded in the certification report basic information – 271.70 ha in 2020. 
</t>
  </si>
  <si>
    <t xml:space="preserve">FSC PRINCIPLE #7: MANAGEMENT PLAN 
A management plan -- appropriate to the scale and intensity of the operations -- shall be written, implemented, and kept up to date. The long term objectives of management, and the means of achieving them, shall be clearly stated.  </t>
  </si>
  <si>
    <t>The Management Plan and supporting documents shall provide :
a) Management objectives.
b) Description of the forest resources to be managed, environmental limitations, land use and ownership status, socio-economic conditions, and a profile of adjacent lands.
c) Description of silvicultural and/or other management system, based on the ecology of the forest in question and information gathered through resource inventories.
d) Rationale for rate of annual harvest and species selection
e) Provisions for monitoring of forest growth and dynamics.
f) Environmental safeguards based on environmental assessments.
g) Plans for the identification and protection of rare, threatened and endangered species.
h) Maps describing the forest resource base including protected areas, planned management activities and land ownership.
i) Description and justification of harvesting techniques and equipment to be used.</t>
  </si>
  <si>
    <t xml:space="preserve"> (ref: Criterion 7.1a) The Management Plan shall clearly state the short, medium and long term** management objectives for the FMU.</t>
  </si>
  <si>
    <t xml:space="preserve">Management plan
Documentation
</t>
  </si>
  <si>
    <t>Note requirements of regional authorities and  forest grant schemes</t>
  </si>
  <si>
    <t>The FMU is identified at the level of the BAU. The BAU Five Year Plan states the medium and long term objectives, described in section 1.  This plan describes objectives, resources, silvicultural systems, rationale, monitoring, environmental safeguards. The BAU Plan 2021-2025 is in draft form during the audit, awaiting a second round of public consultation, followed by publication in early June 2021.
The short term planning is included in the Activity Pack compiled for each operation, including Harvesting Activity Pack and Biodiversity Action Management Plan.
General maps are included in the BAU plan and more detailed maps are publicly available on the Coillte website under Forest Plans.</t>
  </si>
  <si>
    <t>2.1.2</t>
  </si>
  <si>
    <t>The forest management plan shall incorporate a long term policy for the woodland in which forest management objectives are set and prioritised.
A silvicultural system(s) best suited to achieve these objectives shall be nominated and a rationale provided for this selection.</t>
  </si>
  <si>
    <t xml:space="preserve">• Management plan
</t>
  </si>
  <si>
    <t>The management objectives and priorities, in tandem with the multi-resource inventory will form the basis of decision making in the management plan.</t>
  </si>
  <si>
    <t>The FMU is identified at the level of the BAU. The BAU Five Year Plan states the medium and long term objectives, described in section 1.  This plan describes objectives, resources, silvicultural systems, rationale, monitoring, environmental safeguards. 
The short term planning is included in the Activity Pack compiled for each operation, including Harvesting Activity Pack and Biodiversity Area Management Plan.
General maps are included in the BAU plan and more detailed maps are publicly available on the Coillte website under Forest Plans.</t>
  </si>
  <si>
    <t xml:space="preserve"> (ref: Criterion 7.1b&amp;h) The Management Plan shall contain a forest inventory and map(s) for the FMU, including:
- a timber inventory
- a non-timber forest products** and services** inventory
- a statement identifying the key ecosystem services provided by the FMU.  
In addition the forest inventory shall include the following information, gathered and mapped under other indicators (as referenced): 
-  Sites of special cultural, economic and religious significance (2.2.2)
- Habitat map (6.1.1)
- Catchment and boundary map (6.1.2)
- Designated areas (6.2.6)
- Areas protected under 6.4.1 and 6.4.2
- Features of particular significance for conservation (6.2.3).
</t>
  </si>
  <si>
    <t xml:space="preserve">Management plan
Forest inventory
Documentation
map (s)
</t>
  </si>
  <si>
    <t>The BAU Plan contains a timber inventory in Appendix V, also descriptions of NTFP (biodiversity, renewable energy, public recreation, carbon), archaeological sites (App I), Biodiversity &amp; HCVFs (section 2.5). Features of conservation significance are briefly listed in App II.</t>
  </si>
  <si>
    <t>3.1.2</t>
  </si>
  <si>
    <t>The results of the environmental assessments (as carried out in 3.1.1) shall be incorporated into planning and implementation in order to minimise adverse impacts and to secure and enhance environmental gains. This shall be done in full compliance with current Forest Service guidelines.</t>
  </si>
  <si>
    <t>• Management planning documentation 
• Field inspections 
• Discussions with forest owner / manager 
• Review of contract documents and instructions provided to contractors</t>
  </si>
  <si>
    <t>It is essential that the results of environmental assessments are fully integrated into management planning and decisions.</t>
  </si>
  <si>
    <t xml:space="preserve">7.1.3 </t>
  </si>
  <si>
    <t>(ref: Criterion 7.1b) The Management Plan shall include a description of land use and ownership and use rights status and a description of adjacent lands.</t>
  </si>
  <si>
    <t>The BAU Plan describes land-use and ownership. Adjacent lands are considered with regard to water catchments and deer management.</t>
  </si>
  <si>
    <t>7.1.4</t>
  </si>
  <si>
    <t xml:space="preserve"> (ref: Criterion 7.1c) The Management Plan shall describe the silvicultural system(s)  (including planned felling and regeneration) to be employed to achieve the management objectives. The choice of silvicultural system shall be based on an identification of potential environmental impacts, to ensure that this will not adversely impact on the environment. A justification for the selected system(s) based on the ecology of the forest, the forest  inventory (7.1.2) and the management objectives shall be included in the Management Plan.</t>
  </si>
  <si>
    <t>The BAU Plan describes silvicultural systems and rationale. Most silviculture is by clearcut, thinning and replanting (section 3.2). 25% of productive area is managed under LISS (section 3.6.2).
Coillte state: "The use of Coillte’s environmental management system ensures that the silvicultural system of clearfelling does not have an adverse impact on the environment. The environmental management system is integrated into our Land resource management system (LRM) and incorporates an environmental risk assessment (ERA) to assess potential environmental impacts of Coillte’s business operations. The output from this system is incorporated into site packs which are used by the FWM and Contractor to ensure a complete risk assessment for all identified environmental receptors  and appropriate mitigations are identified and implemented. "</t>
  </si>
  <si>
    <t>7.1.5</t>
  </si>
  <si>
    <t xml:space="preserve"> (ref: Criterion 7.1d &amp; i) The Management Plan shall incorporate a Harvesting Map and forecast (see 4.4.2 and Forest Service Guidelines) where harvesting operations are planned. The Harvesting Map and forecast shall state the planned harvest volumes per annum for the management period and per species selected, and a rationale for these with reference to Indicators 7.1.1 &amp; 7.1.2. It shall provide description and justification of the proposed harvesting techniques and associated equipment to be used. The planned harvest volumes shall be in keeping with requirements under Criterion 5.6.</t>
  </si>
  <si>
    <t xml:space="preserve">Management plan
</t>
  </si>
  <si>
    <t>Harvesting is planned centrally using Remsoft programme, then checked locally.  Harvesting volumes are cited in the BAU Plan App V. Mapviewer on Coillte website is a publicly available resource to see clearfell and thin operations.  Harvesting site maps seen for selected sites.</t>
  </si>
  <si>
    <t>7.1.6</t>
  </si>
  <si>
    <t xml:space="preserve"> (ref: Criterion 7.1e) The Management Plan shall include provision for the monitoring of forest regeneration, growth and dynamics and record these as described under Criterion 8.2.</t>
  </si>
  <si>
    <t>Coillte Establishment Foresters monitor forest regeneration and growth. Monitoring parameters are listed in the BAU Plan App IV.</t>
  </si>
  <si>
    <t>7.1.7</t>
  </si>
  <si>
    <t xml:space="preserve"> (ref Criterion 7.1f) Management prescriptions and monitoring shall be specified in the forest Management Plan and other documents in order to protect the representative examples of ecosystems within conservation zones in their natural state and in the long term.</t>
  </si>
  <si>
    <t>Killinthomas (KE02) has a Biodiversity Area Management Plan 'because it is an old woodland site that supports a range of native broadleaf trees and has flora typical of WN2 oak-ash-hazel woodland.' The plan includes prescriptions and monitoring.</t>
  </si>
  <si>
    <t>7.1.8</t>
  </si>
  <si>
    <t xml:space="preserve"> (ref: Criterion 7.1f) The Management Plan shall specify environmental safeguards (including fire plans in fire prone areas -Indicator 10.7.2, deer management plans, erosion and siltation control, etc.).</t>
  </si>
  <si>
    <t>The BAU Plan covers fire (1.1.5), riparian buffer strips (2.5) and deer (2.9.1).</t>
  </si>
  <si>
    <t xml:space="preserve">7.1.9 </t>
  </si>
  <si>
    <t>(ref: Criterion 7.1g) The Management Plan shall state how protection measures for any rare, threatened or endangered species and their habitats, identified in Criterion 6.2, are incorporated into the Plan.</t>
  </si>
  <si>
    <t>Killinthomas BAM Plan states how the rare OWS habitat will be protected.</t>
  </si>
  <si>
    <t>7.1.10</t>
  </si>
  <si>
    <t xml:space="preserve"> (ref: Criterion 7.1h) Management Plans shall include a landscape design plan in accordance with Forest Service Guidelines (see 6.3.2, 6.5.1 and 10.2). </t>
  </si>
  <si>
    <t xml:space="preserve">Management plan
Landscape design plan
Maps
</t>
  </si>
  <si>
    <t>Downshill  Harvesting Activity Pack (WW03) contains ERA for Landscape, with 'High Sensitivity Rating', whilst being flagged Green. Coillte explained thus: "If the resource team feels although the rating is green but the site has a visual sensitivity we can set our own sensitivity rating in the boxes adjacent as seen above.  This flags to the FWM and the contractor to be mindful of this when harvesting in this area."  Site visit comment: "Site adjoining farmland and there was evidence of some local use of area for walking and mountain biking. Interview with harvesting manager indicated that he tends to take precautionary approach when managing sites."
Deerpark (WW02) subject of Landscape Design Report 'Crone/Deerpark Landscape Unit', which identifies Landscape Units and assesses their visual impact, social &amp; recreational usage, environmental features and economic importance. Given High rating, lists the principle views and the opportunities and constraints with maps.
Site visit comment: "Site being effectively and carefully managed."</t>
  </si>
  <si>
    <t>7.2</t>
  </si>
  <si>
    <t>The management plan shall be periodically revised to incorporate the results of monitoring or new scientific and technical information, as well as to respond to changing environmental, social and economic circumstances.</t>
  </si>
  <si>
    <t>Regional Guidance: note organisations involved in research  in the area</t>
  </si>
  <si>
    <t xml:space="preserve"> The Management Plan shall be reviewed at least every 5 years and updated as necessary.</t>
  </si>
  <si>
    <t xml:space="preserve">Management plan
</t>
  </si>
  <si>
    <t>The new BAU Plan 2021-2025 follows the previous Plan 2016-2020.</t>
  </si>
  <si>
    <t>2.1.3</t>
  </si>
  <si>
    <t>There shall be an operational plan listing all the planned forest operations for a five year period. This shall include specific measures based on the appropriate assessment for any designated areas. It shall also include specific measures relating to any special areas, features, characteristics and sensitivities of the woodland as identified in the inventory.
A rationale for prescribed management and operational techniques shall be provided.
An outline felling and regeneration plan for a 20 year period shall also be provided.
The five year operational plan shall be reviewed and updated every 5 years.</t>
  </si>
  <si>
    <t>• Management plan
• Field inspection</t>
  </si>
  <si>
    <t>The documentation and level of detail associated with the management plan should be appropriate to: 
• The size of the woodland 
• The intensity of management planned 
• The ecological and social sensitivity of the woodland 
• The context of the woodland in the landscape 
• The likely impact of planned operations
The management planning documentation should cover all elements of the requirement but may also refer to other documents as appropriate, including surveys or permissions from statutory or regulatory bodies.</t>
  </si>
  <si>
    <t>The 'Tactical Plan' for 3 to 5 years is worked out in the Remsoft programme and updated regularly using dynamic inventory data.</t>
  </si>
  <si>
    <t xml:space="preserve"> Where the Forest Inventory (Indicator 7.1.2) in the Management Plan provides estimates of productivity that are different from previous estimates in previous Management Plans, these shall be highlighted and explained.</t>
  </si>
  <si>
    <t xml:space="preserve">Forest inventory/ies
Management plan
</t>
  </si>
  <si>
    <t>On Coillte's website, under 'Coillte's Felling Plans Using Coillte's Webmap', there is a link to a document titled 'Coillte Forest Properties Felling Changes', which details changes in felling area between what was proposed in the 2015 plan and what will actually happen up to the end of 2020 (updated as of mid-2019). There is no specific justification given, but stakeholders are invited to contact Coillte for further clarification via a link on the website.
BAU4 Plan section 4.4 meanwhile states: "Stakeholders should note that Coillte on occasion have to make adjustments or amendments to our felling plans for reasons such as silvicultural, landscape design, restructuring, market conditions, forest disease and windblow. Any changes are consulted on in line with Coillte’s consultation procedures".</t>
  </si>
  <si>
    <r>
      <t>2.3</t>
    </r>
    <r>
      <rPr>
        <b/>
        <sz val="10"/>
        <color theme="6" tint="0.59999389629810485"/>
        <rFont val="Cambria"/>
        <family val="1"/>
      </rPr>
      <t>.1</t>
    </r>
  </si>
  <si>
    <t>Implementation and revision of the plan</t>
  </si>
  <si>
    <t>The implementation of operations shall be in close agreement with the details included in the management planning documentation. In cases where there is a material deviation from the planned rate of progress or methods used, this shall: 
• be justified by the forest owner / manager 
• be consistent with the overall forest management objectives 
• not compromise the ecological integrity of the woodland.</t>
  </si>
  <si>
    <t>• Cross-correlation between the management planning documentation and operations on the ground
• Discussion with Forest owner/ manager
• Field inspections</t>
  </si>
  <si>
    <t>Changes in planned timing of operations may be justified on ecological, social or economic grounds if overall management practices continue to comply with the other requirements of this standard.</t>
  </si>
  <si>
    <t>7.2.3</t>
  </si>
  <si>
    <t xml:space="preserve"> The Management Plan shall at each review, incorporate the results of any monitoring within or relevant to the FMU (Criterion 8.4).  This shall include experience gained or observations made by the forest owner/manager.</t>
  </si>
  <si>
    <t>Management Plan
Record of monitoring</t>
  </si>
  <si>
    <t>In BAU4 Coillte has reviewed the public use of the Dublin Mountains  via the Dublin Mountains Partnership. Their review (2017) 'A Change of Emphasis -  A Fresh Vision for the Forests of the Dublin Mountains' has monitored public opinion and incorporated that into their recent Management Plan review.
Coillte state: "An example of where monitoring was incorporated into the management plan for BAU4 was the significant change to where 900 hectares of the Dublin mountains was converted from a commercial mandate to an environmental recreation forest on the foothills of Dublin City. These forests in the Dublin mountains are among the most important recreational sites for Dublin’s growing urban population. Through stakeholder pressure and the influence of public opinion on our management practices in the Dublin mountains we have changed our management plan promoting recreation in seven forest properties which have exceptionally high visitor numbers.  The forests will have areas managed though Continuous Forest Cover (CCF) and conversion to native woodlands through clearfell and replanting of native tree species. "</t>
  </si>
  <si>
    <t>2.3.3</t>
  </si>
  <si>
    <t>The implications of the results of monitoring (2.3.2) shall be taken into account by the forest owner / manager, particularly during revision of the management planning documentation.</t>
  </si>
  <si>
    <t>• Monitoring records 
• Management planning documentation 
• Discussion with forest owner / manager 
• Field inspections</t>
  </si>
  <si>
    <t>The monitoring results, similar to the multi-resource inventory, are important in informing management decisions. The management plan will be reviewed every 5 years and at this stage monitoring results should be formally incorporated into the revised plan.</t>
  </si>
  <si>
    <t>7.2.4</t>
  </si>
  <si>
    <t xml:space="preserve"> The Management Plan shall at each review, incorporate any new scientific or technical knowledge that has been adopted as good practice by relevant authorities since the previous review.</t>
  </si>
  <si>
    <t xml:space="preserve">Management Plan
Record of monitoring showing sources of new scientific  or  technical knowledge 
Evidence of review of new scientific and technical  information
Subscription to owner organisations (e.g. ITGA or IFA  Forestry section) or being on COFORD mailing list
Participation in continuing professional development  programmes
</t>
  </si>
  <si>
    <t>BAU Plan states: 'During 2014 and 2015, Coillte developed a procedure called BioClass, which is used for classifying biodiversity areas according to their habitat type and overall ecological value. The BioClass procedure is based on national research on biodiversity in Irish forests. Freelance ecologists were once again commissioned to review all biodiversity areas across the estate and apply the BioClass procedure. The benefits of BioClass are that the biodiversity information is summarised and provided to Coillte staff in a more accessible manner.'
Also new, Birdwatch Ireland re protected species; company-wide response to COVID-19 pandemic.</t>
  </si>
  <si>
    <t>7.2.5</t>
  </si>
  <si>
    <t xml:space="preserve"> The Management Plan shall at each review, identify any relevant change in social, environmental or economic circumstances, and adjust the Management Plan accordingly.</t>
  </si>
  <si>
    <t xml:space="preserve">Management Plan
Documentation
</t>
  </si>
  <si>
    <t>There is Stakeholder engagement during the Plan review period, as detailed in section 4.4. Submissions are recorded, considered and may be incorporated and details are published in the final document (not in current draft, but seen in previous plan). Stakeholder demand for alternative management has influenced the Dublin Mountain Partnership, which aims for more native trees. Coillte Nature's programme is another example of accommodating public demands.</t>
  </si>
  <si>
    <t>7.2.6</t>
  </si>
  <si>
    <t xml:space="preserve"> Operational procedures and training shall be kept up to date to incorporate any changes as identified in Indicators 7.2.3, 7.2.4 and 7.2.5.</t>
  </si>
  <si>
    <t xml:space="preserve">Documentation
Interviews with Staff
</t>
  </si>
  <si>
    <t>COVID-19 training - induction to new procedures for staff and contractors. Forestry training courses have moved online; there has been ongoing guidance, certificate refresher dates have been rolled on during restrictions.</t>
  </si>
  <si>
    <t>7.2.7L</t>
  </si>
  <si>
    <t xml:space="preserve"> The forest owner/manager shall have a formal system to identify and review new scientific and technical information that is relevant to its forest management. Where such information exists this shall have been taken into account in the most recent revision of its Management Plan and supporting documents.</t>
  </si>
  <si>
    <t xml:space="preserve">Documentation
Management Plan
Interviews with Staff
Subscription to owner organisations (e.g. ITGA or IFA  Forestry section) or being on COFORD mailing list 
Participation in continuing professional development  programmes
</t>
  </si>
  <si>
    <t>Coillte participate in projects - Hydrosed (2019-2023) studying the influence of a range of forest operations on stream hydrology and sediment release; and Reform studying the impact of land-use on acidity in water, led by Environmental Protection Agency.</t>
  </si>
  <si>
    <t>7.3</t>
  </si>
  <si>
    <t>Forest workers shall receive adequate training and supervision to ensure proper implementation of the management plan.</t>
  </si>
  <si>
    <t>Forest owner/managers shall have qualifications, training and/or experience to ensure that they are able to plan, organise and supervise their forestry operations and associated environmental management including recognition of biodiversity areas and features identified in P6.</t>
  </si>
  <si>
    <t xml:space="preserve">Documentation 
Evidence of continuous professional development of  managers
Interviews with forest owner/managers
</t>
  </si>
  <si>
    <t xml:space="preserve">For every site where activity is planned there is an environmental risk assessment (ERA) to identify social and environmental features to be considered and protect within the management of the forest. A site checklist of the ERA is then included in the site activity pack for those working on the site to identify these and avoid negative impacts, aligning with the site map. The ‘Archaeology and Cultural Heritage’ sections for the ERA for example, include monuments (listed and unlisted), cultural sites, villages and other protected structures.  Any such features are identified in the checklist, on the map and site specific mitigations are given such as the marking of exclusion zones. Site activity packs viewed for all sites sampled. </t>
  </si>
  <si>
    <r>
      <t>8.2</t>
    </r>
    <r>
      <rPr>
        <b/>
        <sz val="10"/>
        <color theme="6" tint="0.59999389629810485"/>
        <rFont val="Cambria"/>
        <family val="1"/>
      </rPr>
      <t>.1</t>
    </r>
  </si>
  <si>
    <t>Training and continuing development</t>
  </si>
  <si>
    <t>8.2.1</t>
  </si>
  <si>
    <t xml:space="preserve">Only those with relevant qualifications, training and/or experience shall be engaged to carry out any work unless working under proper supervision if they are currently undergoing training.  </t>
  </si>
  <si>
    <t>All woodlands:
• Copies of appropriate certificates of competence
• Discussions with staff and contractors
• System to ensure that only contractors who are appropriately trained or supervised work in the woodland
• No evidence of personnel without relevant training, experience or qualifications working in the woodland.
• Documented training programme for staff
• Documented system to ensure that only contractors who are appropriately trained or supervised work in the woodland
• Training records for all staff.</t>
  </si>
  <si>
    <t>There are a number of different training providers in Irish forestry and training courses are co-ordinated by Forest Training and Education Ireland (FTEI) who are funded by the Forest Service.</t>
  </si>
  <si>
    <t xml:space="preserve">All contractors undertake an environmental risk assessment course with the environmental officer face to face in small groups before being assigned to an operation. Before work begins the Coillte Operational support team has a pre-commencement meeting with the contractors to identify important parts of the site for safety and environment sensitivities, this is marked out on the site pack list so that there is no uncertainly about the considerations to be made on site. Site packs for all sampled sited viewed.
Health and safety training records inspected within the training record management system (TRMS) , recorded under a traffic light system for verification and the expiry dates to flag up to contractors and forest management 6 months before the refresher is needed. Both staff and contractors commented on the value of the TRMS storing and tracking and sending out notifications 6 and 3 months prior to the expiry of certifications to help the team stay organised in preparation for operations. Training plan reviewed for harvester and training matrix reviewed for a harvester, haulage, business owner, site supervisor, chainsaw operator and forwarder operator, tree surgeon and excavator driver.  All staff working on site for are required to have an up-to-date first aid qualification as logged and tracked on their system. Reviewed the TRMS for  Ground based forestry Chainsaw, Forestry and Aboricutural Operations and first aid refresher for contractor working on Killinthomas site. Reviewed TRMS Summary Report and verified in date certificates for establishment worker at Donadea Forest Park sampled site for safe use in chemical application, emergency first aid and environmental impact assessment course, and city and guild accredited planting techniques course. </t>
  </si>
  <si>
    <t>7.3.2</t>
  </si>
  <si>
    <t xml:space="preserve"> All personnel (including contractors and their employees) shall have up-to-date training and competence, to implement the tasks they are assigned properly, effectively and safely, and with due care to environmental and social issues, including recognition of biodiversity areas and features identified in Principle 6.</t>
  </si>
  <si>
    <t>Documentation (including Certificates of Competence)
Site visit
Interviews with staff</t>
  </si>
  <si>
    <t xml:space="preserve">Coillte has training matrix for roles grouped by operation including the haversting, establisment  and haulage and roading teams. These matrixes were viewed during the audit, indicating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The ERA course cover Coillte’s Environmental Management System (EMS), to assess potential environmental impacts of Coillte’s business operations. This environmental risk assessment includes indicators for biodiversity, water and soils, landscape, archaeology and cultural heritage and people and material assets. The output of the assessment is incorporated into the site-specific operational activity packs for all employees and contractors working on the site. Site active packs were viewed for all sites sampled during the audit.
Training records were inspected within Coillte’s training record management system (TRMS), where per employee and contractors they are recorded under a traffic light system first for internal verification and then for expiry dates to notify to the individual and forest management when certificates are six and three months away from expiry and a refresher is needed. Both staff and contractors commented on the value of the TRMS storing and tracking and sending out notifications before the deadline to help the team stay organised in preparation for operations.
</t>
  </si>
  <si>
    <t>Implementation of operational plans shall be monitored by the forest owner/ manager.</t>
  </si>
  <si>
    <t xml:space="preserve">• Discussions with forest owner/manager
• Monitoring records
</t>
  </si>
  <si>
    <t>Appropriate monitoring may range from regular supervision of active operations to internal audits of active and completed sites. The scale and intensity of monitoring operations will be determined by the scale of the forestry enterprise and the intensity of the operations being carried out.</t>
  </si>
  <si>
    <t xml:space="preserve">Interviews with the operational managers at BAU4 indicated that the implementation of operational plans is maintained through training and preparation per activity per site as set out in the operational site packs. This is followed up with monitoring and open communication between the contractors and operational teams to maintain compliance.  Operational managers will visit sites, before, during and after the operation to 
Contractors interviewed across various sites confirmed that Coillte operational managers are in regular contact with them before during and after the operation to discuss the activity, health and safety, environmental considerations and relevant updates from activities in other sites.
</t>
  </si>
  <si>
    <t>7.3.3L</t>
  </si>
  <si>
    <t xml:space="preserve"> For each forest operation a designated works manager** shall be responsible for ensuring proper implementation of that operation. 
The quality of this work shall be effectively monitored by the forest owner/manager. 
</t>
  </si>
  <si>
    <t>Documentation
Visits to working sites
Discussions with staff/contractors</t>
  </si>
  <si>
    <t>The Forest Works Manager is identified in active site documents. Samples seen.</t>
  </si>
  <si>
    <t>7.3.4L</t>
  </si>
  <si>
    <t xml:space="preserve"> The forest owner/manager shall implement a documented system to identify the skills and training needs of its staff, and provide or support an ongoing training programme for its staff to meet these needs. The forest owner/manager shall ensure that contractors and their staff are sufficiently trained (with up to date records available) for the tasks for which they are contracted.</t>
  </si>
  <si>
    <t>Documentation
Discussions with staff / contractors</t>
  </si>
  <si>
    <t xml:space="preserve">Coillte has training matrix for roles grouped by operation including the haversting, establisment  and haulage and roading teams. These matrixes were viewed during the audit, indicating the number of courses assigned to each role before they begin work. For example, a Chainsaw Operator will have manual handling, three relevant first aid courses,  ERA course, harvesting specific safety induction and then complete 0021-02 City &amp; Guilds Award in ‘Severing Uprooted or Windblown Trees’ using a Chainsaw or ‘Lantra Sever uproot o Windblown Trees’ course. In addition, the matrix for a Tree Surgeon includes City and Guilds awards for 0020-07 ‘Award in Accessing a Tree using a Rope and Harness’ (0020-07) and ‘Award in Aerial Tree Rescue Operations’ (0021-06) as well as ‘Aerial Cutting of Trees with a Chainsaw using free-fall Techniques’. 
Training records were inspected within Coillte’s training record management system (TRMS), where per employee and contractors they are recorded under a traffic light system first for internal verification and then for expiry dates to notify to the individual and forest management when certificates are six and three months away from expiry and a refresher is needed. Both staff and contractors commented on the value of the TRMS storing and tracking and sending out notifications before the deadline to help the team stay organised in preparation for operations.
Auditor reviewed TRMS Summary Report and verified in date certificates for Ground-based forestry Chainsaw, Forestry and Aboricutural Operations and first aid refresher for a contractor working on Killinthomas site. Reviewed TRMS Summary Report and verified in date certificates for establishment worker at Donadea Forest Park site for safe use in chemical application, emergency first aid, environmental impact assessment course, and city and guild accredited planting techniques course.  
</t>
  </si>
  <si>
    <t>7.4</t>
  </si>
  <si>
    <t>While respecting the confidentiality of information, forest managers shall make publicly available a summary of the primary elements of the management plan, including those listed in Criterion 7.1 above</t>
  </si>
  <si>
    <t xml:space="preserve">  A summary of the Management Plan shall be prepared which includes the primary elements of the Management Plan as listed in Criterion 7.1, within the accepted norms of commercial confidentiality. The Summary Plan shall include a date for review of the Management Plan.</t>
  </si>
  <si>
    <t>Management Plan summary</t>
  </si>
  <si>
    <t>The BAU Plan is the Management Plan and there is no separate summary. It is publicly available and clearly relates to 2021-2015.</t>
  </si>
  <si>
    <t>2.1.4</t>
  </si>
  <si>
    <t>While respecting the confidentiality of commercially and/or environmentally sensitive information, woodland managers, upon request, shall make publicly available management planning documentation, or a summary of its primary elements, including those listed in 2.1.1, 2.1.2 &amp; 2.1.3.</t>
  </si>
  <si>
    <t>• Evidence that the forest owner / manager has recorded and responded to any reasonable requests for copies of this documentation 
• Discussion with owner / manager</t>
  </si>
  <si>
    <t>The public provision of management planning documentation is an important element in the fulfilment of sustainable forest management, particularly in relation to social responsibility.
There is no requirement to make available financial information.</t>
  </si>
  <si>
    <t xml:space="preserve"> Consultees (including those identified in Indicator 4.4.1) on the development of the Management Plan will have been notified that a Summary Management Plan will be  available on request..</t>
  </si>
  <si>
    <t>Documentation
Interview with consultees</t>
  </si>
  <si>
    <t xml:space="preserve">7.4.3L </t>
  </si>
  <si>
    <t>A summary of the Management Plan shall be made publicly available.**</t>
  </si>
  <si>
    <t>Availability of summary plan (as stated on the  Summary  Plan)
Website or blog
Newspaper/radio announcement
Interviews with stakeholders
Correspondence</t>
  </si>
  <si>
    <t xml:space="preserve">FSC PRINCIPLE #8: MONITORING AND ASSESSMENT 
Monitoring shall be conducted -- appropriate to the scale and intensity of forest management -- to assess the condition of the forest, yields of forest products, chain of custody, management activities and their social and environmental impacts.  </t>
  </si>
  <si>
    <t>8.1</t>
  </si>
  <si>
    <t>The frequency and intensity of monitoring should be determined by the scale and intensity of forest management operations as well as the relative complexity and fragility of the affected environment.  Monitoring procedures should be consistent and replicable over time to allow comparison of results and assessment of change.</t>
  </si>
  <si>
    <t xml:space="preserve">8.1.1 </t>
  </si>
  <si>
    <t>Monitoring shall be based on best practice and determined by the scale and intensity of forest management and the relative complexity as well as the fragility of the affected environment. Monitoring shall be documented  in a consistent and replicable way over time to allow comparison of results and assessment of change. **</t>
  </si>
  <si>
    <t>Documented monitoring protocol and results</t>
  </si>
  <si>
    <t>Update on Coillte IT systems for information: The original Forestry Information System (FIS) has been upgraded to the Forestry Management System (FMS), which combines all other IT systems. MapViewer has been upgraded to Geohub. Congea has been upgraded to Land Resrource Manager (LRM). The handheld Trimble Juno devices used in the field have been replaced by Collector App on staff's own smartphones.
BAU Plan lists monitoring parameters in App IV and are consistent and replicable over time.
Samples seen for Water Test Reports following aerial fertilizer. Sample also seen for sign-off rates of establishment plots compared over several years.</t>
  </si>
  <si>
    <t xml:space="preserve">8.1.2 </t>
  </si>
  <si>
    <t>The described methodologies shall be consistent and replicable over time to allow comparison of results and assessment of change. (ref. Criterion 8.4).</t>
  </si>
  <si>
    <t>BAU Plan lists monitoring parameters in App IV and are consistent and replicable over time.
Samples seen for Water Test Reports following aerial fertilizer.</t>
  </si>
  <si>
    <t xml:space="preserve">Forest management should include the research  and data collection needed to monitor, at a minimum, the following indicators:
a) Yield of all forest products harvested.
b) Growth rates, regeneration and condition of the forest.
c) Composition and observed changes in the flora and fauna.
d) Environmental and social impacts of harvesting and other operations.
e) Costs, productivity, and efficiency of forest management
</t>
  </si>
  <si>
    <t xml:space="preserve"> The forest owner/manager shall monitor the performance of the Management Plan objectives in terms of: 
a. the effects of forest operations on biological diversity, water resources, soils and unique and fragile ecosystems and landscapes as identified under Principle 6
b. timber and non-timber forest product yields**
c. water quality in the FMU and water that leaves the forest property**
d. impacts on neighbours and/or local communities relevant to forest activities
e. annual budget estimates
f. natural regeneration.
</t>
  </si>
  <si>
    <t>Monitoring data
Management Plan
Documentation</t>
  </si>
  <si>
    <t>The BAU Plan details in App IV the monitoring for Economic, Environmental and Social parameters.  These are reflected in the Harvesting Activity Pack's ERAs for People &amp; Material Assets, Biodiversity and Water &amp; Soils. The Remsoft programme generates a Harvesting Unit with site-specific ERA. 
a) Biodiversity is monitored in the ERA. 
b) Timber yield is monitored from post-thin surveys and fed into Land Resource Manager. 
c) On-site monitoring of water during operations; also ERA identifies water course for site pack. See also 7.2.7 for monitoring water quality.
d) People &amp; material assets in site pack. 
e) Finance dept sends updated spreadsheet every month. BAU Manager then monitors budget, as well as the national finance team. 
f) Natural regeneration is monitored by the Establishment Team and considered a positive issue in Bio areas and in CCF.  But it is not favoured in production areas. Prefer planted stock to respacing natural regen.</t>
  </si>
  <si>
    <t>The forest owner / manager shall implement a monitoring programme designed to measure progress in the achievement of the forest management objectives (2.1.2) and compliance with this certification standard.
Monitoring procedures shall be consistent and replicable over time to allow useful comparison of results and assessment of change. To this end, the monitoring records shall be kept in a consistent format and shall be made publicly available, upon reasonable request.
The parameters monitored will at a minimum include: 
• Harvesting yield 
• Woodland composition and structure 
• Fauna and flora, in particular key species 
• Other ecological, social and economic aspects</t>
  </si>
  <si>
    <t>All Woodlands 
• Monitoring records and / or field notes
Woodlands larger than 100 ha. 
• A documented monitoring plan 
• Baseline information from studies in similar woods 
• An analysis of data collected 
• Summary of results</t>
  </si>
  <si>
    <t>Monitoring should consist of:
• Supervision during forest operations to ensure compliance with the management plan
• Regular management visits and systematic collection of information
• Long-term studies, where appropriate, particularly on changes to the woodland ecosystem. Information from studies (particularly research programmes) carried out at one site can be extrapolated and the results used to assist management of other similar sites. For more complex long-term studies it is often more important for the forest owner/manager to be aware of the results and conclusions of such studies than to try to replicate them in their own woodland. 
Key species are regarded as those listed in Annex 2, 4 and 5 of the EU Habitats Directive and those listed in Irish Red Data Books and Lists (Appendix D)
Detail of information collected should reflect the:
• Size of the enterprise
• Intensity of operations
• Management objectives
• Sensitivity of the site.
Monitoring should include means to identify any significant changes, i.e. those likely to have sufficient impact to alter existing ecosystems or endanger the flora and fauna present, in particular any rare species.</t>
  </si>
  <si>
    <t>The BAU Plan details in App IV the monitoring for Economic, Environmental and Social parameters.  These are reflected in the Harvesting Activity Pack's ERAs for People &amp; Material Assets, Biodiversity and Water &amp; Soils. The Remsoft programme generates a Harvesting Unit with site-specific ERA. 
Biodiversity is monitored in the ERA. 
Timber yield is monitored from post-thin surveys and fed into Land Resource Manager. 
On-site monitoring of water during operations; also ERA identifies water course for site pack. See also 7.2.7 for monitoring water quality.
People &amp; material assets in site pack. 
Finance dept sends updated spreadsheet every month. BAU Manager then monitors budget, as well as the national finance team. 
Natural regeneration is monitored by the Establishment Team and considered a positive issue in Bio areas and in CCF.  But it is not favoured in production areas. Prefer planted stock to respacing natural regen.</t>
  </si>
  <si>
    <r>
      <t>7.5</t>
    </r>
    <r>
      <rPr>
        <b/>
        <sz val="10"/>
        <color theme="6" tint="0.59999389629810485"/>
        <rFont val="Cambria"/>
        <family val="1"/>
      </rPr>
      <t>.1</t>
    </r>
  </si>
  <si>
    <t>Minimising adverse impacts</t>
  </si>
  <si>
    <t>7.5.1</t>
  </si>
  <si>
    <t>The forest owner / manager shall mitigate the risks to public health and safety and the wider impacts of woodland operations on local people.</t>
  </si>
  <si>
    <t>• Evidence that complaints have been recorded and dealt with constructively 
• Discussions with interested parties 
• Risk assessment records 
• Tree safety inspection records 
• Evidence of actions taken in response to identified risks</t>
  </si>
  <si>
    <t>Examples of impacts include: 
• Smoke 
• Timber haulage on minor roads close to the woodland 
• Natural hazards to operators and public e.g. unsafe trees</t>
  </si>
  <si>
    <t>7.5.2</t>
  </si>
  <si>
    <t xml:space="preserve">Coillte take health and safety very seriously for the staff, contractors and the public within the remit of the operations, while seeking to maintain an open access policy for users in the forest where appropriate.  
Ahead of operations the public users in the area are considered to identify what safety measures are needed as part of the environmental risk assessment which it them written up the operational site a pack for all working on the site. Affected stakeholders in the form of local residents and known regular users of the area are formally contacted and signage is erected up near the site entrance to make visitors aware of the planned operations at least 3 weeks prior to commencement.  
Site visit to Deerpark (WW02) verified that a signed and dated Felling Site Notice had been erected. While the operations where active the car park was closed with explanation notices, in addition to various biking and hiking trails temporarily closed off for public for their safety. The Harvesting Activity Pack includes ERA for People &amp; Material Assets, followed by Site Specific Mitigations. </t>
  </si>
  <si>
    <t>7.5.3</t>
  </si>
  <si>
    <t>7.5.4</t>
  </si>
  <si>
    <t>7.5.5</t>
  </si>
  <si>
    <t>7.5.6</t>
  </si>
  <si>
    <t>8.3</t>
  </si>
  <si>
    <t>Documentation shall be provided by the forest manager to enable monitoring and certifying organisations to trace each forest product from its origin, a process known as the "chain of custody."</t>
  </si>
  <si>
    <t xml:space="preserve"> There shall be a system in place which allows all products (timber and non-timber) harvested within the FMU to be readily identified, from the time of harvesting through to the point of sale.</t>
  </si>
  <si>
    <t>Documentation
Product inspection</t>
  </si>
  <si>
    <t xml:space="preserve">In the case of joint forest management and chain of custody evaluations the point of sale MUST be explicitly identified and recorded by the inspector:
</t>
  </si>
  <si>
    <t>The FMS system records Forest and Harvest Unit, contract and lot number, species &amp; specification, harvested volumes, weight dockets, Coillte staff undertake weekly reconciliation of roadside stock. Screenshare demonstration of Firewood cashless sales register for sale of firewood in BAU 4 by harvesting Forester Wexford (detailed under 5.9.3).
No NTFPs are sold as FSC certified (only roundwood and firewood sold as roundwood).</t>
  </si>
  <si>
    <t>2.2.4</t>
  </si>
  <si>
    <t xml:space="preserve">Harvesting and timber sales documentation shall enable all timber sold to be traced back to the woodland of origin. </t>
  </si>
  <si>
    <t>Evidence from:
• Harvesting records (contracts/ output records/ contractor invoices)
• Timber invoices
• Despatch dockets
• Hauliers’ invoices
• Chain-of-custody codes on all invoices and delivery documents.</t>
  </si>
  <si>
    <t>This is to ensure that timber can be traced back to the point of sale from the woodland (standing, at roadside or delivered). The forest owner / manager is responsible for ensuring that, at this point of sale, sufficient documentation is provided to prove that timber is from his / her woodland. This is then used by other entities along the supply chain (known as the chain of custody) to identify and trace timber back to the forest of origin.</t>
  </si>
  <si>
    <t xml:space="preserve">The FMS system records Forest and Harvest Unit, contract and lot number, species &amp; specification, harvested volumes, weight dockets, Coillte staff undertake weekly reconciliation of roadside stock. Screenshare demonstration of Firewood cashless sales register for sale of firewood in BAU 4 by harvesting Forester Wexford (detailed under 5.9.3).
No NTFPs are sold as FSC certified (only roundwood and firewood sold as roundwood). </t>
  </si>
  <si>
    <t>8.3.2</t>
  </si>
  <si>
    <t xml:space="preserve">  Harvesting and sales documentation for timber and non-timber products shall show: product, quantity, date of production, production site, forest (FMU) of origin, FSC certification code, destination, and persons/companies involved in processing, sale, and transport of the product.</t>
  </si>
  <si>
    <t>Documentation 
File with harvesting and timber sales record.
Invoices.
Field inspection</t>
  </si>
  <si>
    <t xml:space="preserve">The inspector MUST describe and evaluate the system for controlling the chain of custody of products to the point of sale identified above.
</t>
  </si>
  <si>
    <t>Timber Sales documentation was sampled from sales catalogues for Standing Sales (SS) and harvested sales (HS).  The sales invoices and associated weight tickets selected with permit numbers were noted as compliant, reference 5.9.3.</t>
  </si>
  <si>
    <t>8.4</t>
  </si>
  <si>
    <t>The results of monitoring shall be incorporated into the implementation and revision of the management plan.</t>
  </si>
  <si>
    <t xml:space="preserve">8.4.1 </t>
  </si>
  <si>
    <t>The data collected as a result of the monitoring procedures specified under Criteria 8.1 and 8.2 shall be readily accessible to forest owners/ managers, and in a format which permits the analysis of trends over time.</t>
  </si>
  <si>
    <t xml:space="preserve">Monitoring results (qualitative)
Monitoring results (quatitative)
Trend analysis
Discussion with forest owners/ managers (to assess accessibility of the data)
</t>
  </si>
  <si>
    <t xml:space="preserve">Coillte collect data on relevant sites and put it into live database for water. This then undergoes laboratory analysis, which is then uploaded to BAU Water Monitoring Database. Notice is sent to the relevant manager. </t>
  </si>
  <si>
    <t xml:space="preserve">8.4.2 </t>
  </si>
  <si>
    <t>Forest owners/ managers shall have examined, interpreted and collated the main results of monitoring in a form which allows them to review relevant aspects of the Management Plan and associated documents  (see Criterion 8.2). They shall be able to demonstrate how these results have influenced subsequent changes to the Management Plan and associated documents. This shall have particular reference to Indicators under Principles 4, 5, 6 and 9.</t>
  </si>
  <si>
    <t xml:space="preserve">Documentation such as records of changes made to the Management Plan, integrated pest management plan, and associated documents, 
Copies of sequential versions of the Management Plan, (see also Criterion 4.4.3)
Interviews with forest owner/manager/owner
</t>
  </si>
  <si>
    <t>Many forestry systems have been in place since 2016, so significant change is unlikely. However, regarding public engagement, the Dublin Mountain Partnership is a good example. This was a highly productive forest, but in response to public opinion, the objective for site management has been refocussed on public amenity.</t>
  </si>
  <si>
    <t>8.5</t>
  </si>
  <si>
    <t>While respecting the confidentiality of information, forest managers shall make publicly available a summary of the results of monitoring indicators, including those listed in Criterion 8.2.</t>
  </si>
  <si>
    <t xml:space="preserve">8.5.1 </t>
  </si>
  <si>
    <t>The forest owner/manager shall produce a summary of the Monitoring Programme results (or full results) of the Monitoring Programme as listed in Criterion 8.2. Unconfirmed or subjective observations need not be included in the summary; where they are included they shall be clearly identified as such. Data considered to be sensitive** according to the accepted norms of confidentiality shall not be included or made publicly available.</t>
  </si>
  <si>
    <t xml:space="preserve">Summary of Monitoring Programme results
Digital version of Summary of Monitoring Programme  results
</t>
  </si>
  <si>
    <t xml:space="preserve">The BAU Plan states in section 4.5 that the results of the public consultation on plan renewal will be published in the final version of the plan. Evidence seen from last BAU Plan 2016-20. </t>
  </si>
  <si>
    <t xml:space="preserve">8.5.2 </t>
  </si>
  <si>
    <t xml:space="preserve">When requested, the forest owner/manager shall provide a copy of the Summary of the Monitoring Programme results (or full results).  Consultees (including those identified in Indicator 4.4.1) on the development of the Management Plan or monitoring**, shall have  been notified that a Summary of the Monitoring Programme results will be made available.  </t>
  </si>
  <si>
    <t>Documentation
Interviews with consultees</t>
  </si>
  <si>
    <t xml:space="preserve">Under the BAU Plan 2016-2020, section 4.5 Monitoring and Evaluation, Coillte will monitor the achievement of its objectives and targets using the template outlined in Appendix IV of the BAU Strategic Plan. The results of this monitoring will be available at the end of the plan period and published on the Coillte website by June 2021. </t>
  </si>
  <si>
    <t>8.5.3L</t>
  </si>
  <si>
    <t xml:space="preserve"> A summary of the Monitoring Programme results shall be made publicly available**</t>
  </si>
  <si>
    <t>Availability of summary of Monitoring Programme  results                                                                                                                                                                                                                                                                Website, blog                      
Correspondence                                                                                                                                                                                                                                                               Newspaper/ radio announcement                                                                                                                                                                                                                                                                Interviews with stakeholders</t>
  </si>
  <si>
    <t>Under the BAU Plan 2016-2020, section 4.5 Monitoring and Evaluation, Coillte will monitor the achievement of its objectives and targets using the template outlined in Appendix IV of the BAU Strategic Plan. The results of this monitoring will be available at the end of the plan period and published on the Coillte website by June 2021. 
The public can also access a summary by making a request under "Access for Environmental Information".</t>
  </si>
  <si>
    <t>FSC PRINCIPLE #9: MAINTENANCE OF HIGH CONSERVATION  VALUE  FORESTS
Management activities in high conservation value forests shall maintain or enhance the attributes that define such forests.  Decisions regarding high conservation value forests shall always  be considered in the context of a precautionary approach.</t>
  </si>
  <si>
    <t>FSC Ireland has agreed to use the current Coillte draft definition for HCVF in Ireland, with a number of amendments (see below). At present this includes only two of six categories of HCVF listed by FSC International, HCVF 2, 4, 5 &amp; 6 are not currently recognised as present in Ireland and are therefore not addressed under Principle 9.
HCVF1 
Forest areas containing globally, regionally or nationally significant concentrations of biodiversity values (e.g. endemism, endangered species, refugia).
In the Irish context, areas with significant concentrations of biodiversity values include EU and national designations such as Special Areas for Conservation (SACs), Species Protection Areas (SPAs) for birds, National Heritage Areas (NHAs) and proposed NHAs.  Areas known to hold significant concentrations of threatened, endangered or protected species  that are not currently identified in one of the above designations shall also be considered as HCVF1,for example, areas known to contain significant populations of red squirrel. Additional consideration will be given to concentrations of other red-listed species as data becomes available. It is suggested that  the PRESENCE OF species listed by IUCN as VULNERABLE Endangered or Critically Endangered shall always be considered potential HCVs.
www.iucnredlist.org/search/details.php/40658/all
( when the NHA designation process is completed for woodlands, only woodland NHAs will be considered HCV1) 
HCVF3 
Forest areas that are in or contain rare, threatened or endangered ecosystems.  
This HCVF will be denoted by habitats recognised under the EU Habitats Directive (Annex 1) as being critically rare. (see Annex 7).  Many of these HCVFs are protected as SACs and some as NHAs, but the latter process has yet to be completed for woodlands in Ireland. Proposed NHA (pNHA) sites and Annex 1 habitats (Habitats Directive) occurring outside of designated areas shall also be considered HCVF  .
Therefore, in addition, some sites not identified under the EU Habitats directive will be considered HCVF. This may include some other examples of old woodland sites, for example semi-natural oak ash woodlands (some of which are included in alluvial woodlands). (www.heritagecouncil.ie/publications/habitats/8.html) 
( Once the NHA process has been completed for woodland areas, the completed list of NHA woodland sites will be included as HCV3.)
In addition, broadleaf and Scots pine woodlands identified as continually present since the First or Second Edition OS maps should also be assessed for High Conservation Value. 
HCV “Forests” is taken to include non-forested areas WITHIN THE FMU with high conservation values , such as upland and raised bogs.
Note: High Conservation Value forest is not necessarily precluded from application for grant aid and participation in government forestry schemes. (Any proposed activity that may impact on the interests of an SAC or SPA is subject to Appropriate Assessment as required under Article 6 of EU Habitats Directive as applies to SPA and SAC interests, as per Principle 1)</t>
  </si>
  <si>
    <t>9.1</t>
  </si>
  <si>
    <t>Assessment to determine the presence of the attributes consistent with High Conservation Value Forests will be completed, appropriate to scale and intensity of forest management.</t>
  </si>
  <si>
    <t>9.1.1</t>
  </si>
  <si>
    <t xml:space="preserve"> The forest owner/ manager shall have carried out an assessment of the FMU to identify and map all parts of the FMU that have any of the attributes listed in Annex 6.  (see 6.1.1. and 6.2.1)</t>
  </si>
  <si>
    <t>Interviews with staff
Reports
Maps
Management Plan</t>
  </si>
  <si>
    <t>Please note whether you know of any forests or areas of forest in the area which you would consider as being High Conservation Value Forests, according to the definition above</t>
  </si>
  <si>
    <t xml:space="preserve">Total HCVF area covering SAC/ SPA, NHA and pNHA) 107,083ha (24%) on Coillte Estate. GIS analysis of the HCVF layers illustrated between 67 to 70% of the HCVF designated areas are forest habitat. HCV species and habitats are recorded as layers on Coillte's GIS mapping system.  An operational site pack is produced from interogation of these records which includes an ERA Environmental Risk Assessment including Biodiversity, Water &amp; Soils, Archaeology &amp; Cultural Features, evaluating any sensitive areas and/or features in or around the operational area.  If any risks is identified (highlighted as Red), a mitigation action shall be recorded and implemented.  Deerpark (WW02) CF: Contractor harvesting pack and associated maps highlight Old Woodland Site specific mitigation measures detailed include retention of broadleaves where safe to do so. </t>
  </si>
  <si>
    <t>9.1.2</t>
  </si>
  <si>
    <t>The forest owner/ manager shall have consulted with local and/or national stakeholders with relevant expertise or knowledge** relating to the identification of areas with HCV values within the FMU. Consultees shall have been notified that the results of the assessment will be made available. When requested the forest owner/manager shall provide a copy of the assessment to these third parties.</t>
  </si>
  <si>
    <t xml:space="preserve">Interviews with stakeholders
Correspondence
</t>
  </si>
  <si>
    <t xml:space="preserve">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t>
  </si>
  <si>
    <r>
      <t>6</t>
    </r>
    <r>
      <rPr>
        <b/>
        <sz val="10"/>
        <color indexed="50"/>
        <rFont val="Cambria"/>
        <family val="1"/>
      </rPr>
      <t>.1.1</t>
    </r>
  </si>
  <si>
    <t>CONSERVATION AND ENHANCEMENT OF BIODIVERSITY</t>
  </si>
  <si>
    <r>
      <t>6.1</t>
    </r>
    <r>
      <rPr>
        <b/>
        <sz val="10"/>
        <color theme="6" tint="0.59999389629810485"/>
        <rFont val="Cambria"/>
        <family val="1"/>
      </rPr>
      <t>.1</t>
    </r>
  </si>
  <si>
    <t>Protection of rare species and habitats</t>
  </si>
  <si>
    <t>National Parks and statutorily designated areas shall be identified and mapped. Management in the form of notifiable actions shall be agreed in consultation with the relevant statutory agency.</t>
  </si>
  <si>
    <t>• Maps showing designated areas 
• Management Plans 
• Field Inspection 
• Documented evidence of consultation with statutory agencies</t>
  </si>
  <si>
    <t>Statutorily designated areas include established and proposed 
• Special Areas of Conservation (SACs) 
• Special Protection Areas (SPAs) 
• Natural Heritage Areas (NHAs) 
• Nature Reserves
Notifiable Actions are certain activities or operations In Designated Areas that might be damaging. Notifiable Actions can only be carried out with the permission of the Minister for the Environment, Heritage and Local Government. These vary depending on the type of habitat that is present on the site. Such activities or operations are not prohibited but require the landowner/occupier to consult (in practice with the local Conservation Ranger) in advance. Notifiable Actions do not apply where a licence or permission is needed from a planning authority (e.g. planning permission) or another Minister (e.g. a felling licence or afforestation approval)</t>
  </si>
  <si>
    <t>Total HCVF area covering SAC/ SPA, NHA and pNHA) 107,083ha (24%) on Coillte Estate. GIS analysis of the HCVF layers illustrated between 67 to 70% of the HCVF designated areas are forest habitat. HCV species and habitats are recorded as layers on Coillte's GIS mapping system.  An operational site pack is produced from interogation of these records which includes an ERA Environmental Risk Assessment including Biodiversity, Water &amp; Soils, Archaeology &amp; Cultural Features, evaluating any sensitive areas and/or features in or around the operational area.  If any risks is identified (highlighted as Red), a mitigation action shall be recorded and implemented.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Interview with Coillte forest manager confirmed considerable engagement with the local NPWS office and they also collaborate on various other projects. Downshill (WW03): CF area just outside 3km from neighbouring SAC.  The harvesting manager confirmed the adoption of a precautionary approach with regard to mitigation measures for merlin, as was also outlined in the Felling Licence conditions which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  Merlin is a rare breeding bird in Ireland with good numbers associated with the Wicklow Mountains (Bird Watch Ireland).</t>
  </si>
  <si>
    <t>9.1.3</t>
  </si>
  <si>
    <t xml:space="preserve"> The assessment procedure and its results including the comments and suggestions of stakeholders in response to consultation shall be fully documented.</t>
  </si>
  <si>
    <t xml:space="preserve">Reports
Maps
Correspondence
</t>
  </si>
  <si>
    <t>Ballyward WW01 road upgrade active: Engineering Activity pack ERA highlighted archaeological monument (stone circle) as red and detailed mitigation measures required 20m buffer, Monument located off the forest road but requirement to be aware of its location.   Site interviews held with Roading Engineer and Environmental Manager in relation to adjacent Monument on the various procedures including marking out the setbacks and path from road to monument with these works signed off by DAFM archaeologist.  Deerpark OWS: Communications undertaken by Harvesting Manager with Inland Fisheries Ireland – re mitigating measures to protect water signed off by IFI.</t>
  </si>
  <si>
    <t>9.2</t>
  </si>
  <si>
    <t>The consultative portion of the certification process must place emphasis on the identified conservation attributes, and options for the maintenance thereof.</t>
  </si>
  <si>
    <t xml:space="preserve">9.2.1 </t>
  </si>
  <si>
    <t xml:space="preserve">The forest owner/manager shall consult with NPWS and local and national stakeholders with relevant expertise or knowledge** about the management options to maintain or enhance the identified High Conservation Values within each FMU. Consultees (including those under 9.1.2L) shall have been notified that a Management Plan Summary referring to management of High Conservation Values will be made available. </t>
  </si>
  <si>
    <t>Interviews with stakeholders                                                                                                                                                                                                                                                             Interviews with forest owner/manager
Documentation (including correspondence) CT
Management Plan consultation</t>
  </si>
  <si>
    <t xml:space="preserve">[The certification inspectors will place emphasis on the identified conservation attributes, and the options for their maintenance]
Regional Guidance: Please note the main options that you would consider appropriate to the High Conservation Value Forests that you mentioned in 9.1 above.
</t>
  </si>
  <si>
    <t>Evidence of consultation with NPWS and local experts was seen during the audit, particularly in relation to the NIS/AA felling licence process including commercial forest restructuring at the Kerry Life Project in BAU06.</t>
  </si>
  <si>
    <t>9.2.2</t>
  </si>
  <si>
    <t xml:space="preserve"> The forest owner/ manager shall maintain a file of all stakeholder comments submitted in relation to its management of high conservation values.</t>
  </si>
  <si>
    <t xml:space="preserve">Interviews with stakeholders
Interviews with forest owner/manager
Documentation (including correspondence
</t>
  </si>
  <si>
    <t>9.3</t>
  </si>
  <si>
    <t>The management plan shall include and implement specific measures that ensure the maintenance and/or enhancement of the applicable conservation attributes consistent with the precautionary approach.  These measures shall be specifically included in the publicly available management plan summary.</t>
  </si>
  <si>
    <t xml:space="preserve">9.3.1 </t>
  </si>
  <si>
    <t>The Management Plan shall include specific measures for the management of identified high conservation value forest consistent with the precautionary approach to ensure the conservation values are maintained and/or enhanced.  These measures shall be included in the publicly available Management Plan Summary. (See also Criteria 6.2, 6.3 and 6.4.)</t>
  </si>
  <si>
    <t>Management Plan
Maps and records
Field inspection</t>
  </si>
  <si>
    <t>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Coillte have properties in all of the ‘Top 8 Freshwater Pearl Mussel (FPM) Catchments in Ireland’ a classification recognised by the Irish Government and the European Union. These catchments sit in Coillte’s BAUs 1, 2 and 6. During the 2021 RA audit stakeholder consultation process, the latest available scientific data and expert testimony was presented to the audit team. This information presented the critical role of intact hydrological function throughout the whole catchment in the effective conservation of the FPM. It went on to demonstrate that the restoration and ‘rewetting’ of deep peat and blanket bog throughout the catchments is a critical measure in the restoration of these catchments’ hydrological integrity. Coillte staff confirmed that there are areas of plantation conifer on blanket bog within these catchments which fall within the certified area. They did not offer any evidence to counter the conclusions of the scientific evidence presented. Coillte’s draft strategic management plans for the BAUs in question identify the creation of riparian buffer strips to aid the conservation of this species, however, they do not recognise or identify the specific action of restoring blanket bog and deep peat systems as a measure to ensure that the conservation values, including the critically endangered FPM, are maintained and/or enhanced.</t>
  </si>
  <si>
    <t>Minor CAR 2021.01</t>
  </si>
  <si>
    <t>3.4.2</t>
  </si>
  <si>
    <t>Traditional management systems that have created valuable ecosystems, such as coppice, shall be maintained and where appropriate, developed.</t>
  </si>
  <si>
    <t>• Management Plan 
• Map showing any areas of traditional systems
• Discussions with the forest owner / manager 
• Field inspection</t>
  </si>
  <si>
    <t>Traditional management systems may, in addition to being associated with valuable ecosystems, be play an important social or cultural function worthy of being supported and maintained.</t>
  </si>
  <si>
    <t xml:space="preserve">Ballygannon (WW09): Biodiversity (BAM) Plan 7/19 inspected for Vale of Clara pNHA &amp; SAC, OWS Bioclass 2 part of a Nature Reserve due to presence of oak and bog woodland.  Objective of CCF management approach is to diversify the stand structure by natural regeneration, increase proportion of native trees as well as deadwood.  CCF management focus on selective thinning as well as halo thinning to favour native trees and shrubs along with felling/ ring-barking of non-native conifers.  Works subject to application to DAFM Native Woodland Scheme Conservation grant. </t>
  </si>
  <si>
    <t>9.3.2</t>
  </si>
  <si>
    <t xml:space="preserve"> In sites of high conservation value, if planting is required to maintain or enhance the conservation value, native tree/shrub  seed/planting stock shall be used, preferably of certified local provenance. </t>
  </si>
  <si>
    <t>Certificates of provenance/origin</t>
  </si>
  <si>
    <t>Ballygannon (WW09): Biodiversity (BAM) Plan 7/19 inspected for Vale of Clara pNHA &amp; SAC, OWS, Bioclass 2 as well as part of a Nature Reserve due to presence of oak and bog woodland.  Within this site is Millenium Wood planted in 2000 with oak, Scots pine and birch.  Registered seed collection site (Appropriate Assessment completed) and the acorns supplied to the Coillte Ballintemple nurseries who supply native oak transplants for planting in Coillte's forests. Dunnstown Establishment: OWS with red squirrel, long narrow site to be restocked with 90% Scots pine as habitat for red squirrel, as well as 5% oak &amp; 5% hazel.  Copy of seed provenance certificate (ref 7078837 22/2/21) inspected for oak (Charleville Offaly) and hazel (Belkelly Clare). Transplants supplied by Coillte Ballintemple nursery.</t>
  </si>
  <si>
    <t>9.4</t>
  </si>
  <si>
    <t>Annual monitoring shall be conducted to assess the effectiveness of the measures employed to maintain or enhance the applicable conservation attributes.</t>
  </si>
  <si>
    <t xml:space="preserve"> The forest owner/manager shall have an annual monitoring plan for all identified HCVF areas to assess the effectiveness of the measures employed to maintain or enhance their conservation attributes(identified in Indicator 9.1.1) </t>
  </si>
  <si>
    <t xml:space="preserve">Monitoring plan
Management Plan
</t>
  </si>
  <si>
    <t xml:space="preserve">Appendix 4 of BAU plan details the monitoring parameters e.g Deadwood, deer culls and water monitoring. The monitoring results will be available at the end of the plan period 2016 to 2020 and published on the Coillte website by June 2021.   Coillte undertakes bioclass surveys which assess the baseline condition of all HCVF and biodiversity areas, the output baseline monitoring was presented for LM09 - BAU03. Targeted management activities were planned for HCVF (including spruce regeneration removal on heath and bog) at this site within this plan period (2021-2025). 
However, the mechanism by which HCVF sites are risk assessed and management interventions are prioritised in the Bioclass assessment process was not clear to the auditors. Visibility of this decision making mechanism is key to establishing whether the monitoring programme is effective in the assessment of the effectiveness of measures employed to maintain or enhance HCVF conservation attributes. </t>
  </si>
  <si>
    <t>Obs 2021.08</t>
  </si>
  <si>
    <t xml:space="preserve"> The forest owner/manager shall report** on the annual monitoring of the identified HCV attributes as determined in the monitoring plan (Indicator 9.4.1) in each Management Plan. If necessary, the forest owner/manager shall alter the management according to the precautionary principle, to ensure the maintenance and enhancement of these conservation attributes. This monitoring may be carried out by, or in co-operation with, other agencies and third parties.</t>
  </si>
  <si>
    <t>Monitoring reports
Consultation with the forest owner/manager.
Consultation with relevant authorities
Field inspection</t>
  </si>
  <si>
    <t xml:space="preserve">Appendix 4 of BAU plan details monitoring parameters. The 2019 report on the Status of EU Protected Habitats &amp; Species in Ireland states the condition of oak woodland in Ireland as overall bad with a deteriorating trend with key concerns over invasive non-native species and browsing pressure for deer.  Ballgannon: Biodiversity (BAM) Plan 7/19 inspected for Vale of Clara pNHA &amp; SAC oak and bog woodland includes management works such as thinning to favour native trees, felling/ ring-barking of non-native conifers.  Delivery of works subject to application to DAFM Native Woodland Scheme Conservation grant.   </t>
  </si>
  <si>
    <t xml:space="preserve">9.4.3 </t>
  </si>
  <si>
    <t>The forest owner/manager shall consider any impacts  forest operations and recreation activities have on HCVF values and shall include these considerations in the Management Plan and monitoring (see 6.1.3).</t>
  </si>
  <si>
    <t>Monitoring reports
Consultation with the forest owner/manager.
Field inspection</t>
  </si>
  <si>
    <t>Downshill (WW03): CF area just outside 3km from neighbouring SAC.  The harvesting manager confirmed the adoption of a precautionary approach with regard to mitigation measures for merlin, as was also outlined in the Felling Licence conditions.    Felling licence conditions stated "No Felling or other forestry operations associated with this licence shall take place during the period 1st March to 31st August inclusive, within 100 metres of the forest edge, where such forest edge is immediately adjacent to moors, heathland, peat bogs or natural grassland"</t>
  </si>
  <si>
    <t>FSC PRINCIPLE #10: PLANTATIONS
Plantations shall be planned and managed in accordance with Principles and Criteria 1 - 9, and Principle  10 and its Criteria. While plantations can provide an array of social and economic benefits, and can contribute to satisfying the world's needs for forest products, they should complement the management of, reduce pressures on, and promote the restoration and conservation of natural forests.</t>
  </si>
  <si>
    <t>In Ireland the majority of forests come under the category of “plantation” (see FSC International definition). In this context all Indicators under Principles 1-9 have been written to apply to both plantation and other forests. Principle 10 includes specific measures for plantations additional to those already detailed under Principle 1 – 9. In many cases no additional requirements are involved, but indicators are written in order to satisfy FSC International’s Principles and Criteria requirements.</t>
  </si>
  <si>
    <t>10.1</t>
  </si>
  <si>
    <t>The management objectives of the plantation, including natural forest conservation and restoration objectives, shall be explicitly stated in the management plan, and clearly demonstrated in the implementation of the plan.</t>
  </si>
  <si>
    <t>10.1.1</t>
  </si>
  <si>
    <t xml:space="preserve"> The management objectives of the plantation, including natural forest conservation and restoration objectives, shall be explicitly stated in the Management Plan, and clearly demonstrated in the implementation of the plan. This criterion is addressed under other Principles, including in the following criteria:
Criterion 5.1
Criterion 5.5
Criterion 6.2
Criterion 6.3
Criterion 6.4 
Criterion 6.9
Criterion 7.1
Criterion 7.2
If all the cross-referenced Indicators and/or Criteria listed are fulfilled then this Indicator is satisfied.
</t>
  </si>
  <si>
    <t>Management plan</t>
  </si>
  <si>
    <t>The draft BAU4 Plan includes management objectives, natural forest conservation and restoration. This was also seen to be implemented on site vists.</t>
  </si>
  <si>
    <t>The design and layout of plantations should promote the protection, restoration and conservation of natural forests, and not increase pressures on natural forests.. Wildlife corridors, streamside zones and a mosaic of stands of different ages and rotation periods, shall be used in the layout of the plantation, consistent with the scale of the operation. The scale and layout of plantation blocks shall be consistent with the patterns of forest stands found within the natural landscape</t>
  </si>
  <si>
    <t xml:space="preserve">10.2.1 </t>
  </si>
  <si>
    <t>The design, composition, and layout of plantations shall promote the protection, restoration and conservation of natural forests**, and not increase pressures on these (see Criteria 10.5, and 6.1-6.4).</t>
  </si>
  <si>
    <t xml:space="preserve">Documentation
Field visit
Management Plan
</t>
  </si>
  <si>
    <t xml:space="preserve">Note requirements of local authorities and forest grant schemes
See indicators of Principle 6, especially 6.3, 6.9 and see 10.9 below.
</t>
  </si>
  <si>
    <t>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BAU4 OWS cover 6166ha = 10% of the BAU.  Bioclass areas cover 14,247ha = 24% 
En route to site visit to Dranagh(WW04) which forms part of Ballycrystal (WW04) a wide range of blocks of different ages were observed. Replanting with Sitka spruce included patches of broadleaved planting throughout the site and along fringes. The various restock sites of different ages showed that all broadleaves had been retained during harvesting as well as areas of biodiversity features and some parts of the old stands were retained where there was a reason to do so, e.g. to avoid getting too close to a waterway.</t>
  </si>
  <si>
    <t>10.2.2</t>
  </si>
  <si>
    <t xml:space="preserve"> In both afforestation and reforestation, the forest owner/manager shall design plantations (and subsequent operations) in line with Forest Service Guidelines and up to date ecological best practice and/or professional ecological advice, following the habitat map (Indicator 6.1.1) with regard to wildlife corridors, riparian areas (streamside zones), and delivery of a mosaic of stands of different ages and rotation periods. </t>
  </si>
  <si>
    <t xml:space="preserve">Record of consultations
Maps/GIS databases including ecological 
  recommendations 
Baseline habitat survey &amp; map
Management Plan
Interview with forest owner/manager
</t>
  </si>
  <si>
    <t>BAU4 no new planting.  Restocking is compliant with Felling Licence conditions, ERA and 'Felling and Reforestation Standard Guidelines 2019'.</t>
  </si>
  <si>
    <r>
      <t>3.2</t>
    </r>
    <r>
      <rPr>
        <b/>
        <sz val="10"/>
        <color theme="6" tint="0.59999389629810485"/>
        <rFont val="Cambria"/>
        <family val="1"/>
      </rPr>
      <t>.1</t>
    </r>
  </si>
  <si>
    <t xml:space="preserve">Location and design </t>
  </si>
  <si>
    <t>New woodlands shall be located and designed in ways that will maintain or enhance the visual, cultural and ecological value and character of the wider landscape. Particular attention shall be paid to using naturally occurring and locally appropriate species to create a diverse woodland edge.</t>
  </si>
  <si>
    <t xml:space="preserve">
• Management planning documentation
• Design plan
• Maps
• Field inspections
</t>
  </si>
  <si>
    <t>Full guidance is given in the Forest Service “Forestry and the Landscape Guidelines” and this includes consideration of: 
• Size 
• Arrangement 
• Location 
• Shape 
• Pattern 
• Proportion 
• Edge 
• Margin, texture &amp; colour 
• Roadsides 
• Waterbodies</t>
  </si>
  <si>
    <t>BAU4 no new woodlands</t>
  </si>
  <si>
    <t>3.2.3</t>
  </si>
  <si>
    <t>Even aged woodlands shall be gradually restructured to diversify ages and habitats using a design plan (See Requirement 3.2.4) which is reflected in the management plan.
This requirement does not apply to woodlands of &lt; 5 hectares.</t>
  </si>
  <si>
    <t xml:space="preserve">• Design plan.
• Management planning documentation
• Maps
• Discussions with the owner/manager
• Field inspections
</t>
  </si>
  <si>
    <t>Restructuring should be planned and implemented following current best practice in forest design. Guidance on forest design and the landscape is provided in the Forest Service “Forestry and the Landscape Guidelines”. For detailed guidance on undertaking forest design planning the Forestry Commission Great Britain Forestry Practice Guide, “Forest Design Planning – A Guide to Good Practice” should be used.
The diversification of even aged woodland of all sizes is also influenced by the requirements set out in 3.2.4, 3.3.2, 6.1.2 &amp; 6.2.1.</t>
  </si>
  <si>
    <t>Sample OWS Assessment Form seen for Deerpark (WW02). Even-aged 4.97ha SS restructured as SP95%/OK5% mix, CCF blocks, some diverse areas for Long term retention. Although biodiverity scores were low, there was significant landscape and recreation reasons for restructuring.  The BAU Manager pointed out that for economic reasons Coillte do not want timber coming to market all at once, which is an additional driver for restructuring. 
Age distribution charts for BAU4 covering 2019, 2025 and 2040 show significant normalising of age distribution. 2019 chart shows few woods over 30 years old, but this increases over coming decades with greater retentions.</t>
  </si>
  <si>
    <t>3.2.4</t>
  </si>
  <si>
    <t>Clearfelling and regeneration shall be in accordance with the principles and guidelines set out in the Forestry Commission GB Forestry Practice Guide, “Forest Design Planning – A Guide to Good Practice” and in Forest Service guidelines and policy documents.
All felling and replanting shall be in accordance with a design plan appropriate to the scale of the proposed felling and the sensitivity of the landscape.
The rate of felling shall be in accordance with the design plan and shall not exceed 25% of the woodland area in any five year period except in one of the following circumstances:
a) The wind hazard classification is ≥ 4
b) There is a strong landscape reason for felling &gt; 25% in a 5 year period
c) Where felling is being undertaken to enhance environmental values and satisfies Requirement 3.5.1
d) Where the owner / manager can demonstrate that there is a substantial financial penalty in premature or delayed felling to achieve re-structuring.</t>
  </si>
  <si>
    <t>• Management plan 
• Design plan 
• Discussions with the forest owner / manager 
• Field inspection</t>
  </si>
  <si>
    <t>Guidance on forest design and the landscape is also provided in the Forest Service “Forestry and the Landscape Guidelines”.
The Forest Service allow a maximum coupe size of 25 hectares. Felling is regulated by the Forest Service under the Felling Licence system in which statutory bodies and Local Authorities are consulted before the issuing of a licence.
Where a woodland area is made up of contiguous stands under different ownerships, this requirement should be applied to the total woodland area.</t>
  </si>
  <si>
    <t>Clearfelling and regeneration methods are set out in the BAU Plan section 3.2. Restocking is compliant with Felling Licence conditions, ERA and 'Felling and Reforestation Standard Guidelines 2019'.</t>
  </si>
  <si>
    <t>10.2.3</t>
  </si>
  <si>
    <t xml:space="preserve"> The layout of plantations shall comply with Forest Service Forestry and Landscape Guidelines and be consistent with the Local Authority’s landscape objectives. Enhancement of existing plantations’ layout shall take place at times of major change (such as reforestation, felling).</t>
  </si>
  <si>
    <t>Field visits
Documentation
Management Plan
Maps
Local Authority Landscape Character Assessment and objectives where available</t>
  </si>
  <si>
    <t>Ticknock (DU02) is part of the Dublin Mountains Makeover project, repurposing commercial plantations for public recreation. Here the Sitka and Norway spruce was clearfelled on 2.79ha and replanted with native mixed broadleaves and Scots pine. There was a setback of 10m from watercourse, 2m setback from linear field boundary, retention of mature beech and oak and standing deadwood. Site visited 24/2/21 to confirm.</t>
  </si>
  <si>
    <t>3.2.2</t>
  </si>
  <si>
    <t>New planting shall be designed in such a way as to ensure the creation over time of a diverse woodland.</t>
  </si>
  <si>
    <t xml:space="preserve">A diverse woodland may be achieved through one or more of the following:
• Use of a diversity of species and provenances
• Planting mixed stands
• Variation in site types and productivity
• Phased planting
• Retention of open ground
• Design and creation of wind firm edges.
• Adoption of management systems that avoid the need for final felling over a short time period.
See also requirement 3.3.2
The Forest Service Afforestation Grant Scheme, Forestry &amp; Environment Protection Scheme (FEPS) and Native Woodland Scheme all require and provide incentives for the creation of diverse woodland through both the rules of each scheme and the requirement for compliance with the various Forest Service Guidelines and Code of Best Practice. </t>
  </si>
  <si>
    <t>10.3</t>
  </si>
  <si>
    <t xml:space="preserve">Diversity in the composition of plantations is preferred, so as to enhance economic, ecological and social stability. Such diversity may include the size and spatial distribution of management units within the landscape, number and genetic composition of species, age classes and structures. </t>
  </si>
  <si>
    <t>10.3.1</t>
  </si>
  <si>
    <t xml:space="preserve"> The schedule of felling and regeneration in the Management Plan shall provide for a variety of age classes, species and rotation periods, (See Indicator 7.1.4), thereby achieving diversity in the size and spatial distribution of management units within the landscape (where possible). </t>
  </si>
  <si>
    <t xml:space="preserve">Management Plan/management policies.
Reforestation plans.
Field inspection
</t>
  </si>
  <si>
    <t>BAU Plan section 4.1 describes planning process to achieve diversity.</t>
  </si>
  <si>
    <t>3.3.2</t>
  </si>
  <si>
    <t xml:space="preserve">The proportions of different  species in new planting, or planned for the next rotation of an existing woodland, shall be as follows:
• Where at least two species are suited  to the site and matched to the objectives:
&lt;65% primary species
&gt;20% secondary species
&gt;10% open space
&gt;5% native broadleaf.
The requirement in relation to open space does not apply to woodlands less than 10 hectares in size. </t>
  </si>
  <si>
    <t>• Management planning documentation
• Field inspections</t>
  </si>
  <si>
    <t xml:space="preserve">Refer to section 6.2.1 which gives the requirements relating to areas managed with biodiversity as a major objective.
Additional open space and/or native shrubs can be provided instead of native broadleaved trees if they are not suited to the site.
Open space with wildlife value contiguous to the woodland can be counted towards the requirement if it is managed as part of the woodland. 
Where appropriate and possible, use natural regeneration or planting stock of native provenance for native species. </t>
  </si>
  <si>
    <t>BAU4 presentation showed chart with SS 58%, Other Conifers 16%, Broadleaves 18% and Open Space 8%. Some sites may have change in species proportions eg. Dublin Mountains Partnership project. There is no change planned in species proportions over the BAU.</t>
  </si>
  <si>
    <t>10.3.2</t>
  </si>
  <si>
    <t xml:space="preserve"> Transformation to continuous cover forest management  systems** shall be considered in Indicator 7.1.4 as a means of achieving management objectives.
Diversity in number and genetic composition of species are considered in Criterion 10.4.
This criterion (10.3) is also addressed under:
Criterion 5.1 Economic viability
Criterion 5.2 Optimal local use
Criterion 5.4 Diversify local economy
Criterion 6.3 Ecological functions
Criterion 6.5 Erosion control.
</t>
  </si>
  <si>
    <t>Management Plan
Interview with forest owner/manager
Field visit</t>
  </si>
  <si>
    <t>2020 project 'BIOForest' aimed to manage 3 sites per BAU per year according to 'Biodiversity Area Management Plan', to include one CCF site.  There was training in CCF management. Plans disrupted because resources diverted to addressing the Felling Licence backlog. Sample BAMPlan for Killinthomas (KE02) seen and site visited.</t>
  </si>
  <si>
    <r>
      <t>3.4</t>
    </r>
    <r>
      <rPr>
        <b/>
        <sz val="10"/>
        <color theme="6" tint="0.59999389629810485"/>
        <rFont val="Cambria"/>
        <family val="1"/>
      </rPr>
      <t>.1</t>
    </r>
  </si>
  <si>
    <t xml:space="preserve"> Silvicultural systems</t>
  </si>
  <si>
    <t>3.4.1</t>
  </si>
  <si>
    <t>a) A silvicultural system(s) best suited to achieve the forest management policy and objectives as set out in 2.1.2 shall be selected and a rationale provided for this.
b) For WMUs greater than 100 hectares in size, 10% of this area will be identified and plans made for the phased implementation of low impact silvicultural systems with a preference for use of natural regeneration where parent seed is suitable.
c) Where there are a range of silvicultural options on wind-firm sites, lower impact silvicultural systems shall be increasingly favoured where they are suited to the soil conditions and species.</t>
  </si>
  <si>
    <t xml:space="preserve">• Management plan
• Rationale for selected silvicultural system(s)
• Discussions with the forest owner/manager
</t>
  </si>
  <si>
    <t>Low impact silvicultural systems are ones other than clearfelling which use natural structures and processes to maintain and enhance the health and vitality of forests and in so doing the multiple products and services they provide. The choice of silvicultural system should take into account: 
• Silvicultural characteristics of the species 
• Site limitations including potential growth rates and wind firmness 
• Intended stem size and quality 
• Current and future markets for timber products 
• Impacts on the landscape and wildlife 
• Age structure and felling plan of nearby woodlands 
• Ecological processes and natural disturbance regime for that woodland type 
• Historical management practices 
• Views of local people
The 10% of area in WMUs greater than 100 ha. where low impact silvicultural systems are required can be inclusive of: 
• areas satisfying requirement 6.2.1 
• areas retained as part of the restructuring requirements outlined in 3.2.3 and 3.4.2 
• areas being restored to semi-natural woodland or non-woodland habitats as outlined in requirements 3.5.1, 6.3.1, and 6.3.2.</t>
  </si>
  <si>
    <t>BAU4 Plan states in 3.6.2 that 25% of the productive area of the BAU is managed under LISS.</t>
  </si>
  <si>
    <t>10.4</t>
  </si>
  <si>
    <t xml:space="preserve">The selection of species for planting shall be based on their overall suitability for the site and their appropriateness to the management objectives. In order to enhance the conservation of biological diversity,  native species are preferred over exotic species in the establishment of plantations and the restoration of degraded ecosystems.  Exotic species, which shall be used only when their performance is greater than that of native species, shall be carefully monitored to detect unusual mortality, disease, or insect outbreaks and adverse ecological impacts.  </t>
  </si>
  <si>
    <t>10.4.1</t>
  </si>
  <si>
    <t xml:space="preserve"> Species selected and subsequently planted shall be suited to the site and to the social, environmental and economic objectives of management.</t>
  </si>
  <si>
    <t>Management Plan
Documented procedure</t>
  </si>
  <si>
    <t>BAU4 Plan states in 3.6.1 that lodgepole pine will be planted with spruce on low yielding sensitive sites to avoid artificial fertilisation. Also Scots pine can be planted on shallow peat. Riparian zones are left open or planted with native broadleaves. Coillte is involved in a project on species choice with regard to climate change, run by Forest Research &amp; Advisory body Teagasc. This new project does not have any trials yet.</t>
  </si>
  <si>
    <t>10.4.2</t>
  </si>
  <si>
    <t>10.4.2 If there are native species that meet the social, environmental and economic management objectives to the same level as exotic species, the native species shall be selected. Where exotic species have been selected for the site, the choice shall be justified. The most suitable native species shall have been identified and reasons given for its/their rejection.</t>
  </si>
  <si>
    <t>Interviews with staff
Management Plan
Site visits</t>
  </si>
  <si>
    <t xml:space="preserve">Sample OWS Assessment Form seen for Deerpark (WW02). Even-aged 4.97ha SS restructured as SP95%/OK5% mix, CCF blocks, some diverse areas for Long term retention. Although biodiverity scores were low, there was significant landscape and recreation reasons for restructuring.  </t>
  </si>
  <si>
    <t>10.4.3</t>
  </si>
  <si>
    <t xml:space="preserve"> Exotic species shall be monitored as part of the Monitoring Plan (see Criterion 8.2) to detect unusual mortality, disease, or insect outbreaks and adverse ecological impacts, and shall be addressed as detailed in Criterion 8.4.</t>
  </si>
  <si>
    <t>Monitoring plan</t>
  </si>
  <si>
    <t>List well known invasive species of area</t>
  </si>
  <si>
    <t xml:space="preserve">Disease - there is ongoing monitoring to identify ash dieback and blocks to fell and restock, both pure and mixed. Weevil - insect outreaks are identified by stump hacking. Phytophthora - Ireland has not been swept by phytophthora, unlike UK, and is currently on guard. So far the disease is contained and infected stands are felled. There is only a small % of larch in Coillte forests and they stopped planting larch years ago. </t>
  </si>
  <si>
    <t xml:space="preserve">A proportion of the overall forest management area, appropriate to the scale of the plantation and to be determined in regional standards, shall be managed so as to restore the site to a natural forest cover. </t>
  </si>
  <si>
    <t>10.5.1</t>
  </si>
  <si>
    <t xml:space="preserve"> Plantations on woodland sites, which were historically recorded as wooded on any of the First Series Ordnance Survey Maps**, shall be identified, mapped and managed in a manner that retains and/or enhances their semi-natural and old woodland characteristics where such characteristics exist on site**.</t>
  </si>
  <si>
    <t xml:space="preserve">Maps
Management Plan
</t>
  </si>
  <si>
    <t>Note relevant laws/guidelines and forest grant scheme requirements</t>
  </si>
  <si>
    <t>At Dunnstown (KE05) the site was assessed for OWS features and found to have a low score, so it has been restocked with 90% Scots pine, 5% oak, 5% hazel. The justification given is that "Scots pine, as a light crowned conifer, will encourage natural regeneration and recruitment of broadleaves on site which is already present on site. The retained mature broadleaves will serve as a seed source which will ensure the further natural regeneration and recruitment of these. "</t>
  </si>
  <si>
    <t>Forest owners and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 This process shall be achieved by:
   o Undertaking field assessment and evaluation of the biodiversity, environmental and cultural value of POWS to identify threats, ongoing declines and potential gains
   o Prioritising action taking account of the degree and immediacy of threats to remnant features and potential biodiversity gains at a site and landscape level 
• identify management prescriptions that
   o maintain old woodland features by addressing threats and ongoing decline on all POWS
   o secure potential gains identified as a priority
   o adopt appropriate silvicultural systems that minimise negative impacts and have an emphasis on gradual change 
• implement management prescriptions that ensure that:
   o field assessments are carried out prior to planned operations to ensure remnant features are safeguarded
   o operations are implemented in a manner that does not adversely impact the sites’ values implement a monitoring plan that includes:
   o monitoring and reviewing the condition of old woodland features and the effect of forest management actions on them
   o monitoring the status of threats
   o monitoring the condition of cultural heritage features</t>
  </si>
  <si>
    <t>• Maps showing any POWS and highlighting remnant features 
• Assessment of current state of biodiversity and heritage value of POWS and associated features 
• Written management strategy for any POWS 
• Field inspections 
• Monitoring plan and completed records</t>
  </si>
  <si>
    <t>For the purpose of this standard, plantations on old woodland sites (POWS) are considered to be plantations on sites that were recorded as woodland on the 1830’s Ordnance Survey Map Series.
A more detailed definition of POWS in Ireland may be agreed at a future date but in the meantime the above definition is agreed.
The overriding principle for POWS is that their current biodiversity and heritage values should be enhanced. This will probably be best achieved over a long period with a gradual process of change favoured over sudden changes.
It is essential that the forest owner / manager has a strategy to achieve this based on a good knowledge of the current state of the site and a precautionary approach to operations. The effect of all operations on the biodiversity and heritage values of the site are to be monitored. If, despite careful planning, the operations are adversely affecting these values then they should be halted and a new strategy adopted.
Remnant features of old woodland may include for example: Flora (including fungi and microbial flora) and/or fauna associated with a particular type of woodland Old coppice or other stumps Veteran trees retained in hedgerows, copses or inaccessible areas such as gullys, ravines and crags.</t>
  </si>
  <si>
    <t xml:space="preserve">Species Figures BioAreas OWS spreadsheet inspected derived from Coillte's inventory data set. The total area of native species (including Scots pine) on the Coillte estate = 27,500ha (6% of the estate)
of which 14,000ha is within biodiversity (Bioclass) areas. The total area of Old Woodland Sites is 26,327ha of which POWS, the total area of non-native broadleaves + non-native conifers on the Coillte estate = 17,500ha (66% of OWS).  Approx 50% of the OWS are within biodiversity (Bioclass)areas, and so they are part of the transitions (including CCF/ LISS, No restock and conversion to either BHF CCF, MHF &amp; SNW) predicted for biodiversity (Bioclass)areas. Ballygannon (WW09): Biodiversity (BAM) Plan 7/19 inspected for Vale of Clara pNHA &amp; SAC, OWS Bioclass 2 part of a Nature Reserve due to presence of oak and bog woodland.  Management works identified include thinning to favour native trees, felling/ ring-barking of non-native conifers.  Works subject to application to DAFM Native Woodland Scheme Conservation grant.  Dunnstown (KE05) Establishment: OWS with red squirrel, long narrow site restocked with 90% Scots pine as habitat for red squirrel, as well as 5% oak &amp; 5% hazel.  </t>
  </si>
  <si>
    <t>10.5.2</t>
  </si>
  <si>
    <t xml:space="preserve"> At least 10% of the area of the FMU under assessment shall be managed with the objective of transforming to native semi-natural woodland where this is appropriate to the locale of the FMU. This 10% area shall be included in the identified conservation zones (see Indicator 6.4.2). Where non-woodland habitats are more ecologically desirable, such that this 10% is inappropriate, this shall be documented in accordance with Indicator 6.4.1. </t>
  </si>
  <si>
    <t>Any deviation from this requirement will need to be supported by a full justification and rationale. Consultation may be carried out specifically in relation to this requirement.</t>
  </si>
  <si>
    <t>Inspected spreadsheet “Coillte Sites where transition to native forest or other habitat is planned” 15,507ha (identified as CCF/ LISS, no restock as well as Conversion to BHF, CCF, MHF &amp; SNW) plus an additional 7804ha (identified as transition within retained Biodiversity areas) resulting in a total of 23,311ha = 6% of total forest area.  A further total of 17,367ha (4.8% of total forest area) identified as riparian buffer strips (areas of conifer converted to open habitat and scrub) resulting in a grant total of 11%.  The grand total transition area is presented per BAU: BAU 1 &amp; 4 are both 11%, BAU 3 &amp; 5 are both 12%, BAU6 13%.  However, BAU2 is 9% and below the required minimum 10% requirement.</t>
  </si>
  <si>
    <t>10.6</t>
  </si>
  <si>
    <t>Measures shall be taken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t>
  </si>
  <si>
    <t>All provisions in 6.5 apply</t>
  </si>
  <si>
    <t>10.6.1</t>
  </si>
  <si>
    <t xml:space="preserve"> There shall be no long-term soil degradation, adverse impacts on water quality, adverse impacts on drainage or deviation from stream course drainage patterns as a result of forest design or operations.</t>
  </si>
  <si>
    <t xml:space="preserve">Site visits
Management Plan
</t>
  </si>
  <si>
    <t>Aska Beg (WX02) Roading, interview with contractor who was aware of his responsibilities with regards to daily visual monitoring, etc to protect water quality. Precautionary Silt trap inspected. Water clear. Ballyward (WW01), roading, very wet site due to heavy rain, work done to prevent water running down the road. Silt traps created at intervals along the top of the road to prevent water running down the hill. Very conscious of hydrological connectivity. Deerpark (WW02) Harvesting, Site when visited very wet. Normally very dry site, but the heavy rain caused water to drain onto the site from the adjoining commonage. Silt traps in place. Water beyond silt trap guided onto younger plantation where it is being absorbed. Low volume of water on day of site visit, but apparently large volume previous day. Harvesting Operator undertakes visual monitoring every day.</t>
  </si>
  <si>
    <t xml:space="preserve">10.6.2 </t>
  </si>
  <si>
    <t xml:space="preserve">Measures shall be taken on an ongoing basis to maintain or improve soil structure, fertility, and biological activity. The techniques and rate of harvesting, road and trail construction and maintenance, and the choice of species shall not result in long term soil degradation or adverse impacts on water quality, quantity or substantial deviation from stream course drainage patterns. This criterion is addressed under other Principles and specifically in the following criteria:
Criterion 5.5 – maintaining and enhancing forest services and catchments
Criterion 5.6 – rate of harvest
Criterion 6.3 – species selection, ecological functions, harvesting techniques
Criterion 6.5 – harvesting techniques, road and trail construction and maintenance, erosion control 
Criterion 7.1 – rate of harvest, harvesting techniques, protection for endangered species and habitats
Criterion 8.4 – incorporating results of monitoring into Management Plan and practices
Criterion 10.8 – monitoring of potential ecological impacts.
If all the cross-referenced Indicators and/or Criteria listed are fulfilled then this Indicator is satisfied.
</t>
  </si>
  <si>
    <t xml:space="preserve">Management Plan
Interviews with forest owner/manager
</t>
  </si>
  <si>
    <t xml:space="preserve">Measures are taken to avoid disruption of soil from machines, eg brashmats. Coillte are confident that they maintain soil fertility and structure on site, as evidenced by repeated rotations of productive forestry, possibly 4 rotations in some places. Condition of soil is considered during planning phase 'verification meeting'  1 or 2 years before operations. This considers ground conditions, slope, roughness, water and season of works. </t>
  </si>
  <si>
    <t>10.7</t>
  </si>
  <si>
    <t>Measures shall be taken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should make every effort to move away from chemical pesticides and fertilisers, including their use in nurseries.  The use of chemicals is also covered in Criteria 6.6 and 6.7.</t>
  </si>
  <si>
    <t>10.7.1</t>
  </si>
  <si>
    <t xml:space="preserve"> Measures shall be taken on an ongoing basis to prevent and minimise outbreaks of pests, diseases, fire and invasive plant introductions. Integrated pest management shall form an essential part of the Management Plan, with primary reliance on prevention and biological control methods rather than chemical pesticides and fertilisers. Plantation management shall make every effort to move away from chemical pesticides and fertilisers, including their use in nurseries. This criterion is addressed under other Principles and specifically in the following Criteria and Indicators:
Criterion 6.6 – Management systems for development of environmentally friendly pest management 
Indicator 6.3.13 – control of fertiliser use.
If all the cross-referenced Indicators and/or Criteria listed are fulfilled then this Indicator is satisfied.
</t>
  </si>
  <si>
    <t>Note laws and guidelines referring to pest control</t>
  </si>
  <si>
    <t xml:space="preserve">Annual survey of targetted sites for presence of disease, done by Estates Dept. 'Coillte Forest Biotic Risk Contingency Plan' dated 27/11/20 details early detection methods. Sample 'Biotic Risk Survey Form' seen on mobile app. Stump hacking informs decision on pesticide use for weevils. Pesticide SOP 30 (Standard Operating Procedure) and IPMS cover actions where pesticides are involved. 
Sample Fire Plan for Woodstock (KK06) seen. There is training annually, renewal of fire lines (fire-breaks) on restocking. Estates Team manage these operations. There was a sustantial fire in BAU4 in Fortland: it was adjacent to bogland (managers were burning off sedge for grass to grow, but it was not managed well and spread to the forest). </t>
  </si>
  <si>
    <t>10.7.2</t>
  </si>
  <si>
    <t xml:space="preserve"> There shall be a current fire plan that includes both preventative measures and emergency response procedures. An up-to-date copy of the fire plan shall be provided to the local fire service. (See Indicator 7.1.8).</t>
  </si>
  <si>
    <t>Fire plan</t>
  </si>
  <si>
    <t xml:space="preserve">Each Forest has its own Fire Plan. A sample Fire Plan has been seen for Woodstock (KK06), including all relevant procedures and maps. </t>
  </si>
  <si>
    <t>5.1.6</t>
  </si>
  <si>
    <t>When, following an assessment (see 5.1.1), a significant risk of fire is identified, a fire plan shall be prepared.</t>
  </si>
  <si>
    <t>• Fire plan
• Discussions with the forest owner/manager</t>
  </si>
  <si>
    <t>A fire plan should include: 
• A fire plan map – 6” scale or metric equivalent showing features such as
   o Firebreaks
   o Access routes (vehicular and pedestrian)
   o Water sources
   o Hazards A location map – Ordnance Survey Discovery Series 
• A document showing the location of necessary equipment, site features and contact details of the fire brigade and people who can be called upon to help if a fire occurs</t>
  </si>
  <si>
    <t>A sample Fire Plan has been seen for Woodstock (KK06), including all relevant procedures and maps.</t>
  </si>
  <si>
    <t>10.7.3</t>
  </si>
  <si>
    <t xml:space="preserve"> Plant and animal species shall only be introduced to the FMU if they are not invasive, and all introductions shall be monitored for signs of their becoming invasive. (See 6.9.1 &amp; 6.9.2).</t>
  </si>
  <si>
    <t xml:space="preserve">Results of monitoring programme 
Discussions with the owner/manager
Habitat map
</t>
  </si>
  <si>
    <t>No such introductions</t>
  </si>
  <si>
    <t>5.1.5</t>
  </si>
  <si>
    <t>On becoming aware of the presence or new arrival of invasive mammals in the WMU, the owner / manager shall report this to the National Parks and Wildlife Service.</t>
  </si>
  <si>
    <t>• Records of liaison with NPWS</t>
  </si>
  <si>
    <t>The owner / manager should also consider reporting such incidences to the Forest Service and other authorities as appropriate.</t>
  </si>
  <si>
    <t>No new arrivals of invasive mammals.  Pine martens (native and non-invasive) have caused red squirrel populations to increase and grey squirrel populations to decrease over the last 4 years, especially in Dublin Mountains.</t>
  </si>
  <si>
    <t>10.8</t>
  </si>
  <si>
    <t>Appropriate to the scale and diversity of the operation, monitoring of plantations shall include regular assessment of potential on-site and off-site ecological and social impacts, (e.g. natural regeneration, effects on water resources and soil fertility, and impacts on local welfare and social well-being), in addition to those elements addressed in principles 8, 6 and 4.  No species should be planted on a large scale until local trials and/or experience have shown that they are ecologically well-adapted to the site, are not invasive, and do not have significant negative ecological impacts on other ecosystems. Special attention will be paid to social issues of land acquisition for plantations, especially the protection of local rights of ownership, use or access.</t>
  </si>
  <si>
    <t>10.8.1</t>
  </si>
  <si>
    <t xml:space="preserve"> The monitoring programme (specified in Criterion 8.1) shall be sufficient to identify potential on-site and off-site ecological impacts related to plantations within the FMU. This is addressed under the requirements of:
Criterion 6.1 – assessment of environmental impacts
Criterion 6.2 – safeguards for habitats and species
Criterion 6.3 – maintenance of ecological functions and values
Criterion 6.7 – storage and disposal of wastes
Criterion 6.8 – use of biological control agents
Criterion 6.9 – use of exotic species
Indicator 7.2.3 - inclusion of monitoring results in Management Plan 
Indicator 7.2.4 – incorporation of new scientific or technical knowledge
Indicator 7.2.5 - adjustment of Management Plan to social, environmental and economic changes
Criterion 8.1 – frequency &amp; intensity of monitoring programme
Criterion 8.2 – research and data collection
Criterion 8.4 – incorporation of monitoring into Management Plan.
If all the cross-referenced Indicators and/or Criteria listed are fulfilled then this Indicator is satisfied.
</t>
  </si>
  <si>
    <t xml:space="preserve">Monitoring programme
Management Plan
</t>
  </si>
  <si>
    <t>All active sites are subject to ERA where impacts are assessed. Samples seen for numerous sites.</t>
  </si>
  <si>
    <t>10.8.2</t>
  </si>
  <si>
    <t xml:space="preserve"> The monitoring programme (specified in Principle 8) shall be sufficient to identify potential on-site and off-site social impacts related to plantations within the FMU. This is also delivered under the requirements of:
Criterion 4.4 - incorporation of social impacts into Management Plan 
Indicator 7.2.3 - inclusion of monitoring results in Management Plan 
Indicator 7.2.4 – incorporation of new scientific or technical knowledge into the Management Plan 
Indicator 7.2.5 - adjustment of Management Plan to social, environmental and economic changes  
Indicator 8.2.8 - identification of social impacts 
Criterion 8.5- availability of information.
If all the cross-referenced Indicators and/or Criteria listed are fulfilled then this Indicator is satisfied.</t>
  </si>
  <si>
    <t>Monitoring Programme
Management Plan
Records of consultation</t>
  </si>
  <si>
    <t>All active sites are subject to ERA (including 'People and Material Assets') where impacts are assessed. Samples seen for numerous sites.</t>
  </si>
  <si>
    <t>10.8.3</t>
  </si>
  <si>
    <t xml:space="preserve"> No non-native species shall be planted on a large scale until experience has shown that they are ecologically well-adapted, are not invasive, and do not have significant negative ecological impacts on other ecosystems.** </t>
  </si>
  <si>
    <t xml:space="preserve">Management Plan
Research publications
Site visits
Records of consultation
</t>
  </si>
  <si>
    <t>No new non-natives. Coillte are in conversation with Forest Research UK about such species.</t>
  </si>
  <si>
    <t>10.8.4</t>
  </si>
  <si>
    <t xml:space="preserve"> Where land is acquired for plantation establishment, local rights of ownership, use or access shall be demonstrably recognised and protected. This is also addressed in the requirements of: 
Indicator 2.1.1 – demonstration of use rights by forest owner/manager
Indicator 2.1.2 – documented rights
Criterion 2.2 – established tenure or use rights.
If all the cross-referenced Indicators and/or Criteria listed are fulfilled then this Indicator is satisfied.</t>
  </si>
  <si>
    <t xml:space="preserve">Records of consultation
Folios
Title deeds
Other legal documents
</t>
  </si>
  <si>
    <t>No new land acquired</t>
  </si>
  <si>
    <t>10.9</t>
  </si>
  <si>
    <t>Plantations established in areas converted from natural forests after November 1994 normally shall not qualify for certification.  Certification may be allowed in circumstances where sufficient evidence is submitted to the certification body that the manager/owner is not responsible directly or indirectly for such conversion.</t>
  </si>
  <si>
    <t xml:space="preserve">10.9.1 </t>
  </si>
  <si>
    <t>Plantations established in areas converted from semi-natural forests after November 1994, shall not qualify for certification, except where a new owner wishes to restore to a semi-natural woodland site.</t>
  </si>
  <si>
    <t xml:space="preserve">Planting records
Consultation with local stakeholders
Historical aerial photographs
Documentation
</t>
  </si>
  <si>
    <t xml:space="preserve">For further guidance refer to:
FSC-ADV-30-602
Conversion of plantation to non forest land
FSC-ADV-31-001
Interpretation of criterion 10.9
FSC-ADV-20-007
Certification of forest remnants (inc agricultural use)
</t>
  </si>
  <si>
    <t>No such plantations</t>
  </si>
  <si>
    <r>
      <t>6.3</t>
    </r>
    <r>
      <rPr>
        <b/>
        <sz val="10"/>
        <color theme="6" tint="0.59999389629810485"/>
        <rFont val="Cambria"/>
        <family val="1"/>
      </rPr>
      <t>.1</t>
    </r>
  </si>
  <si>
    <t>Conservation of semi-natural woodlands and plantations on old woodland sites</t>
  </si>
  <si>
    <t>Woodland areas identified as semi-natural woodland shall:
a) not be converted to plantations or non-forest land.
b) be managed using a low impact silvicultural system
c) follow the prescriptions of any plan agreed in consultation with the National Parks and Wildlife Service
Adverse ecological impacts of non-native species shall be monitored in semi-natural woodlands.</t>
  </si>
  <si>
    <t>• Maps showing any semi-natural woodlands 
• Field inspections 
• Management planning documentation agreed with the National parks and Wildlife Service 
• Monitoring records</t>
  </si>
  <si>
    <t>A National Survey of Native Woodlands was completed in 2009 on behalf of the National Parks and Wildlife Service.
Areas of semi-natural woodland not identified in the above survey will also exist and this survey should not be regarded as an exhaustive record.</t>
  </si>
  <si>
    <t>ST-FM-001-07 (Oct 2012) © Produced by EcoSylva Ltd on behalf of Soil Association Certification Ltd</t>
  </si>
  <si>
    <t>Section</t>
  </si>
  <si>
    <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</si>
  <si>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</si>
  <si>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</si>
  <si>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</si>
  <si>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</si>
  <si>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</si>
  <si>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</si>
  <si>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</si>
  <si>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</si>
  <si>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</si>
  <si>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Member of public x 11</t>
  </si>
  <si>
    <t>1 to 11</t>
  </si>
  <si>
    <t>BAU04</t>
  </si>
  <si>
    <t>Both</t>
  </si>
  <si>
    <t xml:space="preserve">Although most stakeholders interviewed during the audit were happy with Coillte's forest management, many were not aware of the ongoing strategic BAU plan review process. </t>
  </si>
  <si>
    <t>Observation raised</t>
  </si>
  <si>
    <t>Member of public</t>
  </si>
  <si>
    <t>General</t>
  </si>
  <si>
    <t>Biodiversity</t>
  </si>
  <si>
    <t>-</t>
  </si>
  <si>
    <t>Felt Coillte were damaging bog habitat</t>
  </si>
  <si>
    <t xml:space="preserve">No evidence to support this was identified during the audit. The Stakeholder comment was non-specific so difficult to interrogate. </t>
  </si>
  <si>
    <t>Legal, Biodiversity</t>
  </si>
  <si>
    <t>Negative</t>
  </si>
  <si>
    <t>Had issues with felling license process, treatment of old woodland sites, HCV management among other issues</t>
  </si>
  <si>
    <t>Various related obs and CARs raised - Written response sent to stakeholder</t>
  </si>
  <si>
    <t>Forest Roads, Complaints procedure</t>
  </si>
  <si>
    <t>Felt Coillte not responding in a timely fashion and mentioned a damaged new forest road</t>
  </si>
  <si>
    <t>No issues found - Written response sent to stakeholder</t>
  </si>
  <si>
    <t>Local Authority</t>
  </si>
  <si>
    <t>Timber Transport</t>
  </si>
  <si>
    <t>Felt better consultation could be employed to protect rural roads from damage during timber haulage</t>
  </si>
  <si>
    <t xml:space="preserve">Issues resolved between stakeholder and Coillte prior to audit. </t>
  </si>
  <si>
    <t>Stakeholder</t>
  </si>
  <si>
    <t>HCV</t>
  </si>
  <si>
    <t>Felt that Coillte were not compliant with regulations or FSC standard in relation to Freshwater Pearl Mussel conservation</t>
  </si>
  <si>
    <t>Minor Car raised - Written response sent to stakeholder</t>
  </si>
  <si>
    <t>Expert</t>
  </si>
  <si>
    <t>Friends of' Group</t>
  </si>
  <si>
    <t>Various</t>
  </si>
  <si>
    <t>Various issues</t>
  </si>
  <si>
    <t>general</t>
  </si>
  <si>
    <t>Positive</t>
  </si>
  <si>
    <t>member of public</t>
  </si>
  <si>
    <t>Biodiversity areas</t>
  </si>
  <si>
    <t>negative</t>
  </si>
  <si>
    <t>Didn't feel enough land was dedicated to biodiversity</t>
  </si>
  <si>
    <t xml:space="preserve">Issues resolved between stakeholder and Coillte prior to audit - Car raised relating to Bio areas. </t>
  </si>
  <si>
    <t>Archaeology</t>
  </si>
  <si>
    <t>Felt Coillte were not following Code of practice</t>
  </si>
  <si>
    <t>Obs  raised - Written response sent to stakeholder</t>
  </si>
  <si>
    <t>Lease holder</t>
  </si>
  <si>
    <t xml:space="preserve">Deer management </t>
  </si>
  <si>
    <t xml:space="preserve">Felt the resource allocated to deer management had declined and hadn't been informed about a land sale. </t>
  </si>
  <si>
    <t>Access</t>
  </si>
  <si>
    <t>Various requests for management approaches, concern about impacts of harvesting on HCV</t>
  </si>
  <si>
    <t>No Issues found</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</si>
  <si>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</si>
  <si>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</si>
  <si>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</si>
  <si>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</si>
  <si>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</si>
  <si>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</si>
  <si>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</si>
  <si>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</si>
  <si>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</si>
  <si>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</si>
  <si>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</si>
  <si>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</si>
  <si>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</si>
  <si>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</si>
  <si>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</si>
  <si>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</si>
  <si>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</si>
  <si>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</si>
  <si>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</si>
  <si>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</si>
  <si>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</si>
  <si>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</si>
  <si>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</si>
  <si>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</si>
  <si>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</si>
  <si>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</si>
  <si>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</si>
  <si>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</si>
  <si>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</si>
  <si>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</si>
  <si>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</si>
  <si>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</si>
  <si>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</si>
  <si>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</si>
  <si>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</si>
  <si>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Lodgepole pine</t>
  </si>
  <si>
    <t>Pinus contorta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</si>
  <si>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</si>
  <si>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</si>
  <si>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</si>
  <si>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</si>
  <si>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</si>
  <si>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</si>
  <si>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</si>
  <si>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</si>
  <si>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</si>
  <si>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</si>
  <si>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</si>
  <si>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</si>
  <si>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</si>
  <si>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</si>
  <si>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</si>
  <si>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</si>
  <si>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</si>
  <si>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</si>
  <si>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</si>
  <si>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</si>
  <si>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</si>
  <si>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</si>
  <si>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</si>
  <si>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</si>
  <si>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</si>
  <si>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</si>
  <si>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</si>
  <si>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</si>
  <si>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</si>
  <si>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</si>
  <si>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</si>
  <si>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</si>
  <si>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</si>
  <si>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only small DBH regeneration</t>
  </si>
  <si>
    <t>Strawberry tree</t>
  </si>
  <si>
    <t>Arbutus unedo</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</si>
  <si>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</si>
  <si>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</si>
  <si>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</si>
  <si>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</si>
  <si>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</si>
  <si>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</si>
  <si>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</si>
  <si>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</si>
  <si>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</si>
  <si>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</si>
  <si>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</si>
  <si>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</si>
  <si>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</si>
  <si>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</si>
  <si>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</si>
  <si>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</si>
  <si>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</si>
  <si>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</si>
  <si>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</si>
  <si>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</si>
  <si>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</si>
  <si>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</si>
  <si>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</si>
  <si>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</si>
  <si>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</si>
  <si>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 xml:space="preserve">FMUs as labelled in previous report for reference. </t>
  </si>
  <si>
    <t>FMU Names (create new line for each FMU)</t>
  </si>
  <si>
    <t>Geog. coordinates  longitude, latitude (non-SLIMFs)</t>
  </si>
  <si>
    <t>Area (ha)</t>
  </si>
  <si>
    <t>Size class</t>
  </si>
  <si>
    <t>Managed by</t>
  </si>
  <si>
    <t>Management category</t>
  </si>
  <si>
    <t>Main products</t>
  </si>
  <si>
    <t>HCV present?</t>
  </si>
  <si>
    <t>AAF category</t>
  </si>
  <si>
    <t>Validated Ecosystem Services Claims (Drop down list)</t>
  </si>
  <si>
    <t>Verified Ecosystem Services Claims (Drop down list)</t>
  </si>
  <si>
    <t>Year visited by SA</t>
  </si>
  <si>
    <t>AAF Category</t>
  </si>
  <si>
    <t>Private</t>
  </si>
  <si>
    <t>BAU 1 (Northwest)</t>
  </si>
  <si>
    <t>Long. -8.313604  Lat.  54.438101</t>
  </si>
  <si>
    <t>Coillte</t>
  </si>
  <si>
    <t>State</t>
  </si>
  <si>
    <t>Roundwood</t>
  </si>
  <si>
    <t>HCV 1-4</t>
  </si>
  <si>
    <t>S1 2017</t>
  </si>
  <si>
    <t>BAU 2 (West)</t>
  </si>
  <si>
    <t>Long. -8.536036  Lat.  53.145089</t>
  </si>
  <si>
    <t>S4 2020 (REMOTE)</t>
  </si>
  <si>
    <t>Community</t>
  </si>
  <si>
    <t>BAU 3 (Midlands)</t>
  </si>
  <si>
    <t>Long. -7.333089 Lat. 53.600513</t>
  </si>
  <si>
    <t>BAU 4 (Mid West)</t>
  </si>
  <si>
    <t>BAU 4  (South East Leinster)</t>
  </si>
  <si>
    <t>Long. -6.501535  Lat.  52.878707</t>
  </si>
  <si>
    <t>BAU 5 (South East Leinster)</t>
  </si>
  <si>
    <t xml:space="preserve">BAU 5 (Central Munster) </t>
  </si>
  <si>
    <t>Long. -8.07963   Lat.  52.478763</t>
  </si>
  <si>
    <t>BAU 6 (South Central)</t>
  </si>
  <si>
    <t xml:space="preserve">BAU 6 (South West Munster) </t>
  </si>
  <si>
    <t>Long. -9.20212   Lat.  52.069325</t>
  </si>
  <si>
    <t>S2 2018</t>
  </si>
  <si>
    <t xml:space="preserve">TOTAL: </t>
  </si>
  <si>
    <t>…</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</si>
  <si>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</si>
  <si>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</si>
  <si>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</si>
  <si>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</si>
  <si>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</si>
  <si>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</si>
  <si>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</si>
  <si>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</si>
  <si>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</si>
  <si>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</si>
  <si>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</si>
  <si>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</si>
  <si>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</si>
  <si>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</si>
  <si>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</si>
  <si>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</si>
  <si>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</si>
  <si>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</si>
  <si>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</si>
  <si>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</si>
  <si>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</si>
  <si>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</si>
  <si>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</si>
  <si>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</si>
  <si>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</si>
  <si>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</si>
  <si>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</si>
  <si>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</si>
  <si>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MA/RA</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</si>
  <si>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</si>
  <si>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</si>
  <si>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</si>
  <si>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</si>
  <si>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</si>
  <si>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</si>
  <si>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</si>
  <si>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</si>
  <si>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</si>
  <si>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</si>
  <si>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</si>
  <si>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</si>
  <si>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</si>
  <si>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</si>
  <si>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</si>
  <si>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</si>
  <si>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</si>
  <si>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</si>
  <si>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</si>
  <si>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</si>
  <si>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</si>
  <si>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</si>
  <si>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</si>
  <si>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</si>
  <si>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</si>
  <si>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</si>
  <si>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</si>
  <si>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</si>
  <si>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</si>
  <si>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</si>
  <si>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</si>
  <si>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</si>
  <si>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</si>
  <si>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</si>
  <si>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</si>
  <si>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</si>
  <si>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</si>
  <si>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</si>
  <si>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</si>
  <si>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</si>
  <si>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</si>
  <si>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</si>
  <si>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</si>
  <si>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</si>
  <si>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</si>
  <si>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</si>
  <si>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</si>
  <si>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</si>
  <si>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</si>
  <si>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</si>
  <si>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</si>
  <si>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</si>
  <si>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</si>
  <si>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</si>
  <si>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</si>
  <si>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</si>
  <si>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</si>
  <si>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</si>
  <si>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</si>
  <si>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</si>
  <si>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</si>
  <si>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</si>
  <si>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</si>
  <si>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</si>
  <si>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</si>
  <si>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</si>
  <si>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</si>
  <si>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</si>
  <si>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</si>
  <si>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</si>
  <si>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</si>
  <si>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no</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</si>
  <si>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</si>
  <si>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</si>
  <si>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</si>
  <si>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</si>
  <si>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</si>
  <si>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</si>
  <si>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</si>
  <si>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</si>
  <si>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</si>
  <si>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</si>
  <si>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</si>
  <si>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</si>
  <si>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</si>
  <si>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</si>
  <si>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</si>
  <si>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</si>
  <si>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I recommend that the certification decision is referred to the SA certification committee for approval.</t>
  </si>
  <si>
    <t>I recommend that the certificate be  withdrawn/suspended/terminated</t>
  </si>
  <si>
    <t>Date:</t>
  </si>
  <si>
    <t>Approval</t>
  </si>
  <si>
    <t>Certification decision:</t>
  </si>
  <si>
    <t>Approved: Maintain /grant certification</t>
  </si>
  <si>
    <t>Certification subject to closure of Pre-conditions</t>
  </si>
  <si>
    <t>Withdraw/Suspend/Terminate certification</t>
  </si>
  <si>
    <t>Signed on behalf of Soil Association Certification Ltd:</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</si>
  <si>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</si>
  <si>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</si>
  <si>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</si>
  <si>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</si>
  <si>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</si>
  <si>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</si>
  <si>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</si>
  <si>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</si>
  <si>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</si>
  <si>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</si>
  <si>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</si>
  <si>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</si>
  <si>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</si>
  <si>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PEFC 100%</t>
  </si>
  <si>
    <t>Roundwood (logs)</t>
  </si>
  <si>
    <t>1,3: Abies grandis, Abies procera, Chamaecyparis lawsoniana, Larix decidua, Larix kaempferi, Larix x eurolepis, Picea abies, Picea sitchensis, Pinus contorta, Pinus nigra, Pinus sylvestris, Pseudotsuga menziesii, Sequoiadendron giganteum, Sequoia sempervirens, Thuja plicata, Tsuga heterophyll, Acer campestre, Acer pseudoplatanus, Alnus glutinosa, Betula pendula, Carpinus betulus, Castanea sativa, Crataegus monogyna, Corylus avellana, Fagus sylvatica, Fraxinus excelsior, Prunus avium, Prunus spinosa, Quercus robur, Quercus petraea, Salix spp., Ulmus spp</t>
  </si>
  <si>
    <t>Fuel wood</t>
  </si>
  <si>
    <t>1, 3: Abies grandis, Abies procera, Chamaecyparis lawsoniana, Larix decidua, Larix kaempferi, Larix x eurolepis, Picea abies, Picea sitchensis, Pinus contorta, Pinus nigra, Pinus sylvestris, Pseudotsuga menziesii, Sequoiadendron giganteum, Sequoia sempervirens, Thuja plicata, Tsuga heterophylla, Acer campestre, Acer pseudoplatanus, Alnus glutinosa, Betula pendula, Carpinus betulus, Castanea sativa, Crataegus monogyna, Corylus avellana, Fagus sylvatica, Fraxinus excelsior, Prunus avium, Prunus spinosa, Quercus robur, Quercus petraea, Salix spp., Ulmus spp.</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</si>
  <si>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</si>
  <si>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</si>
  <si>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</si>
  <si>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</si>
  <si>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</si>
  <si>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</si>
  <si>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</si>
  <si>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</si>
  <si>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</si>
  <si>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</si>
  <si>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</si>
  <si>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</si>
  <si>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</si>
  <si>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</si>
  <si>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</si>
  <si>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</si>
  <si>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</si>
  <si>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</si>
  <si>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</si>
  <si>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</si>
  <si>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</si>
  <si>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</si>
  <si>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</si>
  <si>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</si>
  <si>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</si>
  <si>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</si>
  <si>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</si>
  <si>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</si>
  <si>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</si>
  <si>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</si>
  <si>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</si>
  <si>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</si>
  <si>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</si>
  <si>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</si>
  <si>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</si>
  <si>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</si>
  <si>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</si>
  <si>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</si>
  <si>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</si>
  <si>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</si>
  <si>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</si>
  <si>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</si>
  <si>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</si>
  <si>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</si>
  <si>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</si>
  <si>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</si>
  <si>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</si>
  <si>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</si>
  <si>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</si>
  <si>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</si>
  <si>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</si>
  <si>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</si>
  <si>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</si>
  <si>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</si>
  <si>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</si>
  <si>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</si>
  <si>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</si>
  <si>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</si>
  <si>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</si>
  <si>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</si>
  <si>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</si>
  <si>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</si>
  <si>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</si>
  <si>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</si>
  <si>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</si>
  <si>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</si>
  <si>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</si>
  <si>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</si>
  <si>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</si>
  <si>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</si>
  <si>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</si>
  <si>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</si>
  <si>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</si>
  <si>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</si>
  <si>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</si>
  <si>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</si>
  <si>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</si>
  <si>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</si>
  <si>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</si>
  <si>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</si>
  <si>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</si>
  <si>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</si>
  <si>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</si>
  <si>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</si>
  <si>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</si>
  <si>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</si>
  <si>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</si>
  <si>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</si>
  <si>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</si>
  <si>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</si>
  <si>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</si>
  <si>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</si>
  <si>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</si>
  <si>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</si>
  <si>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</si>
  <si>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</si>
  <si>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</si>
  <si>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</si>
  <si>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</si>
  <si>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</si>
  <si>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</si>
  <si>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</si>
  <si>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</si>
  <si>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</si>
  <si>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</si>
  <si>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</si>
  <si>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</si>
  <si>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</si>
  <si>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</si>
  <si>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</si>
  <si>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</si>
  <si>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</si>
  <si>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</si>
  <si>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</si>
  <si>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</si>
  <si>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</si>
  <si>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</si>
  <si>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</si>
  <si>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</si>
  <si>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</si>
  <si>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</si>
  <si>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</si>
  <si>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</si>
  <si>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23-27/5/22</t>
  </si>
  <si>
    <t>Robin Walter, Carol Robertson, Mechteld Schuller, Huw Denman, Valentins Kuksinovs, Oliviu Iorgu</t>
  </si>
  <si>
    <t>3,971,854 m3</t>
  </si>
  <si>
    <t>2,612,040 m3</t>
  </si>
  <si>
    <t xml:space="preserve">Permanent staff (373): male: 285: female: 88
Temp. staff (41): male: 27: female: 14 </t>
  </si>
  <si>
    <t>~360</t>
  </si>
  <si>
    <t>CARs from S1</t>
  </si>
  <si>
    <t>S1 24/5/22:  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t>
  </si>
  <si>
    <t>S1 24/5/22:  Coillte have checked all their active deer management licences and their list of excised areas since 2016 and discovered 18 cases where an area of forest has been excised from an area of licensed deer management. These 18 licencees have been contacted by letter to inform them (copy seen dated 21/2/22).</t>
  </si>
  <si>
    <t>S1 27/5/22: Management Information Note dated 16/2/22 issued to all Coillte Staff detailing steps to ensure access to archaeological monuments during afforestation, reforestation and free-growing stages.</t>
  </si>
  <si>
    <t>(23/5/22) Opening meeting attended by SA auditors (RW, CR, MS, OI, HD, VK) and Coillte staff in BAU3 office, Portlaoise</t>
  </si>
  <si>
    <t>(24/5/22) Audit: Review of documentation, staff interviews (all auditors except OI)</t>
  </si>
  <si>
    <t xml:space="preserve">(24/5/22) Site visits (OI):
Estates / Road Eng WH02 - Ballynafid WH02R0001 Killinagh: Road Upgrade/Maintenance works
Establishment - LI WH03 - Downs WH03 - Estab0022 Newdown: Selective Spot Spray Birch encroachment
Establishment - HI WHO5 - Ballymore WH05 - Estab0038 Jamestown: Reforestation Old Woodland Site
</t>
  </si>
  <si>
    <t>(24/5/22) Site visit &amp; Document review, staff interviews Coillte harvesting managers FMU (Edenmore, LD02)  (CR &amp; MS) Visit to Active first and second thinning operations. Interviews held with harvester and forwarder operator confirming understanding and competency.  Inspected timber stacks, signage, fuel storage and PPE/ first aid &amp; spillage kits.  Interviews with 2 local dog walkers on adjacent ROW Edenmore Bogwalk Trail.  Viewed area with active Turbary Rights.  Visited relevant watercourse adjacent to thinning with appropriate setback of operations from the watercourse.</t>
  </si>
  <si>
    <t>(24/5/22) Stakeholder meetings  (HD &amp; VK)</t>
  </si>
  <si>
    <t>(25/5/22) Stakeholder meetings and Site visit to LM09 County Leitrim  (HD &amp; VK)</t>
  </si>
  <si>
    <t>(25/5/22) (RW) Site visit FMU LS02-Estab0023, Emo Park / Kilbride; OY07-Estab0048 Kinnitty / Castletown; OY05-Knockbarron; LS06-H0050 Glenbarrow / Birchwood FP.</t>
  </si>
  <si>
    <t xml:space="preserve">(25/5/22) Site visits (OI):
Harvesting LS09 - Glendine LS09-H0107 Nealstown Clearfell Coillte's only machine group (harvesting team - Coillte workers) 
Harvesting LS10 - Lacka LS10-H0017 Lacka: Clearfell by contractors
Establishment - LI LS13 - Cullenagh LS13-Estab0028 Fossy Hill: Manual Clean / Brush cutter Cleaning of a diverse species planted in 2019
</t>
  </si>
  <si>
    <t>(25/5/22) AM: Site visit &amp; Document review, staff interview Coillte establishment manager FMU (Tullandreen CN03-Estab0025) (CR) Interview held with excavator operator undertaking ground preparation and drainage works confirming understanding and competency. Inspected first aid &amp; spillage kits. Walk over site to view appropriate set backs according to felling licence requirements from aquatic zone dissecting the site (river feeds into SAC 15/18kms downstream) as well as a relevant watercourse with all ditches ending in a profile drain before the required buffer.  Updated ERA inspected following Establishment manager recording additional features including biodiversity hotspot (flower rich flush) and an old sheep pen on Coillte’s new Collector app which resulting in an updated ERA being issued and communicated to the operator.  Good levels of standing deadwood retained within the old field boundaries linear features. PM: Site visit &amp; staff interview Coille Estates staff regarding involvement in Cavan Council Working Group as well as future plans to replace pedestrian footbridge.  AM: Gubnagree (CN03) - Clearfell site (windblow) (MS). Site visit &amp; document review, staff interviews with harvesting manager. Interviews with contractors, brash use, stacking, Health &amp; Safety, water monitoring, pollution control. FMU (CN05-Killykeen Forest Park) (MS &amp; CR) Interview held with maintenance contractor  confirming understanding and comptency.  Responsible for path maintenance, grass cutting, litter picking and toilet cleaning.  Waste disposal docket inspected. Site visit &amp; Document review, staff interview Coillte establishment manager FMU (Gartinardress CN05-Estab0049) (CR) Interview held with planting contractor undertaking restocking of 2ha green Old Woodland Site (OWS) with pre-treated Scots pine plants and local provenance oak and 2ha commercial planting under pahsed contract, confirming their understanding &amp; competency. Appropriate PPE and had washing facilities seen. Discussion with Coillte Environment Manager who undertook OWS assessment. Walk over site to view restocking as well as a further 2ha of adjacent existing OWS.  Scattered mature oak retained and standing deadwood. Gartinardress (CN-05) CCF Site (MS). Interviews with contractor and managers on site.</t>
  </si>
  <si>
    <t>(26/5/22) Audit: Review of documentation, staff interviews (all auditors except CR &amp; MS)</t>
  </si>
  <si>
    <t>(26/5/22) AM Site visit Corrahoash (CN02) Felled and replanted (CR &amp; MS). PM Site visit &amp; Document review, staff interview Coillte harvesting managers FMU (Aghlin LM09H0020) (CR) No active operations. Site visit to inspect badger sett within completed clearfell. No high stumps but boundary clearly marked, no brash on site, no signs of vehicle access.   None of the badger holes inspected showed any sign of activity with an accumulation of twigs at the entrances. Timber stacks onsite were above 5m limit as awaiting buyers.  All looked secure, were signed and had been risk assessed by forest manager. PM Site visit, document review Derrynahimirik (LM04 - BAU1) Replanted site - water monitoring and water sampling.</t>
  </si>
  <si>
    <t>(27/5/22) Auditors meeting</t>
  </si>
  <si>
    <t>(27/5/22) Closing meeting attended by SA auditors (RW, CR, MS, OI, HD, VK) and Coillte staff in BAU3 office, Portlaoise</t>
  </si>
  <si>
    <t>Summary of person days including time spent on preparatory work, actual audit days, consultation and report writing (excluding travel to the region)
RW 10, CR 7, MS 7, OI 7, VK 7,HD 7
Total = 45 days</t>
  </si>
  <si>
    <t>1) Robin Walter (Auditor Team Leader). Robin is an independent Forester with over 30 years experience of forestry and arboriculture, including estate forest management, conservation management and contract management. He has been auditing for Soil Association since 2010.</t>
  </si>
  <si>
    <t>2)Valentins Kuksinovs (auditor) BSc Forestry, 10 years’ experience in private forest management and national forest policy development in Latvia plus 3 years forest certification audits in Russia.</t>
  </si>
  <si>
    <t>3) Huw Denman: (Auditor) 47 years forestry experience and 25 years FM auditing experience</t>
  </si>
  <si>
    <t>4) Oliviu Iorgu (Auditor) MSc Forestry, 30 years experience in forest management; biodiversity conservation; consultancy services. SA Cert. auditor since 2004</t>
  </si>
  <si>
    <t xml:space="preserve">5) Carol Robertson BSc. MSc, MCIEEM, MICFor:  Carol has over 20 years experience in native woodland management and creation in Scotland as well as the delivery of a number of Agency and Private sector contracts focusing on PAWS restoration, woodland catchment plans and WIAT. </t>
  </si>
  <si>
    <t>6) Mechteld Schuller, M.Agr.Sc.(Forestry). Forestry Consultant, specialising in Forestry related Project Management, including consultancy services in relation to forest certification. 30 years of experience of forestry in Ireland. Represented forest owners at recent Technical Working Group tasked with revision of PEFC Ireland IFCS.  Also currently Auditor in training.</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</si>
  <si>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</si>
  <si>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</si>
  <si>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</si>
  <si>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The following criteria were assessed: 6 &amp; 9</t>
  </si>
  <si>
    <t>About 1000 consultees were contacted</t>
  </si>
  <si>
    <t>14 responses were received (though 7 of these contained multiple complaints)</t>
  </si>
  <si>
    <t>Consultation finished on 05/4/22</t>
  </si>
  <si>
    <t>Two visits/interviews were held by phone/in person during audit. CR: A total of 4 interviews with contractors were undertaken. MS: A total of 4 interviews with contractors were undertaken. MS: a total of 5 recreational stakeholders (dog walkers and walkers) interviewed.</t>
  </si>
  <si>
    <t> </t>
  </si>
  <si>
    <t>24/5/22
Site visit Edenmore (LD-02) active thinning site. Interviews with contractors, PPE inspected, as well as spill kits, first aid kit, machine maintenance records, Health &amp; safety measures such as goal posts, stacking discussed and Harvesting packs checked.
Site visit LI WH03 - Down WH03 - Estab0022 forest, Newdown, Selective Spot Spray Birch encroachment control. Due to rainy time expected there was no spraying at the time of the audit; contractors on site; site visit, interviews with contractors - aware of the application technique, chemicals safety storaging, handling and disposal; OHAS training certificate; adequate PPE used. ERA carried out, site away from water, no RTE species/habitats identified, no HCV; local spraying direct on the birch plants.
WH02 - Ballynafid WH02R0001 forest, Killinagh, Road Upgrade/Maintenance on the length of 600m, road width 3.5 m. Work in progress. Interviewed contrator on site, checked abilities and training certificates; lorry and excavator on site, both in good status. Checked 1st aid kit, anti-spillage kit, fire extinguisher. ERA Carried out, watercourse at 120 m closest point, no RTE species/habitats identified, no HCV. Council road for entrance/exit; warning signs at site.        
HI WHO5 - Ballymore forest Estab0038, old woodland site reforestation on 1.2 ha. Works in progress, planting Scots pine + rowan tree and common alder (small proportion) in lower parts of the site. Seedlings provided by Coillte nursery. ERA carried out, stone wall and fox den identified; a 5 m bufferzone established, contractors clearly aware; watercourse and small aquatic zone identified in the neighbourhood - specified in documents, bufferzone established. Seedlings were not treated with chemicals, as the risk for pine weevel attack is considered low for the site. 
Nearby: forest comp 73444B - subcompartment 1: plantation etsablished 2017 - Sitka spruce 70%+Norway spruce 15%+ various broadleaved species 15%; affected by frost in 2018, now in good vegetation condition.</t>
  </si>
  <si>
    <t xml:space="preserve">
25/5/22 OI:
- LS09 - Glendine forest -H0107 Nealstown, logging area harvest by Coillte logging team, harvester+forwarder. Works started approx 5 weeks ago. Interviews with employees; checked abilities and training certificates. ERA carried out, watercourses identified; 5 m bufferzone established; pipes installed/logs bridges built at each crossing. No damages to soil and waters witnessed. Located in SPA for protection of hen harrier - also declared HCV. No hen harrier nest identified in the logging area or neighbouring areas. Private forest bordering part of the area logging area - signs marked in paint on the bordering trees. Safe fuel tanks, located outside the logging area (near the access road). Checked anti-spillage kits (available at the machineries and at the fuel point), 1st aid kit, fire extingusher. no damages observed on site to water, soil, remaining vegetation.
- LS10 - Lacka forest LS10-H0017, on 2.17 ha, logging by contractors, old woodland, SPA for protection of hen harrier - also declared HCV. ERA carried out. Power lines neighbouring the logging site+ public road identified and marked on maps. Bufferzones established.  No hen harrier nest identified in the logging area or neighbouring areas. Pipe+ logs bridge on the watercourse. Old stone wall and bank identified, marked on map; bufferzone established; contractors trained. Safety at work observed, interviews with contractors. Confirmed tarinig was provided e.g. in: ERA; chainsaw operator; OHAS; first aid etc. No damages observed on site to water, soil, remaining vegetation.
- LI LS13 - Cullenagh LS13-Estab0028, clearcut 2017, planted 2019 - weeding by brush cutter, 2 contractors on site. Checked safety: PPE used, training provided. Training courses provided include: training in weed control; chemical use; first aid course etc.
</t>
  </si>
  <si>
    <t>(25/5/22) (RW) Site visit FMU LS02-Estab0023, Emo Park / Kilbride to see Old Woodland Site restock with DF/SP/MB, interview establishment contractor, Coillte staff, check PPE and signage, site pack, ERA, deadwood monitoring; OY07-Estab0048 Kinnitty / Castletown to see filling-in (beat-up), interview contractors, check setbacks from aquatic zone, mountainbike trail; OY05-Knockbarron to see CCF marking of Bio site, interview BioForest Contractor; LS06-H0050 Glenbarrow / Birchwood FP to see thinning of Farm Partnership site, interview machine drivers, check site pack and safety issues, ERA, water features.
Gubnagree (CN03) - Clearfell site (windblow). Interviews with contractors, brash use, stacking, Health &amp; Safety, water monitoring.
Tullandreen (CN03) - establishment site - cultivation, interviews with contractors, ground preparation and protection of water courses.
Killykeen (CN05) - Recreation - interview with contractor, park maintenance, litter control, waste management.
Gartinardress (CN-05) - two sites: CCF and Old Woodland Site. Interviews with contractors and managers on site.</t>
  </si>
  <si>
    <t>Sites visited on 25/05/22 with stakeholder in LM09, County Leitrim:</t>
  </si>
  <si>
    <t xml:space="preserve">Site 0: Double handling site (not managed by Coillte and outside scope of certification). Old quarry site with stacked timber, extensive areas of Japanese knotweed nearby. </t>
  </si>
  <si>
    <t xml:space="preserve">Site 1: CN90168, forest road site.  Discussion regarding 'splitting' of forest road applications.  </t>
  </si>
  <si>
    <t xml:space="preserve">Site 2: Open ground in LM09 not managed by Coillte with areas of unimproved wet heath and blanket bog with occasional well developed Sitka spruce natural regeneration. Discussion regarding potential impact of natural regneration on the habitat and hen harriers and what responsibility does Coillte have to collaborate with neighbours to remove regeneration. </t>
  </si>
  <si>
    <t>Site 4: Are of Coillte plantation in LM09 that has been burnt by forest fire.</t>
  </si>
  <si>
    <t>Site 5:  LM09 676743M, Well developed Sitka spruce natural regeneration within riparian buffer zone of Yellow River. Areas of Japanese knotweed along forest road.</t>
  </si>
  <si>
    <t>Site 7: Landslip along Yellow River, LM09.</t>
  </si>
  <si>
    <t xml:space="preserve">Site 10: LM09 FL0041, Recent forest road extension on existing road entrance.  Drainage ditches and mounding of restocking site with some erosion.  Planted with mainly Sitka spruce with some alder and open ground near watercourse. </t>
  </si>
  <si>
    <t xml:space="preserve">Site 10: LM09 FL0043, Restocking site on blanket bog. Drainage ditches and mounding of restocking site with some erosion. Geotextile barriers in place.  Planted with mainly Sitka spruce with some alder and open ground near watercourse. </t>
  </si>
  <si>
    <t>Site 12: Viewpoint above LM09 with a view of the forest and adjacent SAC.  Natural regeneration of scattered occasional Sitka spruce visible on SAC.</t>
  </si>
  <si>
    <t xml:space="preserve">Site 3; LM09. Site with reported hen harrier nesting site from 2020 and 2021.  Hen harriers seen in the distance during site visit. </t>
  </si>
  <si>
    <t>26/5/22
Corrahoash (CN02) Felled and replanted.
Aghlin (LM09) Felled and road extension, to be replanted
Derrynahimirik (LM04 - BAU1) Replanted site - water monitoring and water sampling.</t>
  </si>
  <si>
    <t>Records reviewed:</t>
  </si>
  <si>
    <t>a)</t>
  </si>
  <si>
    <t>Complaints received</t>
  </si>
  <si>
    <t xml:space="preserve">There have been 120 complaints/ incident reports received during 2021/22: 43 in BAU6, BAU other 15 and 62 CF. Stakeholder Call Log was revised to include an option to record progress updates.   On a monthly basis, each BAU reviews all calls logged to ensure that the status of each issue is correct and details are up-to-date.  A summary report is populated each month by BAU staff which is then reported to the EMP group on a quarterly basis.  SOP-027 and SOP-043 both updated to reflect revised procedures. The audit team dealt with exhaustive list of queries from a stakeholder and a farm partner that were received during the audit pre-consultation with stakeholders (see A2 for details). 
</t>
  </si>
  <si>
    <t>b)</t>
  </si>
  <si>
    <t>Number of accidents in forest work (serious / fatal) since last audit:</t>
  </si>
  <si>
    <t>c)</t>
  </si>
  <si>
    <t>List of chemical pesticides used within the forest area since the last audit, summarised quantitative data on their use (amount and area) and reason for use;</t>
  </si>
  <si>
    <t>Record the quantitative data in A1.1 Pesticides.</t>
  </si>
  <si>
    <t>d)</t>
  </si>
  <si>
    <t>Training records:</t>
  </si>
  <si>
    <t>See A1 FM Checklist FSC 7.3. See graph adjacent. Coillte state that Members of the Public (MOP) incidents relate to recreational users and are not related to operational activities. Also, fatalaties are non-occupational incidents.</t>
  </si>
  <si>
    <t>e)</t>
  </si>
  <si>
    <t>Operational plan(s) for next 12 months:</t>
  </si>
  <si>
    <t>BAU3 5 Year Plan 2021-25 gives an outline of operations and Appendix 5 gives details of felling and thinning in all forests for the plan period.</t>
  </si>
  <si>
    <t>f)</t>
  </si>
  <si>
    <t>Inventory records:</t>
  </si>
  <si>
    <t>Coillte operate a system they call 'The Connected Forest', covering strategic planning over 10-80 years, tactical planning over 3-5 years and operational planning over 0-1 years. They use a 'spatially enabled optimisation engine' called Remsoft where sub-cpt data is fed in, combined with yield data and environmental data sets to produce a 'rolling plan' for 3 years. Works are monitored and new data fed into the system for continual updating. Thus inventory records are maintained.</t>
  </si>
  <si>
    <t>g)</t>
  </si>
  <si>
    <t>Harvesting records:</t>
  </si>
  <si>
    <t>BAU3 Budget Holders Report for Dec-21 spreadsheet seen, showing actual harvesting income and expenditure against budget for the year to date and for the month.  See also INventory Records above.</t>
  </si>
  <si>
    <t>h)</t>
  </si>
  <si>
    <t>Records of sales of FSC certified products:</t>
  </si>
  <si>
    <t>Timber Sales documentation was sampled from sales catalogues for Standing Sales (SS) and harvested sales (HS).  The following sales invoices and associated weight tickets selected with permit numbers were noted as compliant: HS BAU3: Invoice WD 202221840 dated 18/5/22. SS BAU 3: Invoice WD 202221856 dated 18/5/22.</t>
  </si>
  <si>
    <t>Firewood Cashless Sale BAU 3: Invoice SD0006568 9/5/22 SS 3m firewood 30m3.  Details of HU, contract number and transaction number detailed on invoice.</t>
  </si>
  <si>
    <t>i)</t>
  </si>
  <si>
    <t>Groups only: Formal communication/written documents sent to group members by group manager in last year:</t>
  </si>
  <si>
    <t>Tracking, tracing and identification of products</t>
  </si>
  <si>
    <t>Secondary Processing by Forest Manager</t>
  </si>
  <si>
    <t>None/Subject of separate Chain of Custody report</t>
  </si>
  <si>
    <t>Adaptations/Modifications to Standard(s)</t>
  </si>
  <si>
    <t>There were no changes to the standard used in the previous assessment</t>
  </si>
  <si>
    <t xml:space="preserve">New areas have been excised according to FSC-POL-20-003 The excision of areas from the scope of the certificate. See 1.4.17 description and reasons, 6.8 for controls &amp; 6.14 issues for compliance with the policy. </t>
  </si>
  <si>
    <t>Changes to management situation</t>
  </si>
  <si>
    <t>Results of the surveillance assessment are recorded in the standard and checklist Annex 1 and any Non-compliances identified are given in Section 2 of this report. See also Issues arising below.</t>
  </si>
  <si>
    <t>Issues arising</t>
  </si>
  <si>
    <t>FSC 10.5.1</t>
  </si>
  <si>
    <t>Proposed Minor CAR 2022.04 was challenged by Coillte: "We would strongly contend, that from the above management actions, we have demonstrated that we have met the requirements of FSC Indicator 10.5.1, regarding plantations on woodland sites, where we have identified, mapped and managed in a manner that retains and/or enhances their semi-natural and old woodland characteristics where such characteristics exit on site." The two SA auditors who visited the sites disagreed with their challenge and the Lead Auditor supported this conclusion, so the CAR remained in the report submitted to SA.</t>
  </si>
  <si>
    <t>All promotional uses shared and approved by CB</t>
  </si>
  <si>
    <t>Management Information Note dated 16/2/22 issued to all Coillte Staff detailing steps to ensure access to archaeological monuments during afforestation, reforestation and free-growing stages. Clear access to archaeological site and clear monument observed at Birchwood (LS06-H0050). Obs closed.</t>
  </si>
  <si>
    <t>The Head of National Estates Risk Management described measures taken by Coillte to protect the forest from unauthorised activity. Barriers are used to deter vehicle entry, staff are vigilant and report activities, CCTV cameras are used in areas with particular unauthorised activities. The public can also report activity by a pager number or a call direct to the BAU office (samples seen). Litter and rubbish is collected by the Estates Contractor. If unauthorised activity persists, Coillte have used bye-laws to curtail use. e.g. Townley Hall mountain biking was prohibited after signs and direct engagement had failed (evidence seen). The draft BAU3 plan includes 1.5.3 on Societal Expectations of Forestry and 1.5.4 on Dumping / Litter management.</t>
  </si>
  <si>
    <t xml:space="preserve">Where unauthorised mountain-biking activity persists, Coillte have used bye-laws to curtail use. e.g. Townley Hall mountain biking was prohibited after signs and direct engagement had failed (evidence seen). </t>
  </si>
  <si>
    <t>Coillte has an Open Forest policy with access on foot allowed to virtually all of their forest estate. For conservation and health and safety during operational work, small areas may be temporarily restricted. For selected samples Donadea Forest Park (KE06), Fauna (WW06), Killaveny (WW10) the Title, ownership and sporting rights of forestry sites were reviewed, including the copies of the acquisition files, Land Direct (Land Registry) map, Folio to show ownership and burden.
For Donadea site, formalised third party right for the Church of Ireland of way for St Peters Church was shared including map to show ROW.</t>
  </si>
  <si>
    <t>Coillte have checked all their active deer management licences and their list of excised areas since 2016 and discovered 18 cases where an area of forest has been excised from an area of licensed deer management. These 18 licencees have been contacted by letter to inform them (copy seen dated 21/2/22). CAR closed.</t>
  </si>
  <si>
    <t xml:space="preserve">The Farm Partnerships Manager described Coillte's response to disuptes over use rights regarding Farm Partnerships. Agreements include the option of an arbitration process, although Coillte prefer to resolve disputes without arbitration if possible. A summary of the arbitration process was presented, with 3 phases: appointing an arbitrator, points of claim and defence, and preparation for hearing. There are 679 Farm Partnerships and 24 have currently invoked the arbitration clause. Of these, 15 have nominated arbitrators and 9 have appointed arbitrators; of these, 5 have progressed to the next stage. Most disputes concern operational issues. </t>
  </si>
  <si>
    <t xml:space="preserve">Coillte receive H&amp;S updates from newsletters and alerts. eg 'Management Notice' sent to staff informing of changes to ATV training, which now has to be provided by recognised certifying bodies. The Coillte H&amp;S Training Matrix shows this new requirement. Examples also shown of Safety alerts sent regarding lorry loading.  Birchwood FP (LS02-H0050) Harveting Activity Pack has 'Contacts and Emergency Information' and identifies Forest Works Manager in safety role on page 1. </t>
  </si>
  <si>
    <t>Coillte 'Training Standards Specialist' demonstrated Coillte systems. Contractors' training records are stored on the Training Records Management System (TRMS), with traffic light system for in-date, near-expiry and expired. Reminders are send out at 6 months, 3 months and 3 weeks to expiry date. Samples seen of contractors' certificates, eg First Aid + Forestry refresher dated 11/11/20 now due for renewal showed amber on the dashboard. During 2022 contractors are being migrated to 'My Learning Hub' (MLH), which staff are now all on. MLH records not only current competencies, but also shows assigned e-learning courses for each role, so it is more pro-active and forward-looking. Samples seen of Coillte staff training, including first aid, manual handling, covid requirements. Coillte receive H&amp;S updates from newsletters and alerts. eg 'Management Notice' sent to staff informing of changes to ATV training, which now has to be provided by recognised certifying bodies. The Coillte H&amp;S Training Matrix shows this new requirement. 
At site visit Edenmore (LD-02) the TRMS system was demonstrated in the field. Harvesting Manager demonstrated that the app showed Green status for all the required training certs for the operators on site.</t>
  </si>
  <si>
    <t>All Coillte employees are provided with PPE. Interviews on site confirmed that replacement PPE is provided as required. Contractors provide their own PPE before commencing activity, this is checked at the pre-commencement meeting. During the operations Coillte operational team will conduct site visits to ensure PPE is being used correctly. During interviews on site, contractors confirmed that Coillte inspect PPE is in good working order and worn properly. Evidence of proper use of PPE was witnessed during site visits.</t>
  </si>
  <si>
    <t>At active harvesting sites Edenmore (CN02), Gubnagree (CN03) and Gartinardress (CN05), PPE, spill kits, first aid kits were checked, along with fire extinguishers which were stored with easy access for the harvester in case of emergency situations.
The machines are owned and managed by the contractors. All machine observed at the site visits were quite new and had a service contract with the manufacturer. The harvesting operator at Edenmore (LH02) outlined his daily pre-work inspection routine prior to commencing work. Details of machine maintenance records, operational certs, lone working policy checked on site and appropriate safety stickers on machines confirmed.
The harvesting contractors and forwarding contractors on site confirmed that they take responsibility for the machines and that the machines are regularly serviced.</t>
  </si>
  <si>
    <t>The H&amp;S Manager presented the record and analysis of all incidents (work and non-work-related) in the past year, across each BAU, for employees, contractors and members of the public and trends from the past 4 years. There has been a large increase in numbers of accidents for members of the public in 2020 and 2021, due to increased footfall during covid restrictions. Safety Plan Summary 2022 records objectives with associated 'Task Outline'  in response, eg Forest Workers Training objective is matched with plan to roll out dynamic risk assessment training and e-learning, a focus group via the union, and H&amp;S Induction.</t>
  </si>
  <si>
    <t>Letter dated 24/5/21 seen from insurance broker confirming employers' liability and public / products liability insurance for 13 million and 6.5 million euros respectively from 1/5/21 to 30/4/22. Also seen for 1/5/22 to 30/4/23.</t>
  </si>
  <si>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t>
  </si>
  <si>
    <t>The BAU3 Midlands 'Five Year Forest Plan (Draft) 2021-2025 states in section 4.4 Sharing our plans and consultation, (p43): 'Submission by Stakeholders: Mote Park Conservation Group, who Coillte have engaged with for many years, requested a copy of Coillte's management plan for the area as the previous plan had expired. Response by Coillte: Meetings with the group were held and a management plan was completed and presented in November 2021.'  Obs closed.</t>
  </si>
  <si>
    <t>Coillte produce a Sustainability Report to Forest Service (2021 copy seen) showing actual harvest rates against yield models. Using the 'Productive Potential' method, clearfell and thinning volumes equate to about 73% of productive potential. Using the 'National Forest Inventory' method, the planned cut is 62% of estimated annual increment. The Allowable Annual Cut is 3,971,854m3, whilst the actual cut for 2021 was 2,612,040m3, owing to pandemic restrictions, impacts on the economy and licensing delays.</t>
  </si>
  <si>
    <t>Harvested timber has been summarised by the Strategic Planning Lead, showing energy wood, hurley ash, pulpwood, sawlog and stakewood, making a net total of 2,374,582 harvested m3. Multiply by 1.1 to obtain the gross total including harvesting loss and the figure is 2,612,040m3, as reported in Basic Info.
Coillte list NTFPs including bee-keeping, deer shooting, educational, game shooting, grazing, land letting, social, sporting, turbary. Total revenue for NTFPs = 1,350,601 euros.</t>
  </si>
  <si>
    <t>Coillte mapping systems cover all FMUs, including habitat maps with habitat codes. Sample seen for Gartinardress CN05-Estab0049.</t>
  </si>
  <si>
    <t xml:space="preserve">The potential environmental impacts of new planting and other woodland plans shall be assessed before operations are implemented and shall be in full compliance with current Forest Service guidelines and regulations. </t>
  </si>
  <si>
    <t>The GIS has layers showing Water Framework Directive items including water catchments. Water quality is monitored during operations; inspected silt traps and daily record of water monitoring at Deerpark (WW02): Consultation with Inland Fisheries Ireland (IFI) who signed off water mitigation measures at planning stage. At site visit water draining onto site from adjacent land following previous day of heavy rain. Silt traps in place, Harvester operator daily water monitoring, water soaking away through young conifer plantation.  Killaveny (WW10): Limited brash availability resulting from first thin but no evidence of rutting. No felling activities in area nearest the river which borders the site. Daily water monitoring undertaken,</t>
  </si>
  <si>
    <t>Tullandreen CN03-Estab0025 Interviews held Coillte Establishment manager and with excavator operator undertaking ground preparation and drainage works confirming their understanding and competency. Inspected ERA with details of required setbacks according to felling licence conditions. Walk over site to view appropriate set backs from the aquatic zone dissecting the site (river feeds into SAC 15/18kms downstream) as well as a relevant watercourse with all ditches ending in a profile drain before the required setback buffer. No issues noted. A list of all catchments and sub-catchments located in BAU 3 is provided at Appendix VI and all relevant maps and water quality status are publicly available at www.catchments.ie. Samples seen.</t>
  </si>
  <si>
    <t xml:space="preserve">Sites in LM09-FL0041 and LM09-FL0043 had been ditch drained and mounded following clearfelling. At LM09-FL0043 several geotextile barrier site traps had been installed at some point following the installation of the ditch network. Drain layout had been designed and implemented to remove water from the site and to direct water to single points of exit, creating large water volume flows at single or few exit points rather than overland flow across the length of the stream buffers, and erosion of the lower parts of the ditch network. Minor CAR 2022.1 
</t>
  </si>
  <si>
    <t>The Company shall ensure that all site disturbing operations and activities the forest owner/manager shall indentify any potential environmental impacts and document and implement specific actions to be taken to avoid, reduce or mitigate negative impacts and enhance positive impacts.</t>
  </si>
  <si>
    <t>MInor 2022.1</t>
  </si>
  <si>
    <t>Staff Guidance GUI-014 on 'Recording Features on Forest Operation Sites Using Field Data Capture Device' was produced to standardise the method by which environmental features are recorded as part of operational planning. Key steps involve: pre-field survey planning and preparation; Field visit and Environmental Feature Collection; and Desktop validation of field data post field visit. The data gathered in the Environmental Feature Collection are used in the Operational Site Plans and Site Activity Packs. Staff Guidance (last revised 8/10/2021) seen. Site Activity packs inspected on active sites e.g. Edenmore (LD02) and Gubnagree (CN03).</t>
  </si>
  <si>
    <t xml:space="preserve">Appendix II of the BAU 3 Midlands 5 year Forest Plan 2021 - 2025 lists the Habitats and Species in Midlands BAU with assessment of Habitat Quality, Management Strategy and Issues to be addressed for a range of habitats and species. Coillte GIS system records information on locations of EU Priority Habitats and Species. </t>
  </si>
  <si>
    <t xml:space="preserve">Appendix II of the BAU 3 Midlands 5 year Forest Plan 2021 - 2025 lists the Habitats and Species in Midlands BAU with assessment of Habitat Quality, Management Strategy and Issues to be addressed for a range of habitats and species. Including Bolleybrack Red Grouse Habitat Management Project in association with NPWS. Coillte GIS system records information on locations of EU Priority Habitats and Species. </t>
  </si>
  <si>
    <t>Minor CAR 2021.06</t>
  </si>
  <si>
    <t>Standing deadwood is estimated as part of mensuration for clearfell, using thousands of sample plots. In BAU3, total high forest area is 59,471ha and the area sampled for clearfell is 19,275ha (32%). Average standing deadwood was 26m3/ha over this 32% of the forest, equating to 8.52m3/ha over the BAU. All BAUs sampled in this way have average standing deadwood over 4m3/ha. Fallen deadwood is calculated as the difference between estimates of felling volumes and actual timber recovered at harvest, again resulting in over 4m3/ha for all BAUs. Figures seen for all BAUs. CAR closed.</t>
  </si>
  <si>
    <t>Appropriate levels of standing deadwood were observed on site in Gubnagree (CN03) and Gartinardress (CN05). Harvesting operators were aware of dead wood requirements. Gartinardress (CN05) was a CCF site where one of the objectives in the BAM Plan was to significantly increase the amount of standing deadwood, this was undertaken through a combination of marking standing deadwood for retention and ringbarking conifer trees, where harvesting these trees could cause damage to the surrounding broadleaved trees. Tullandreen CN03-Estb0049 deadwood of holly retained in old field boundaries.</t>
  </si>
  <si>
    <t>E.g. SPAs designated for the Hen harrier were identified and marked on maps. All felling proposals for either clear felling or thinning are consulted on in advance with local authorities, Inland Fisheries Ireland and also the National Parks and Wildlife Service. BAU 3 draft Strategic Plan outlines a list, maintained on the Coillte website, of the clear fell and regeneration plans for the following year and notifies stakeholders annually. In addition, Coillte provides a Web map which is accessible by the public from the Coillte website which shows indicative forest areas where harvesting will occur during the five year plan.</t>
  </si>
  <si>
    <t>Evidence of feral goat cull seen. Site Notice of planned feral goat removal in Drumboory property (CN3) seen. Serious trespass in Drumboory and neighbouring properties resulted in meeting with local stakeholders and local FWM who liaised with local veterinary and contractor to undertake cull the herd of feral goats.</t>
  </si>
  <si>
    <t>Sample audit seen of hunting in BAU3 by Estates Team, including checks for gun licence from NPWS, firearms licence, signage, safety statement, insurance (all in order).</t>
  </si>
  <si>
    <t>Summary Coillte 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It further details under  i) Environmental Objectives
To manage the wild deer population as an important and valued element of the biodiversity
and natural heritage value of Coillte’s estate and the Irish countryside by:-
- Safeguarding deer welfare.
- Conserving indigenous deer species.
- Supporting the implementation of appropriate National policies and initiatives.
- Compliance with regulation.
- Protecting ecologically sensitive habitats from damage.
- Controlling deer populations through licensed recreational hunting and / or professional culling.
- Restricting range expansion.
Deer density records for BAU3 seen. Sample of Hunter Competence Assessment Programme (HCAP) certificate and Deer hunting licence seen.</t>
  </si>
  <si>
    <t>Sample 'Third Party Sporting Rights Consultation Record' seen, including notification of certified status of forest.</t>
  </si>
  <si>
    <t>Summary Coillte 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Overview of Coillte Deer Managent Planning &amp; Deer Management Framework seen.</t>
  </si>
  <si>
    <t>Summary Coillte Deer Management Policy states: 'Wild deer on Coillte’s estate are to be managed in accordance with accepted principles of Sustainable Deer Management (SDM) whereby, the conservation, control and use of the species, will be balanced in order to achieve an integrated and collaborative solution to achieving viable deer populations across the Coillte estate at levels which are in harmony with their environment.'  It further details under  i) Environmental Objectives
To manage the wild deer population as an important and valued element of the biodiversity
and natural heritage value of Coillte’s estate and the Irish countryside by:-
- Safeguarding deer welfare.
- Conserving indigenous deer species.
- Supporting the implementation of appropriate National policies and initiatives.
- Compliance with regulation.
- Protecting ecologically sensitive habitats from damage.
- Controlling deer populations through licensed recreational hunting and / or professional culling.
- Restricting range expansion.
Game bag returns for BAU3 seen.</t>
  </si>
  <si>
    <t>Kilbride / Emo Park (LS02-Estab0023) had followed the Old Woodland Standard (2017) and limited felling coup to under 5ha. Native MB had been retained along the edges. The adjacent area of Douglas fir, which had not been felled, included mature ash in the canopy and coppice hazel in the understorey. Tullandreen CN03-Estab0025 Native broadleaves retained along edge of public road and adjacent small area left unplanted up to the aquatic zone to naturally regenerate.</t>
  </si>
  <si>
    <t xml:space="preserve">SS used predominantly for restock to meet timber production requirements. Other species also used include Douglas fir and Scots pine on Old Woodland Site (eg Kilbride LS02-Estab0023), Scots pine and oak in recreational area and by watercourse (eg Castletown OY07-Estab0048). Gartinardress CN05-Estab0025 replanting of OWS with native Scots Pine and Oak, both of Irish Provenance, inspected Provenance Declaration Form source Charleville, Tullamore.
Ballymore WH05 - Estab0038: Old Woodland Site (norway spruce + Sitka spruce) - replanted with Scots pine, rowan tree and common alder. </t>
  </si>
  <si>
    <t xml:space="preserve">CCF Site Gartinardress (CN05) natural regeneration of broadleaves encouraged through selectively removing some of the non-native conifers. Evidence of natural regeneration of hazel and holly a.o. Other measures undertaken in the context of the BAM Plan for this site are the planned removal of cherry laurel and retention of Scots pine. </t>
  </si>
  <si>
    <t xml:space="preserve">Gartinardress CN05-Estab0025 replanting of OWS with native Scots Pine and Oak, both of Irish Provenance, inspected Provenance Declaration Form source Charleville, Tullamore.
Ballymore WH05 - Estab0038: planting of Scots pine, alder and rowan trees produced in Coillte nurseries. </t>
  </si>
  <si>
    <t>Tullandreen CN03-Estab0025 Walk over site to view appropriate set backs according to felling licence requirements from aquatic zone dissecting the site (river feeds into SAC 15/18kms downstream) as well as a relevant watercourse with all ditches ending in a profile drain before the required buffer. 
Buffer zones ensured along watercourses, pipes/wooden bridges installed (see 6S1 for details); silt traps seen e.g. in - Lacka LS10-H0017 - clearfell (combined with bufferzones and bridges)</t>
  </si>
  <si>
    <t>Corrahoash (CN02) re-establishment site. Area between open space and water setback planted with broadleaves to enhance the landscape. The replanting condition of the felling licence required planting of 5% broadleaves.  Tullandreen CN03-Estab0025 Native broadleaves retained along edge of public road and adjacent small area left unplanted up to the aquatic zone to naturally regenerate. 
HI WHO5 - Ballymore: broadleaved planted in the lower areas; existing broadleaved trees retained at the edge of the site. Bufferzone retained along the road in Lacka LS10-H0017</t>
  </si>
  <si>
    <t>Colonisation of  invasive exotic species Japanese knotweed at various sites along forest roads at LM09 not recorded. Cherry laurel seen at old woodland site at Gartinardress CN05 H0047 Old woodland site (OWS).  Inspected OWS survey section 6.2 Management considerations - presence of invasive species was noted as low but the invasive species was not identifed. Environment Manager confirmed there was no management/ monitoring plan to address invasive species management on this OWS. Minor 2022.2.</t>
  </si>
  <si>
    <t xml:space="preserve">The Company shall ensure that any plant species recognise as invasive shall be recorded by the forest owner/manager and actions shall be taken to control these through planned management operations. </t>
  </si>
  <si>
    <t>Minor 2022.2</t>
  </si>
  <si>
    <t>In BAU3 forest cover is maintained in 3 ways: by broadleaf high forest (6.9%), CCF areas (1.8%), long term retention (0.1%), totalling 9.7%.</t>
  </si>
  <si>
    <t>Stream buffer zone along Yellow River in LM09 colonised by natural regeneration of Sitka spruce. Minor CAR 2022.3</t>
  </si>
  <si>
    <t>The Company shall ensure that biodiversity features as identified in 6.1.1. shall be retained and protected  (e.g through appropriate buffers) threoughout the production area of the FMU.</t>
  </si>
  <si>
    <t>Minor. 2022.3</t>
  </si>
  <si>
    <t>(25/5/22) AM: Site visit &amp; Document review, staff interview Coillte establishment manager FMU (Tullandreen CN03-Estab0025) (CR) Interview held with excavator operator undertaking ground preparation and drainage works confirming understanding and competency. Inspected first aid &amp; spillage kits. Walk over site to view appropriate set backs according to felling licence requirements from aquatic zone dissecting the site (river feeds into SAC 15/18kms downstream) as well as a relevant watercourse with all ditches ending in a profile drain before the required buffer.  Updated ERA inspected following Establishment manager recording additional features including biodiversity hotspot (flower rich flush) and an old sheep pen on Coillte’s new Collector app which resulting in an updated ERA being issued and communicated to the operator.  Good levels of standing deadwood retained within the old field boundaries linear features. PM: Site visit &amp; staff interview Coille Estates staff regarding involvement in Cavan Council Working Group as well as future plans to replace pedestrian footbridge. FMU (CN05-Killykeen Forest Park) (MS &amp; CR) Interview held with maintenance contractor  confirming understanding and comptency.  Responsible for path maintenance, grass cutting, litter picking and toilet cleaning.  Waste disposal docket inspected. Site visit &amp; Document review, staff interview Coillte establishment manager FMU (Gartinardress CN05-Estab0049) (CR) Interview held with planting contractor undertaking restocking of 2ha green Old Woodland Site (OWS) with pre-treated Scots pine plants and local provenance oak and 2ha commercial planting under pahsed contract, confirming their understanding &amp; competency. Appropriate PPE and had washing facilities seen. Discussion with Coillte Environment Manager who undertook OWS assessment. Walk over site to view restocking as well as a further 2ha of adjacent existing OWS.  Scattered mature oak retained and standing deadwood.</t>
  </si>
  <si>
    <t xml:space="preserve">CCF Site Gartinardress (CN05) - BAM Plan for this site showed protection and retention of native species such as Scots pine and Oak.  Inspection on site clearly showed these native species marked for retention. Where harvesting of nearby non-native trees would potentially damage these trees marked for retention, they were ring barked for future standing deadwood.
</t>
  </si>
  <si>
    <t>Gartinardress (CN05) - Oak and Scots pine ordered from Coillte Ballintemple Nursery with Irish Provenance. Provenance Cert F589/7081658 shows origin of Pendunculate Oak as Charleville, Tullamore, Co. Offaly and Scots Pine as Kilmacurragh. Co. Wicklow.</t>
  </si>
  <si>
    <t xml:space="preserve">Edenmore (LD02) Thinning Operarion. Brash use observed. Buffer zones along water courses. No access by machinery. No use of urea within vicinity of buffer zones. Boundary for use of urea clearly marked on site with marking paint. Adjacent biodiversity area off limits for machinery.
Effective use of brash observed in clearfell area Gubnagree (CN03). Very little site disturbance observed in the CCF harvesting racks in Gartinardress (CN05). </t>
  </si>
  <si>
    <t>No brash bailing and brash removal undertaken on Coillte Estate. At active harvesting clearfell site Gubnagree (CN03) effective use of brash observed. On windblow sites, most of the available brash is used for brash mats as seen in Corrahoash (CN02) and Gubnagree (CN03).</t>
  </si>
  <si>
    <t>Application of fertilisers to areas to be restocked is only carried out where site fertility is low. Where tree crops develop nutrient problems in later years, foliar analysis is undertaken to determine the quantities of fertiliser to be applied. Record of fertiliser use seen. 2256 Ha were treated with fertiliser, mainly Granulated Rock Phosphate.</t>
  </si>
  <si>
    <t xml:space="preserve">Evidence seen of letter from a neighbour informing Coillte that they have granted the Coillte licensee permission to also shoot on their lands; also call log record from a representative of neighbouring farmers regarding possible shooting on neighbouring Coillte lands. </t>
  </si>
  <si>
    <t>Fences used to protect vulnerable crops such as broadleaves, native broadleaves and diverse conifers associated with high recreation areas. Also fencing to keep out livestock. Examples of extensive fencing seen in Corrahoash (CN02). Interview with Establishment Manager on recently replanted site. Sheep generally no real concern with respect to tree damage, unless there is a lot of snow.</t>
  </si>
  <si>
    <t>Gartinardress CN05-Estab0049 Inspected restocking of 2ha green Old Woodland Site (OWS) with Irish provenance oak and pre-treated Scots pine plants. Discussion with Coillte Environment Manager who undertook OWS assessment. Walk over site to view restocking as well as a further 2ha of adjacent existing OWS.  Scattered mature oak retained and standing deadwood.</t>
  </si>
  <si>
    <t xml:space="preserve">BAU3 reports a total area managed for biodiversity of 16,550ha, out of a forest area of 71,171ha, equal to 23%. Overall Coillte claims 20% of its estate is managed for biodiversity as the primary objective, with the aim of 30% by 2025 and 50% in the long term. Areas of biodiversity value consist of Biodiversity Areas, Biodiversity Features and Riparian Buffers. These areas are incorporated in the Bioclass system and managed through BAM plans. BAM plan seen for Gartinardress (CN05). Tullandreen CN03-Estab0025 Updated ERA inspected following Establishment manager recording additional features including biodiversity hotspot (flower rich flush) which resulting in an updated ERA being issued and communicated to the operator to be left unplanted.  </t>
  </si>
  <si>
    <t xml:space="preserve">Corrahoash (CN02) - adjoining SAC - Water protection mitigating measures included silt traps and use of brash mats to minimise soil compaction/degradation. 5% replanting obligation with broadleaves in Felling licence employed along the water setback (buffer) and adjacent open space to further protect water. Gartinardress (CN05) - ring barking of non-native conifers to protect broadleaved specimen trees, where felling of these would likely damage the specimen trees. Tullandreen CN03-Estab0025 Updated ERA inspected following Establishment manager recording additional features including biodiversity hotspot (flower rich flush) which resulting in an updated ERA being issued and communicated to the operator to be left unplanted. </t>
  </si>
  <si>
    <t>BAU3 reports a total area managed for biodiversity of 16,550ha, out of a forest area of 71,171ha, equal to 23%. Overall Coillte claims 20% of its estate is managed for biodiversity as the primary objective, with the aim of 30% by 2025 and 50% in the long term. Areas of biodiversity value consist of Biodiversity Areas, Biodiversity Features and Riparian Buffers. These areas are incorporated in the Bioclass system and managed through BAM plans. BAM plan seen for Gartinardress (CN05).</t>
  </si>
  <si>
    <t xml:space="preserve">BAU3 reports a total area managed for biodiversity of 16,550ha, out of a forest area of 71,171ha, equal to 23%. Overall Coillte claims 20% of its estate is managed for biodiversity as the primary objective, with the aim of 30% by 2025 and 50% in the long term. </t>
  </si>
  <si>
    <t>Derrynawana CN89063 in County Leitrim had 'licence for non-grant-aided forest road' approved by DAFM, copy seen dated 5/10/21.  The contract includes 'Road Specification - Build on top', with COFORD specifications, dated 29/6/21.</t>
  </si>
  <si>
    <t xml:space="preserve">Edenmore LD02-H0050 Visited relevant watercourse adjacent to active thinning operations with appropriate setback from the watercourse and no evidence of machine access within the setback. Use of plenty of brashmats seen in the harvesting areas e.g. Glendine LS09-H0107 Nealstown and Lacka LS10-H0017 clearfels. </t>
  </si>
  <si>
    <t>Tullandreen CN03-Estab0025 Walk over site to view appropriate set backs according to felling licence requirements from aquatic zone dissecting the site (river feeds into SAC 15/18kms downstream) as well as a relevant watercourse with all ditches ending short of the aquatic zone. Operations restricted to period 1/4 to 31/10 to protect waters and soils.</t>
  </si>
  <si>
    <t>Corrahoash CN02 Estab 0017 - A visit was made to the completed restock site following a period of overnight heavy rain.  The site has yet to green over following restocking. Road drains as well as restock drains and relevant water courses were found to be running with silty water.  A number of silt traps were located along these drains, the majority installed during the harvesting operations with some additional silt traps added during establishment. The road drain and some establishment drains on the lower slopes were walked and, whilst the establishment drains stopped short of the aquatic zone, due to the strength of the water flow the silty water continued to percolate through the aquatic zone collecting into a relevant watercourse at the base of the slope.  This relevant watercourse was followed downstream through an area of retained spruce and continued to transport the silty water which then discharged into Carrakeeldrum Lough, adjacent to the forest. Minor CAR 2022.5</t>
  </si>
  <si>
    <t>Minor 2022.5</t>
  </si>
  <si>
    <t xml:space="preserve">Derrynawana CN89063 in County Leitrim had 'licence for non-grant-aided forest road' approved by DAFM, copy seen dated 5/10/21. </t>
  </si>
  <si>
    <t xml:space="preserve">Coillte are acutely aware of the risks of outbreaks of pests and diseases. The Director of Stewardship, Risk &amp; Advocacy had recently visited UK with Coillte's Forest Protection Analyst to research Ips typographus beetle on spruce in Kent. Currently Coillte are monitoring points of access for signs of migration. Within the BAUs, monitoring is ongoing for other diseases, such as ash dieback, Phytophthora ramorum and the new Phytophthora pluvialis. Sample foliage is taken for analysis of discolouration and dieback. Coillte report findings to FS, who are the regulatory body. </t>
  </si>
  <si>
    <t xml:space="preserve">BAU3 draft plan includes section 1.5.5 Forest Fires with brief policy. There is a fire warning plan in collaboration with 'Met Eireann', using 3 helicopters for swift response. Sample 'Fire and Security Report' seen for LS01 Clonaslee in County Laoise, BAU3. This large document includes preventative measures and emergency response. Staff are also trained in fire response (evidence seen).
Coillte are acutely aware of the risks of outbreaks of pests and diseases. The Director of Stewardship, Risk &amp; Advocacy had recently visited UK with Coillte's Forest Protection Analyst to research Ips typographus beetle on spruce in Kent. Currently Coillte are monitoring points of access for signs of migration. Within the BAUs, monitoring is ongoing for other diseases, such as ash dieback, Phytophthora ramorum and the new Phtophthora pluvialis. Sample foliage is taken for analysis of discolouration and dieback. Coillte report findings to FS, who are the regulatory body. 
Sample 'Fire and Security Report' seen for LS01 Clonaslee in County Laoise, BAU3. Includes preventative measures and emergency response.
</t>
  </si>
  <si>
    <t>Coillte is using an Integrated Pest Management System (IPMS): manual/motorised weed control; use of pesticides only when necessary (e.g. for control of pine weevel only after monitoring of the sites - Stump Hacking and predicting the risk of attacks based on the collected info); cultivation of soil; planting 6 months post-clearfell; participating in trials and researches.</t>
  </si>
  <si>
    <t>Invasive species are reported by the public to BAU3 office (sample seen for Japanese knotweed in Roscommon); also reported via direct calls and emails to staff; also reported via staff 'Collector' apps in the field. BAU3 Call log inspected and invoice for control seen.</t>
  </si>
  <si>
    <t>While there was an increase of 5.85% in pesticide use, there was an increase in planted area of 7.21%. Other reasons cited for increased used of pesticides was smaller plant sizes available from nurseries for the planting season and filling in requirements following a major frost spell. Normally, non-biological measures include the use of larger plants.</t>
  </si>
  <si>
    <t>Confirmed during the sites visits - see 6S1 for sites visited 
Manual/motorised weed control; use of pesticides only when necessary (e.g. for control of pine weevel only after monitoring of the sites - stump hacking and predicting the risk of attacks based on the collected info); cultivation of soil; planting 6 months post-clearfell; participating in trials and researches.</t>
  </si>
  <si>
    <t xml:space="preserve">a) Coillte is using an Integrated Pest management (IPM). Manual fighting of weeds is largely used.
b) Coillte developed a procedure related to the use of pesticides (either insecticides, herbicides). The procedure appears known and implemented by the relevant personnel and contractors.
c) Records maintained through the IT application run by Coillte. There are detailed information at the level of each site as well as summary information provided. The site records include, amongst the other info: property name, location, date, operation type, product name, quantity.  Sample of records kept seen. Biological control agents are not used, except in trials e.g. Coniflex.
</t>
  </si>
  <si>
    <t>Green planting' prefered option for minimising weevil damage.</t>
  </si>
  <si>
    <t>BAU 3 Strategic Plan 2021 - 2025 states 'Coillte liaise closely with Forest Service with regard to this significant potential threat to our Ash woodlands and will respond immediately to any mitigation measures proposed. In addition, Coillte carry out forest health surveys of its estate and assist in the monitoring of nationally important forest pests such as Ips typographus, the eight-toothed bark beetle, where appropriate.'</t>
  </si>
  <si>
    <t>BAU3 used to have a chemical store, but this is no longer being used and is empty. Where need for chemicals has been identified, the agreed, approved chemicals are supplied by the contractor. Details of chemical used, amounts used and dates when used are uploaded by contractors to central database. Example data seen.</t>
  </si>
  <si>
    <t xml:space="preserve">A total of 895kg of fertiliser (including 10 10 20, N Urea, Granulated rock phosphate and unground mineral phosphate) were applied across the Coillte Estate in 2020. This includes aerial application of 41kg N Urea the remaining fertilisers applied manually. In BAU 4 a total of 63kg of fertiliser (including 10 10 20, N Urea, Granulated rock phosphate) were applied including aerial application of 11kg N Urea. Operational planning covered by ERA Standard and specific mitigations as well as Planning Guidelines and Aerial Fertilisation guidelines. Aerial Fertilisation Licence issued prior to operations includes general and specific site conditions.  Copy of licence inspected for Ballythomas expired 31/8/19 with site specific conditions regarding 50m buffer of aquatic zone, requirement to formally notify IFI prior to operations and carry out water sampling.
</t>
  </si>
  <si>
    <t>Application of fertilisers to areas to be restocked is only carried out where site fertility is low. Where tree crops develop nutrient problems in later years, foliar analysis is undertaken to determine the quantities of fertiliser to be applied. Record of fertiliser use seen. 2256 Ha were treated with fertiliser, mainly Granulated Rock Phosphate._x000D_</t>
  </si>
  <si>
    <t>Coillte developed a procedure related to the use of pesticides (either insecticides, herbicides). The procedure appears known and implemented by the relevant personnel and contractors. 
1. there are guidelines developed as well as decision mechanisms for the pesticides use. 
2. The company is not using HHPs
3. No FSC highly restricted chemical used. (see also A.1.1 Pesticides)</t>
  </si>
  <si>
    <t>Coillte have an up-to-date copy (see also A1.1 Pesticides)</t>
  </si>
  <si>
    <t>For each chemical used, Coillte undertook an ESRA as part of the integrated pest management plan (Glyphosate, Acetamiprid, Clopyralid, Chlorantraniliprole, Cycloxydim)</t>
  </si>
  <si>
    <t>BAU3 used to have a chemical store, but this is no longer being used and is empty. Where need for chemicals has been identified, the agreed, approved chemicals are supplied by the contractor. Details of chemical used, amounts used and dates when used are uploaded by contractors to central database. Example data seen. No HHP used by Coillte.</t>
  </si>
  <si>
    <t>Where need for chemicals has been identified, the agreed, approved chemicals are supplied by the contractor. Details of chemical used, amounts used and dates when used are uploaded by contractors to central database. Example data seen.</t>
  </si>
  <si>
    <t>An environmental Risk Assessment is carried out before any operation starts on site; the ERA includes relevant results of ESRA  and is provided to the contractors within the Activity Pack. Such info seen on site, including the identified hazards + mitigation/protection measures, Material safety data sheet. Pesticides are used according to manufacturer's instructions for minimum effective quantities.</t>
  </si>
  <si>
    <t>Coillte TRMS (Training Record Management System) demonstrated and printout of training certificate details of operators shown.</t>
  </si>
  <si>
    <t>An environmental Risk Assessment is carried out before any operation starts on site; the ERA includes relevant results of ESRA  and is provided to the contractors within the Activity Pack. Such info seen on site, including the identified hazards + mitigation/protection measures, Material safety data sheet. Contractors trained, PPE provided on site - seen at  Downs WH03 - Estab0022 Newdown - selective spot spray (although not in operation at the time of the audit due to rain)</t>
  </si>
  <si>
    <t xml:space="preserve">Screen shot of Coillte Power App site monitoring form for weevil spraying in Brisha (LS05-Estab-0036), dated 7/5/21, seen confirming a.o. PPE worn, First Aid kit on site, Safety signs erected. Also Downs WH03 - Estab0022 Newdown: several information panels placed at the entry on the site. </t>
  </si>
  <si>
    <t>Killikeen (CN05) Contractor in charge of litter picking uses Bins provided by Coillte. These bins are collected by local waste collector Oxigen. Most recent Oxigen Commercial Invoice dated 1/5/22 for most Coillte Killykeen Forest Park seen. Also IFFPG Recycling receipt for plant bags seen 24/3/22 relating to Gartinardress (CN05-Estab0049).</t>
  </si>
  <si>
    <t>The public can report activity by a pager number or a call direct to the BAU office (samples seen). Litter and rubbish is collected by the Estates Contractor. The draft BAU3 plan includes 1.5.3 on Societal Expectations of Forestry and 1.5.4 on Dumping / Litter management. Killikeen (CN05) Contractor in charge of litter picking uses Bins provided by Coillte. These bins are collected by local waste collector Oxigen. Most recent Oxigen Commercial Invoice dated 1/5/22 for most Coillte Killykeen Forest Park seen. Also IFFPG Recycling receipt for plant bags seen 24/3/22 relating to Gartinardress (CN05-Estab0049).</t>
  </si>
  <si>
    <t xml:space="preserve">Coillte have documented Pollution &amp; Emergency Response plans. All Contractor Packs contain emergency contact numbers and list requirement for pollution kits on site, location of refuelling stations away from water courses, etc. Interviews with contractors on site confirmed awareness of procedures and availability of multiple pollution kits (in cab, at refuelling sites and in personal vehicles) on site. Several Contractor packs seen on site - see 6S1 for details on site visited. </t>
  </si>
  <si>
    <t xml:space="preserve">Tullandreen CN03-Estab0025 Interview held with excavator operator undertaking ground preparation and drainage works confirming understanding and competency. Inspected spillage kits. Edenmore, LD02 Visit to Active first and second thinning operations. Interviews held with harvester and forwarder operators and inspected  fuel storage location away from relevant watercourse &amp; spillage kits. Spillage kits also available at the logging sites in Glendine LS09-H0107 Nealstown and Lacka LS10-H0017 </t>
  </si>
  <si>
    <t xml:space="preserve">Interviews with contractors on site indicated that no accidental spillages had occurred that they were aware of. Contractors fully aware of procedures and availabilty of spill kits observed on site.  Coillte staff confirmed there was no accidental spillage recorded since previous audit in BAU3. </t>
  </si>
  <si>
    <t xml:space="preserve">Biologic agents are not used, except in in trials e.g. Coniflex . This was confirmed through records inspection and interviews with employees. </t>
  </si>
  <si>
    <t>Establishment Team Manager for BAU3 confirmed that no such new introductions were undertaken.</t>
  </si>
  <si>
    <t>Establishment Team Manager for BAU3 confirmed that no such new introductions were undertaken. But see CAR 2022.3 under 6.3.5: Stream buffer zone (along Yellow River) in LM09 colonised by natural regeneration of Sitka spruce</t>
  </si>
  <si>
    <t>Coillte report excised land in 2021 as 3,999ha.</t>
  </si>
  <si>
    <t>a) Forest operations are monitored by the Environmental Risk Assessment (ERA), using 5 receptors: people &amp; material assets, biodiversity, water &amp; soils, landscape, archaeology &amp; cultural heritage. All sites visited had site packs with compliant ERAs.
b) The Harvesting Process Manager described the Coillte Machine Group, their direct labour harvesting gang. Coillte run this operation to gain insight into actual costs and constraints, in order to gauge sustainable work and output rates, operate a control against which to assess contractors, and conduct research into optimising work methods. One aim is to recover as much value as possible from their timber eg experimenting with variable product lengths, longer pulp specification, 'forward felling'. Another aim is to move from generic cutting assortments to dynamic product assortment based on the stand, conditions and the market. Coillte also produce a Sustainability Report to Forest Service (2021 copy seen) showing actual harvest rates against yield models. Clearfell and thinning volumes equate to about 73% of productive potential.
c) Water quality is monitored, but see Minor CAR 2022.1 under 6.1.3.
d) Impacts on local communities are monitored in the ERA (see item a) above)
e) BAU3 Budget Holders Report for Dec-21 spreadsheet seen, showing actual income and expenditure against budget for the year to date and for the month. Also capital expenditure, cashflow, operational costs, overheads. 
f) Natural regeneration is monitored by the Establishment Team and considered a positive issue in Bio areas and in CCF.  But it is not favoured in production areas. Prefer planted stock to respacing natural regen.</t>
  </si>
  <si>
    <t>BAU3 have identified all statutory areas of SAC, SPA, NHA, pNHA, Nature Reserves and National Parks. The total area is 21,738ha, though there is some double counting as some of these areas overlap. Some of these areas are also recorded as BioClass 1. They also identify BioClass areas 2-4 plus 'Biodiversity features' (under 2ha, including scrub, wetland, veteran trees, quarries), and riparian buffers. In total, 16,550ha are identified as bio areas. All are mapped.</t>
  </si>
  <si>
    <t>BAU3 have identified all statutory areas of SAC, SPA, NHA, pNHA, Nature Reserves and National Parks. Also listed in the draft Plan 2021-25 Appendix 2 'Habitats and Species in Midlands BAU'. The Plan has undergone public consultation.</t>
  </si>
  <si>
    <t xml:space="preserve">Coillte is involved in Boleybrack Red Grouse Habitat Management Project in association with NPWS in BAU 3 (BAU 3 Strategic Plan). Coillte Forest Ecologist confirmed that they consider the Conservation Objectives for any SAC or SPA within the zone of influence of a felling block (or whatever operation) when conducting their Appropriate Assessments. Sample seen for Boleybrack Mountain SAC 002032. Coillte are also currently working with NPWS  on a partnership approach in relation to raised bogs that Coillte and NPWS own sections of and NPWS have identified for restoration e.g. Curraghlehanagh and Lisnageeragh Bogs in County Galway.  </t>
  </si>
  <si>
    <t xml:space="preserve">Coillte retain an electronic database of all stakeholder feedback including that relating to the management of HCVs. This database was seen and interrogated during the audit. </t>
  </si>
  <si>
    <t>The BAU3 Midlands Five Year Forest Plan (Draft) 2021-2025 states in section 4.2 Water Protection (p38) 'For activities that might impact on highly sensitive species such as freshwater pearl mussel (FPM), measures applied may include increased setbacks along aquatic zones which are hydrologically linked to FPM populations and planting of small groups of native broadleaves.'  It continues (p39) 'In highly sensitive catchments, other land use management options may be considered to protect water quality e.g. rewilding and/or bog restoration. Bog restoration is appropriate where there is potential for restoration i.e. sites on deep peat where it is possible to raise the water table and re-wet the bog through low impact interventions such as drain blocking and removing trees. Bog restoration has potential benefits for water quality, biodiversity and carbon sequestration but requires DAFM approval where deforestation is involved.'
Coillte also state they are developing catchment management strategies that will be piloted in two Top 8 catchments. Lessons learned from these projects will help inform the approach in other Top 8 catchments.  CAR closed.</t>
  </si>
  <si>
    <t>Coillte state that "Traditional management systems are not a feature of the BAU or even nationally given the almost complete loss of woodland by 1900. However, where valuable habitats have been created or found, management systems have been adapted to conserve and promote them."  Some understorey coppice was observed at OY05 Knockbarron biodiversity area.</t>
  </si>
  <si>
    <t>Gartinardress (CN05) - Plants for restocking OWS, Oak and Scots pine ordered from Coillte Ballintemple Nursery with Irish Provenance. Provenance Cert F589/7081658 shows origin of Pendunculate Oak as Charleville, Tullamore, Co. Offaly and Scots Pine as Kilmacurragh. Co. Wicklow.</t>
  </si>
  <si>
    <t>CH statement: "The Coillte biodiversity areas (which comprise 20% of the estate and are all mapped and managed primarily for biodiversity) include HCVF and other sites of ecological value. They don’t include all of the designated areas within the Coillte estate because not all are of ecological value i.e. the SPAs designated for hen harrier and merlin, which are vast and include habitats of low ecological value. Coillte biodiversity areas have all been assessed by ecologists to determine their ecological value i.e. their BioClass ranking. BioClass 1 was designed to reflect the values of HCVF (see page 10 of the BioClass manual) i.e. forest areas containing significant concentrations of biodiversity values, and that are in or contain rare, threatened or endangered ecosystems. Some of our BioClass 1 biodiversity areas are designated as SAC, SPA, NHA or pNHA but some which have the ecological values or attributes of HCVF are not designated by the regulator. All of these BioClass 1 sites are being monitored and managed as if they were HCVF." Coillte also state that all forestry operations undergo Appropriate Assessment screening and for many a full Natura Impact Statement is required. These procedures were clarified during the S1 audit. Coillte also produced a summary of BioClass areas in BAU3 totalling 11,837ha. Auditors were therefore satisfied that Coillte had an annual monitoring plan for all identified HCVF areas to assess the effectiveness of the measures employed to maintain or enhance their conservation attributes. Obs closed.</t>
  </si>
  <si>
    <t>Sample Biodiversity Monitoring Form (dated 8/4/22) seen for RN04 Cloonshanville bog (SAC and Coillte Biodiversity area). Form records "The majority of the natural regeneration and invasive species are being controlled to facilitate bog restoration and ensure the biodiversity area is in good condition." Assessments have been made of regeneration of spruce and birch there is a plan to monitor and control regeneration over 3 years.</t>
  </si>
  <si>
    <t>Coillte use a 'Collector App' at planning stage to collect information on environmental and operational features which feeds into the Harvest Site Plan (HSP), which in turn is used by the ecologists in the compilation of Natura Impact Statements. Features collected include biodiversity and hydrological features, which determine extraction direction, location of crossing points, stacking &amp; refuelling areas etc. Collected features are uploaded to the Coille Land Resource Management (LRM) system and Geohub Mapviewer.' Collector App' demonstrated on site.</t>
  </si>
  <si>
    <t>BAU plans sections 4.1 describes planning process for achieving diversity of age class, species and rotations.  The aim is to plant with tree species that meet requirements for social, environmental and economic objectives of management. Site visit to LM09, Co. Leitrim showed diversity of age class, species and rotation at a forest level, although individual felling areas visited were restocked with mainly Sitka spruce, with small areas of native broadleaves and open ground.   Site visits to Gartinardress (CN05) showed multiple methods of felling at forest level including CCF intervention, retention of broadleaves and replanting following clearfell, thereby achieving diversity in age classes, species and rotation periods.</t>
  </si>
  <si>
    <t xml:space="preserve">BAU plans sections 4.1 describes planning process for achieving diversity of age class, species and rotations.  The aim is to plant with tree species that meet requirements for social, environmental and economic objectives of management. Site visit to LM09, Co. Leitrim showed diversity of age class, species and rotation at a forest level, although individual felling areas visited were restocked with mainly Sitka spruce.with small areas of native broadleaves and open ground.   Site inspection of CN02-FL0044 showed evidence of planning of replanting suited to site to ensure environmental protection during future operations. A small open area that had been retained and an adjacent felled area that ran between the watercourse and the open area. A setback (buffer zone) beside the watercourse was left unplanted and the area between the open area and the buffer zone was replanted with Alder (with possible plans to fill in with Rowan, if required). As these broadleaves will be retained, they will aid in future flood mitigation. It further ensures that it is less likely that there will be a need to cross the watercourse for future operations, as all SS is now planted downhill from the watercourse.  </t>
  </si>
  <si>
    <t xml:space="preserve">Gartinardress OWS CN05-H0047 Inspected green Old Woodland Site (OWS)survey completed for 4ha within 6.88ha clearfell. 2ha of OWS was clear felled in 2021 to remove most of the SS within OWS and was being restocked with oak and scots pine 50/50% (CN05 Est 0049).  The environment manager's conclusions in the OWS survey were the removal of most sitka spruce within the OWS, “ensuring protection to the mature broadleaf trees along the western boundary as well as the area of wet woodland with Bi/Ash/Alder in SW.” It was deemed that some SS in this wet woodland “can be left in situ as removal will create unnecessary ground disturbance”. Within the wet woodland OWS a number of mature oak (potential future veteran trees and seed source) were noted within the retained Sitka spruce, with the sitka spruce trees growing into close proximity and into the canopy of the oak trees. During interview the environment manager confirmed there was no management/ monitoring plan for this OWS detailing management prescriptions such as halo thinning of the spruce  adjacent to the oak ensuring the oak trees are maintained and enhanced.  The OWS was not considered a Bioclass area. The lack of future monitoring and management prescriptions for this area was considered non-compliant. Minor CAR 2022.4   </t>
  </si>
  <si>
    <t>The Company shall ensure that plantations on woodland sites, which were historically recorded as wooded on any of the First Series Ordnance Survey Maps, shall be identified, mapped and managed in a manner that retains and/or enhances their semi-natural and old woodland characteristics where such characteristics exist on site.</t>
  </si>
  <si>
    <t xml:space="preserve">Minor 2022.4 </t>
  </si>
  <si>
    <t>Minor CAR 2021.04</t>
  </si>
  <si>
    <t>Coillte state: 'The percentage of native species present on the estate falls below the required threshold of 10% in BAUs 1, 2 and 6. Those BAUs are located on the western half of Ireland, where there is a higher proportion of deep peats present [evidence seen], particularly in B1 and B2, both 81%. This frequently precludes the establishment of native broadleaves, either through natural regeneration or through planting. When managing for biodiversity in these BAUs, the natural development is towards blanket bog rather than native forest or scrub. It is envisaged, however, that future management of particular Coillte sites in the BAUs will lead to increases in the proportion of native species present on the estate, particularly in biodiversity areas and riparian buffers. In summary we will achieve native woodland targets through our planning process for biodiversity areas (BIOForest), identifying additional areas for native woodland and other appropriate land use types such as peatland forest redesign/restoration (new strategic vision, Project Talamh), and annual monitoring to monitor the progress with this initiative and to ensure that targets are met where possible for the BAUs where the shortfall has been identified.'
Project Talamh was launched for public consultation on 24/5/22 (this week) and includes ambitious aims to increase the area managed primarily for nature from the current 20% to 30% by 2025, and to 50% in the long-term.</t>
  </si>
  <si>
    <t>Gubnagree (CN03) interview with both the harvesting and forwarding contractor on site who were aware of their responsibilities with regards to daily visual monitoring, to protect water quality. Prior to forwarder coming on site, the visual monitoring was undertaken by the harvester, since the harvester joined the operations this responsibility fell on the forwarding operator.  Visual monitoring of water was done, at a minimum, each morning prior to commencing work. Results were entered on an app that would sent a message to the harvesting manager. Evidence of Monitoring records seen on site. BAU 1 site  Derrynahimmirk (LM02) measures taken to protect water quality, including timing of operations, use of silt traps to prevent water from entering stream, use of log dams to slow any water in site. Visual monitoring was carried out as well as water sampling to ensure good water quality was exiting the site.</t>
  </si>
  <si>
    <t>Use of brashmats to minimise soil disruption, Environmental Risk Assessment (ERA) determines mitigation required to protect soil, water and identified features, including use of brashmats, timing of operations etc.  CCF used in a proportion of sites, especially mixed high forest sites, with aim to take our some of the non-native conifers to allow natural regeneration of broadleaves. CCF operation witnessed in Gartinardress (CN05).</t>
  </si>
  <si>
    <t>Coillte are acutely aware of the risks of outbreaks of pests and diseases. The Director of Stewardship, Risk &amp; Advocacy had recently visited UK with Coillte's Forest Protection Analyst to research Ips typographus beetle on spruce in Kent. Currently Coillte are monitoring points of access for signs of migration. Within the BAUs, monitoring is ongoing for other diseases, such as ash dieback, Phytophthora ramorum and the new Phytophthora pluvialis. Sample foliage is taken for analysis of discolouration and dieback. Coillte report findings to FS, who are the regulatory body. 
Sample 'Fire and Security Report' seen for LS01 Clonaslee in County Laoise, BAU3. Includes preventative measures and emergency response.
Invasive species are reported by the public to BAU3 office (sample seen for Japanese knotweed in Roscommon); also reported via direct calls and emails to staff; also reported via staff 'Collector' apps in the field. BAU3 Call log inspected and invoice for control seen.</t>
  </si>
  <si>
    <t>BAU3 draft plan includes section 1.5.5 Forest Fires with brief policy. There is a fire warning plan in collaboration with 'Met Eireann', using 3 helicopters for swift response. Sample 'Fire and Security Report' seen for LS01 Clonaslee in County Laoise, BAU3. This large document includes preventative measures and emergency response. Staff are also trained in fire response (evidence seen).</t>
  </si>
  <si>
    <t>All active sites are subject to ERA where impacts are assessed. Samples seen on site. Site packs contain details of the ERA.</t>
  </si>
  <si>
    <t>All active sites are subject to ERA (including 'People and Material Assets') where impacts are assessed. Samples seen on site. Site packs contain details of the ERA.</t>
  </si>
  <si>
    <t>Coillte provided a list of 125 acquisitions, plus 30ha of boundary re-alignments, which together total 572ha (in 2021). The Property Acquisition and Sales Manager described the process of land acquisition, including getting the Folio number and map, checking for rights on the Folio, and assessing environmental features. Sample seen for Derryheelan, where Coillte had a right of way over an adjoining property, which they have now bought.</t>
  </si>
  <si>
    <t>S1 Audit</t>
  </si>
  <si>
    <t>Consultation, EIA, legal</t>
  </si>
  <si>
    <t>Accusation that Coillte has been aggressively pursuing wind farm development on their land, including bullying of local communities, creating significant local animosity and also have involving breaching environmental regulations. Many applications are under judicial review by local community groups and environmentalists and Coillte has aggressively fought to whiten these objections.</t>
  </si>
  <si>
    <t xml:space="preserve">Coillte consultation documents showed pro-active processes and engagement with affected and interested stakeholders in relation to Cullenagh windfarm and other developments. Any FEI projects submitred for planning permission have EIAR assessment carried out and this can be accessed by the public in the planning files. It is suggested (by Coillte) that the stakeholder can contact the relevant staff in Land Solutions/FEI if they would like to discuss the issues raised or any other issues.    </t>
  </si>
  <si>
    <t>BAU2. Ballinaclash &amp; Aughrim in County Wicklow</t>
  </si>
  <si>
    <t xml:space="preserve">Species diversity, Public access. </t>
  </si>
  <si>
    <t>Good public access provided.  Prevent access by motorbikes due to conflicts with walkers and wildlife in forests. Increase species diversity and improve biodiversity and visual amenity. Allow natural regeneration in some areas following commercial harvesting</t>
  </si>
  <si>
    <t xml:space="preserve">There are By-Law signs at main forest entrances stating what activities are not permitted, inclduing the use of motor-cycles (except for agreed organised events). Access fro motorised vehicled is limited by minimising the width of physical access using barriers, but at the same time allowing suffiient width for wheelchair and pram users. Coillte have been collaborating with landowners in the Wicklow mountains to try and control unauthorised motorbike scrambling, including with the Gardai and NPWS, and monitoring with weekend patrols.  New barriers have been placed at Ballinaclash.  Species diverity and enhancing biodiversity are a major part of Coillte's Strategy and within BAU3; and tehre are several areas managed for biodiversity areas, including Roddenagh wood and Tinakilly Upper in Ballinaclash and Aughrim.  </t>
  </si>
  <si>
    <t xml:space="preserve">Time lag in responding to  requests for information and insufficient information supplied </t>
  </si>
  <si>
    <t xml:space="preserve">Overwhelming the Forest Licence system with 1,864 applications thereby excluding and/or limiting ability for stakeholders to respond.  </t>
  </si>
  <si>
    <t xml:space="preserve">Coillte submit FL applications to FS in batches, as per agreement between Coillte, DAFM and FS.  FL Applications are now being submittred on a weekly basis (in 2021, it was 60 per week).  </t>
  </si>
  <si>
    <t>Alleged breach of environmental law and access to information on the environment.</t>
  </si>
  <si>
    <t>BAU3. Leitrim</t>
  </si>
  <si>
    <t>Landscape</t>
  </si>
  <si>
    <t>Non-compliance with landscape requirements of FSC Standard (Indicator 10.2.3</t>
  </si>
  <si>
    <t xml:space="preserve">S1  </t>
  </si>
  <si>
    <t xml:space="preserve">BAU3 Leitrim. </t>
  </si>
  <si>
    <t>See response above</t>
  </si>
  <si>
    <t xml:space="preserve">Lack of information on progress of transformation to continuous cover forest management (Indicator 10.3.2) </t>
  </si>
  <si>
    <t>Information regarding CCF is included in the BAU3 Strategic Plan and other BAU Stategic Plans which will be available on the Coillte website, alomg with other BAU plans.</t>
  </si>
  <si>
    <t>"At all design stages the management and silvicultural systems shall aim to reflect natural patterns of
regeneration and succession to enhance, maintain or restore the ecological functions and values of
the FMU." (Indicator 6.3.1)</t>
  </si>
  <si>
    <t>Water quality</t>
  </si>
  <si>
    <t xml:space="preserve">Water Pollution Notice dated 3 December 2021 served by Leitrim County Council on Coillte - Several issues concerning a Water Pollution Notice issued for a Felling Licence site at LM02-FL0026 Derrynahimmirk. </t>
  </si>
  <si>
    <t>4a</t>
  </si>
  <si>
    <t>A detailed Stakeholder Response Form to FSC in relation to the FSC Standard Revision process was submitted on the 9th December 2021, that incorporated proposed modifications to the current FSC Standard for Ireland. Receipt of that form was acknowledged by FSC Ireland on 13 December 2021</t>
  </si>
  <si>
    <t>Noted</t>
  </si>
  <si>
    <t>Environmental Impact Assessment</t>
  </si>
  <si>
    <t xml:space="preserve">Inadequate Environmental Risk Assessment (ERA) and that ERA’s are not fully and completely identifying all environmental impacts (note LM09-FL0042). </t>
  </si>
  <si>
    <t xml:space="preserve">Where tricky questions are asked Coillte is frequently slow to respond. Timely responses are necessary where there are critical timelines, particularly around consultations. </t>
  </si>
  <si>
    <t xml:space="preserve">Coillte don't have a Customer Charter but have have Consultation Policy (on Coillte website).  Stakeholder has been supplied with SOP27. Some requests for additional supporting information can be provided by FS/DAFM, and not Coillte. </t>
  </si>
  <si>
    <t xml:space="preserve"> The Forest Service reponse to the FL application included conditions for refforestation including adherance to page 13 of the FS Code of Practice and page 9 of Forest &amp; Landscape Guidelines stating that there should be no conifers within 20 metres of publice roads, broadleaves and conifer to be planted within 10 to 20 metres of a public road  and gradual transition from forest to open ground, and minimum spacing of 1,100 within the buffer zone, and also that Leitrim CC should be contacted prior to haulage commencing. Other generic conditions were also included including  related to watercourse buffers, conditions regarding any proposed use of fertilisers.  In addition,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Regarding 4.5.1 Soil Association is responsible for auditing certificate holders for compliance with FSC P&amp;C and cannot comment on decisions made by FS regarding FL applications by Coillte. </t>
  </si>
  <si>
    <t>"A number of licences in Co. Leitrim Coillte is not providing for a variety of age classes, species and rotation periods, thereby achieving diversity in the size and spatial distribution of management units within the landscape."(Indicator 10.3.1)</t>
  </si>
  <si>
    <t>"In Co. Leitrim there is a very heavy bias toward re-stocking with a high proportion of conifers, often on deep peat." (Indicator 10.4.1)</t>
  </si>
  <si>
    <t xml:space="preserve">Coillte's landscape units are based on 1998 FC (UK) document and hasn't been updated and no reference to 2004 ratified European Convention on Landscape </t>
  </si>
  <si>
    <t xml:space="preserve">Irish National Law does not represent a correct transcription of Article 5 of the Birds Directive as regards the protection of the nests and eggs from deliberate damage and destruction. Therefore there is no general system of protection under Article 5 of the Birds Directive for forestry activity in Ireland and as a consequence the Irish State is not acting consistent with European Law. </t>
  </si>
  <si>
    <t>"A High Court Judgement (15-1-21) (JR of Case 740 2018 (Peter Sweetman v An Bord Pleanala) has raised issues with the regulatory environment in which Coillte operates. To summarise the Judgement - Consent cannot be granted for any activity that 'may' impact on water quality in a catchment that has not been assigned a status by the EPA under the Water Framework Directive (WFD). Coillte has properties within ‘Unassigned’ River Sub Basins (RSB). Based on the judgment, any licences awarded to these properties cannot be considered to be compliant with European Law (WFD).  This is a failing of the EPA to implement the WFD but the consequence is that Coillte would be operating illegally as the Forest Service could not have legitimately awarded a licence in the context of European Law"</t>
  </si>
  <si>
    <t>Failure to conduct AA screening for road upgrade</t>
  </si>
  <si>
    <t>Agglomeration of seperate roads in a single forest area for EIA</t>
  </si>
  <si>
    <t>Restocking of deep peat sites and blanket bogs with exotic conifers</t>
  </si>
  <si>
    <t xml:space="preserve">Coillte prioritise habitat restoration on protected or most valuable sites or most threatened sites, including 3,200 ha of peatland since 2000. In addition, the Forest Service reponse to the FL application included conditions for refforestation.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Regarding 4.5.1 Soil Association is responsible for auditing certificate holders for compliance with FSC P&amp;C and cannot comment on decisions made by FS regarding FL applications by Coillte. </t>
  </si>
  <si>
    <t xml:space="preserve">Soil types are classed according to Teagasc Soils dataset at a landscape planning stage and are noted in PSR and NUS reports. Measures are routinely taken during operations to conserve and maintain soils  e.g brash mats during harvesting and as seen during the audit Gubnagree (CN03) interview with both the harvesting and forwarding contractor on site who were aware of their responsibilities.  </t>
  </si>
  <si>
    <t xml:space="preserve">Monitoring records are not available  or up-to-date. </t>
  </si>
  <si>
    <t xml:space="preserve">See Forest road splitting Anne Walshe see above/EIA Forest Roads (Project Splitting, Failure to conduct EIA for Forest Road Construction &amp; Road Upgrades  </t>
  </si>
  <si>
    <t xml:space="preserve">No evidence of current application to DAFM/FS for road projects greater than 200 metres in length. Examination of documentation showed that each forest road licence application location was seperate to other applications. </t>
  </si>
  <si>
    <t>Clearfell FLs on deep peat which should not be restocked</t>
  </si>
  <si>
    <t>Poor condition of MO06 Shannettra, Corravokeen property</t>
  </si>
  <si>
    <t>Coillte intend to spend circa 15-20K Euro on this in 2022 to remove conifer natural regeneration from bog restoration areas with additional work the following year.</t>
  </si>
  <si>
    <t>Coillte's monitoring records and FS's Inspector's report have discrepancies for harvesting site at  CN04-FL0044</t>
  </si>
  <si>
    <t>Works on KY04-FL0068 (CN85267) do not conform to the Interim Standards for Felling &amp; Reforestation with significant soil damage</t>
  </si>
  <si>
    <t>MO05. "The following is a small sample of clear-fell licences that are all for sits on deep peat which should not be restocked with conifers."</t>
  </si>
  <si>
    <t>All the sites mentioned are subject to replanting obligations as per Felling Licence issued by Forest Service.</t>
  </si>
  <si>
    <t>MO06-Shannettra Forest, Corravockeen: "Ground conditions on this site, which is largely within Bellacorrick Bog Complex SAC, are in a very poor condition after teh last clear-felling.  There is an extensive amount of natural regeneration of exotic tree species occuring outside the forest boundary but within the SAC including up to a series of bog pools to the west of the property - Grid Ref GO523. This forest property is having a significant impact on the Natura 2000 site"</t>
  </si>
  <si>
    <t>BAU4</t>
  </si>
  <si>
    <t>3766-07</t>
  </si>
  <si>
    <t>BAU 4/ WEST WICKLOW</t>
  </si>
  <si>
    <t>While it was good to receive a response to our submission we do not believe that the issues raised in our submission were adequately addressed.
WWEN’s principal concern with regard to Coillte’s forests is that management of these extensive areas of publicly owned land should be reviewed and transformed in response to our dual climate and biodiversity crises. We highlighted the lack of numeric targets for increased Continuous Cover Forestry and an increased proportion of broadleaves in our submission. The response provides no explanation for the lack of targets in the Strategic Plans.
The response addresses planting on peatland, saying afforestation of deep peat is no longer permitted and that reforestation on peat sites is only allowed where approved by the Forest Service. while this might appear reassuring our members have seen examples of forest management in west Wicklow that we believe could not be described as sustainable forest management, not least in the context of our global climate crisis. See attached document.</t>
  </si>
  <si>
    <t>Coillte carry out habitat restoration including 3,200 ha of peatland and 2,400 Ha of native woodland since 2000. Coillte engages with adjoining landowners to assist with control of natural regneration on their lands.  There are examples of positive responses to NPWS requests for removal of natural regeneration.  Examples of natural regeneration of Sitka spruce seen on adjacent SAC and area of Annex 1 habitat in LM09, Co. Leitrim during the audit.  Coillte carry out removal of exotic conifers and natural regeneration from protected sites based on prioritisation of the most important sites or most threatened sites.   See detailed infromation from S1 (surveillance audit 2022) at A1 FM Checlist tab.</t>
  </si>
  <si>
    <t>SLIMF 1.7.5</t>
  </si>
  <si>
    <t xml:space="preserve">According to FSC requirements deforestation or conversion to another land-use can only be carried out within the conditions of FSC P&amp;C 6.10 i.e where only very limited area of the FMU is converted to non-forest habitat, does not occur on HCVF areas and enables clear, substantial, additional, secure long-term conservation benefits across the FMU. Deforested land land which is used for other purposes has been excised from the scope of the FSC certificate and therefore does not fall within the remit of the audit.    </t>
  </si>
  <si>
    <t>3584-6</t>
  </si>
  <si>
    <t>Local historical enquiries should be made before afforestation so as not to endanger historical landscape features which can be preserved within the forest confines with a little care at planting etc.                                                  
(Significant damage was done to a very historical Hill Fort on Caarigmoclear Hill in South Tipperary in past planting).
2. Stone age Solstice Alignments were seriously hindered on the Knockroe Passage Tomb until the forest on the western hill was harvested which revealed perfect alignment with the Setting Sun on the winter equinox, which entered the tomb as at Newgrange.</t>
  </si>
  <si>
    <t xml:space="preserve">The stakeholder comments are noted; and the procedures and practices assessed during the audit in relation to site features. Guidance document GUI-014 Recording Features on Forest Operation Sites Using Field data Capture device is used ot standardise the method fro recording environmental features as part of operational and management, and involves field survey planning, collection of existing records, validation of data.  the information is used for operationa l planning and Site activity Packs e.g as seen in Edenmore (LD02) and Gubnagagree (CN03).   Forest operations are monitored by the Environmental Risk Assessment (ERA), using 5 receptors: people &amp; material assets, biodiversity, water &amp; soils, landscape, including archaeology &amp; cultural heritage. All sites visited in BAU3 in S1 had site packs with compliant ERAs.
</t>
  </si>
  <si>
    <t>BAU5</t>
  </si>
  <si>
    <t>Stakeholder consultation 2021</t>
  </si>
  <si>
    <t xml:space="preserve">We have not received an invitation to Coillte’s stakeholder (stage 2) consultation on the new Management plan in March.
It is proving very difficult to have any sort of communication with them as we had a number of requests to the forest manager at this stage and he has not got back to us once. </t>
  </si>
  <si>
    <t xml:space="preserve">Friends of Donard Glen have been added to the Coillte stakeholder list. </t>
  </si>
  <si>
    <t xml:space="preserve">Forest management/lack of response </t>
  </si>
  <si>
    <t>We have come across so many oil tanks around the forestry path where ever any felling has taken place.
In particular, yesterday a tank marked "Texaco" was found sitting in a tributary of the Slaney SAC that is about 20meters from the joining of the two. We couldn't reach it to retrieve it as the water was moving fast and surrounded by gorse.</t>
  </si>
  <si>
    <t xml:space="preserve">Discussed with BAU4 Team Leader and BAU4 Estates Manager.  Logged with Coillte who have responded by searching for the said 'Texaco' oil tank but not found.  However, other items of litter were found by Coillte and these were cleared up and removed. Other oil tanks on site were there with Coillte permission in an active forest operations site, and were located in the marked area on the harvest map.   </t>
  </si>
  <si>
    <t>FSC 6.2.3.</t>
  </si>
  <si>
    <t>I am writing to complain about a recent clear felling in Bau 4- Deerpark.
It looks like reckless felling has occurred beside a "biodiversity feature" (FSC definition) and caused damage to the old dry stone walls which have historical value to the area. Not only were the trees felled recklessly and left lying on the wall, but also the tree cut was an old Scots pine which should not have been felled at all in the first place. I counted the rings and it was at least 100 years old.
This is a breach of indicator FSC 6.2.3.
Please let us know what will be done to rectify this and ensure it does not happen again?</t>
  </si>
  <si>
    <t>BAU 5 Complaint - Fauna</t>
  </si>
  <si>
    <t>FSC 6.7.1</t>
  </si>
  <si>
    <t xml:space="preserve">There was puddles left of this blue liquid on the paths on the forest. Can you please confirm what the liquid it ? People forage on the same paths and wonder if this liquid would be safe?
This would be seen as a breach of FSC 6.7.1 and forest managers should be keeping record of chemical spills. </t>
  </si>
  <si>
    <t>BAU 5 Complaint - Monroe</t>
  </si>
  <si>
    <t>FSC 6.7</t>
  </si>
  <si>
    <t xml:space="preserve">Would this be a breach of FSC cert:
6.7 The Organization* shall protect or restore natural water courses, water bodies, riparian zones and their
connectivity. The Organization shall avoid negative impacts on water quality and quantity and mitigate
and remedy those that occur.                                                                                                                                                                                                                                                  Hi Coillte,
After recent felling in the Glen of Imaal area (Monroe) there has been a lot of damage left behind.
1) clear felling one during wet conditions, flooding tributaries into Slaney River (SAC) with many important and rare wildlife. Please see video in twitter link below. Too big to attach.
2) Damage to the small number of hardwood trees which were left standing.
3) Oil tank type containers X2 left thrown around. (See pictures). This was in the evening and no sign of any workers around at 8pm.
A number of people in our community group are horrified the way it has been left. These pictures were also shared on twitter and gained a huge amount of attention for all the wrong reasons.
https://twitter.com/SaveWicklow/status/1395652911636623364?s=19
Will there be any remedy and change in process to ensure this doesn't happen again?
Friends of the Forest Donard Glen. </t>
  </si>
  <si>
    <t>Observation log 2021 YTD</t>
  </si>
  <si>
    <t xml:space="preserve">Stakeholder consultation </t>
  </si>
  <si>
    <t xml:space="preserve">Wondering if I could please request a log of what the Soil Association has on record for this year as observations from our group please? Just want to make sure that all the ones I got in I properly recorded and don't leave it to last minute. </t>
  </si>
  <si>
    <t>No adress provided/Sun light an a FIRE danger to the house</t>
  </si>
  <si>
    <t>You will not be getting comments from me,how ever i have a problem with Coillte about Sun light to my house as the Wood at the rear of my House is growing very fast and is a FIRE danger as it is only about 50 meters from my house. I know it is not your brief but maybe you could pass it on to the people that deals with those problems.</t>
  </si>
  <si>
    <t>Coillte aknowledged the importance of the comment provided and responsible BAU stafff assigned to deal with this submission. The SH is a registered stakeholder at the Coillte SH consultation system.</t>
  </si>
  <si>
    <t>EIA Project Splitting of Forest Roads/Natural Regeneration of Conifers (FSC 6.9.2 &amp; 10.4.3)/Re-stocking and mismanagement of peatlands /Landscape/Undermining Public Participation</t>
  </si>
  <si>
    <t xml:space="preserve">No evidence of current application to DAFM/FS for road projects greater than 200 metres in length. Examination of documentation showed that each forest road licence application location was seperate to other applications. Coillte has restored 3,200 ha of peatland since 2000 with objective to restore additional areas in the future, inclduing objective to manage 30% of the forest estate for biodiversity by 2030 and 50% in the longer term.   Other areas of peat are currently subject to reforestation conditions from FS in many cases. </t>
  </si>
  <si>
    <t>Forest management/biodiversity</t>
  </si>
  <si>
    <t xml:space="preserve">● The failure to protect birds within designated sites.
● The failure to protect birds in the wider countryside.
● The Failure to Protect Aquatic Biodiversity                                                                                                                                                                                                                              Will FSC and PEFC ensure that Coillte are compliant with the requirements of Irish and EU law in respect of disturbing
activities during the breeding season?
 Coillte has failed to carry out Appropriate Assessment Screening for Forest Road Upgrades
in the six Hen Harrier SPA’s going back for a number of years. This issue has been subject
to a complaint to the Soil Association which was not substantiated.                  Water Framework Directive (WFD)/These ongoing impacts are particularly damaging to sensitive high status
waterbodies. Where Coillte owns plantations within acid sensitive catchments it must be
concluded that ongoing operations including fertilisation, clearfelling, ground preparation and
replanting are resulting in ongoing negative impacts which are negatively impacting on the
WFD status of these water bodies. In respect of aquatic species such as Atlantic Salmon
and Freshwater Pearl Mussel and other species that are protected under Habitats Directive it
is clear that these the water quality impacts resulting from Coillte’s forestry management are
in breach of the Habitats Directive. </t>
  </si>
  <si>
    <t xml:space="preserve">SPAs designated for species such hen harrier and freshwater pearl mussel are identified and marked on maps and referred to management planning documentation. All harvesting proposals are consulted on as part of the FS FL application procedure. Local authorities, Inland Fisheries Ireland, National Parks and Wildlife Service and other organisations are consulted, as well as the use of exosting data and records. and input from Coillte ecologists. Site surveys are carried out as part of Coillte management planning and FL procedures. The data is used for Appropriate Assessments and ERAs, management planning and operational planning.  An additonal ecological survey may be carried out immediatly prior to a planned operation where the presence of mobile RTE species or other species is suspeced or reported; in which case the operation would be suspended or stopped. AA for hen harrier is based on specific procedure and red/green classification of hen harrier sites (hen harrier SPA and also other hen harrier areas, where they are known or are suspected of being present). An additional ecological survey may be carried out where potential presence of mobile RTE species is possible.  No operations are allowed in red areas and survey a carried out in 'green' areas to confirm breeding, in which case no operations are carried out. e.g reported hen harrier nesting site in LM09 (reported by local stakeholder) resulted in felling operation not proceeding.     Seen during the S1 audit: BAU 3 draft Strategic Plan outlines a list, maintained on the Coillte website, of the clear fell and regeneration plans for the following year and notifies stakeholders annually. In addition, Coillte provides a Web map which is accessible by the public from the Coillte website which shows indicative forest areas where harvesting will occur during the five year plan. Coillte have procedures to ensure protection of freshwater pearl mussel habitat, populations  and downstream FWPM SACs and hydrologically linked FWPM catchments; including increased width of setbacks along aquatic/riparian zones, operational and water quality monitoring, bog restoration following removal of conifers, restocking with native broadleaves adjacent to riparian zones and set-backs e.g as is broadly stated in BAU3 (Draft) Five year Forest Plan. </t>
  </si>
  <si>
    <t>RA 2021 (Hybrid)</t>
  </si>
  <si>
    <t>S1 2017 S3 2019</t>
  </si>
  <si>
    <t>Areas updated 2/6/22</t>
  </si>
  <si>
    <t xml:space="preserve">Robin Walter (Lead), Carol Robertson, Mechteld Schuller (Auditor candidate/ Technical Expert in Ireland), Oliviu Iorgu, Huw Denman and Valentins Kuksinovs. </t>
  </si>
  <si>
    <t>PEFC 6.3.2</t>
  </si>
  <si>
    <t>Open</t>
  </si>
  <si>
    <t>The Company shall ensure that local people and relevant organisations and interest groups shall be made aware that new or revised management planning documentation, as specified in Section 2.1, is being produced,  including 20 year plans for felling and restocking as required in 2.1.3</t>
  </si>
  <si>
    <t>Sites in LM09-FL0041 and LM09-FL0043 had been ditch drained and mounded following clearfelling. At LM09-FL0043 several geotextile barrier site traps had been installed at some point following the installation of the ditch network. Drain layout had been designed and implemented to remove water from the site and to direct water to single points of exit, creating large water volume flows at single or few exit points rather than overland flow across the length of the stream buffers, and erosion of the lower parts of the ditch network.</t>
  </si>
  <si>
    <t>Colonisation of  invasive exotic species Japanese knotweed at various sites along forest roads at LM09 not recorded. Cherry laurel seen at old woodland site at Gartinardress CN05 H0047 Old woodland site (OWS).  Inspected OWS survey section 6.2 Management considerations - presence of invasive species was noted as low but the invasive species was not identifed. Environment Manager confirmed there was no management/ monitoring plan to address invasive species management on this OWS</t>
  </si>
  <si>
    <t>PEFC 2.2.1</t>
  </si>
  <si>
    <t>The Company shall ensure that where the inventory (2.1.1) has identified degraded forest ecosystems there shall be a plan to rehabilitate these, where possible and appropriate, by silvicultural means.</t>
  </si>
  <si>
    <t>The Company shall ensure that managers shall: 
• identify action which will progressively improve the biodiversity, environmental and cultural values of plantations on old woodland sites (POWS), considering the site, landscape context and management objectives. 
• maintain and enhance remnant features of old woodlands on all POWS.</t>
  </si>
  <si>
    <t xml:space="preserve">Stream buffer zone along Yellow River in LM09 colonised by natural regeneration of Sitka spruce. </t>
  </si>
  <si>
    <t>PEFC 5.1.7</t>
  </si>
  <si>
    <t>The Company shall ensure that areas that fulfill specific and recognized protective functions, either ecologically or for society, shall be mapped and forest management plans shall take full account of these.</t>
  </si>
  <si>
    <t>Corrahoash CN02 Estab 0017 - A visit was made to the completed restock site following a period of overnight heavy rain.  The site has yet to green over following restocking. Road drains as well as restock drains and relevant water courses were found to be running with silty water.  A number of silt traps were located along these drains, the majority installed during the harvesting operations with some additional silt traps added during establishment. The road drain and some establishment drains on the lower slopes were walked and, whilst the establishment drains stopped short of the aquatic zone, due to the strength of the water flow the silty water continued to percolate through the aquatic zone collecting into a relevant watercourse at the base of the slope.  This relevant watercourse was followed downstream through an area of retained spruce and continued to transport the silty water which then discharged into Carrakeeldrum Lough, adjacent to the forest.</t>
  </si>
  <si>
    <t>PEFC 4.3.2</t>
  </si>
  <si>
    <t>The Company shall ensure that roading operations shall conform to best practice as detailed in the COFORD Forest Road Manual and the relevant sections of the Forest Service “Forest Harvesting and the Environment Guidelines” and the “Forestry and Water Quality Guidelines”.</t>
  </si>
  <si>
    <t xml:space="preserve">Coillte have a consultation policy (SOP-Consultation-027, revised February 2021) that sets out the purpose and benefits of engaging stakeholders to minimize the potential negative impacts of the business activities and encourage a collaborative approach to achieve the organisations goals. The procedures include a Five Year Forest Plan consultation process, operational level consultation process and a day to day issue management process all detailed in the consultation policy.  To implement this policy Coillte have a full time Stakeholder Engagement Officer to co-ordinate and support the wider team in managing consultation. 
Ahead of high-impact operations such as harvesting and new planting Coillte carries out an environmental risk assessment (ERA), identifying affected stakeholders and consulting with statutory organizations. The affected stakeholders are then consulted with by various means, house call, phone, signage (as viewed during the sample site visits) and feedback is recorded and incorporated into the ERA for the site activity pack ‘Site Specific Mitigations’. In 2020, stakeholders were further engaged and made aware of the Coillte forest management plans through the erection of ‘storyboard’, examples of these viewed on visits to Donadea Forest Park (KE06) and Killinthomas (KE02)  sites. More example images shared from sites including  ‘Whats going on at Ticknock?’, ‘The Dublin Mountains  are Getting a Makeover’ ‘What's going on in Cruagh?’ Explain the management practices, including CCF. 
Coillte has a policy to engage widely with stakeholders in formulating its management plans, the public consultation plan for this is published in the pubic consultation notice online, though as a result of the impacts of the Covid19 pandemic this was delayed in 2020 (by https://www.coillte.ie/about-us/social-responsibility/consultation/current-consultation). The management plan consultation follows their SOP-027 Consultation Policy1 procedures under the ‘Forest Five Year Plan consultation’ as seen during audit. At the time of the audit Coillte have just begun phase 2 of the consultation for which a draft has been shared with the interested stakeholder list and the consultation has again been advertised in local and regional newspapers and details updated on their web page. 
In person consultation meetings have not taken place since the last audit due to the pandemic restrictions for have not been held since the last audit due to COVID. 
Coillte staff are in the process of consulting on their BAU strategic plans for 2021-2025. This consultation has been advertised on the Coillte website, through local newspapers, and via letters and email to their existing stakeholder list. Interviews with stakeholders during site visits indicated that although they were regular visitors to Coillte properties, they were not aware of this active consultation process. As the consultation process is not complete, it is not clear whether these individuals would have become aware of the process or not. Other stakeholders interviewed were aware of the consultation process, but were unclear about how to find the specific detail of the plans in relation to their forests of interest, such as information about the timing, nature, and locations of planned felling and restocking operations. 
</t>
  </si>
  <si>
    <r>
      <rPr>
        <sz val="10"/>
        <color rgb="FF000000"/>
        <rFont val="Cambria"/>
        <family val="1"/>
      </rPr>
      <t>Coillte retain an electronic database of all stakeholder feedback. This would be incorporated in Stakeholder Call Log</t>
    </r>
    <r>
      <rPr>
        <sz val="11"/>
        <color rgb="FF000000"/>
        <rFont val="Cambria"/>
        <family val="1"/>
      </rPr>
      <t xml:space="preserve"> </t>
    </r>
    <r>
      <rPr>
        <sz val="10"/>
        <color rgb="FF000000"/>
        <rFont val="Cambria"/>
        <family val="1"/>
      </rPr>
      <t>for specific consultations. Management Unit site file for individual management operations also list consultees and any comments. Felling licence applications to FS will lead to specific consultation with statutory bodies and any conditions are set out in the felling licence (FL). (Examples of FLs  with conditions attached seen at audit, including: LM09 FL0043).</t>
    </r>
  </si>
  <si>
    <t xml:space="preserve">The full report of the S1 surveillance audit is available. </t>
  </si>
  <si>
    <t xml:space="preserve">Interview of relevant Coillte staff during the audit, along with examination of Coillte records and photographic monitoring showed no evidence of non-compliance.   No evidence pf pollution found by the audit teams and positive evidence of compliance with Coillte procedures and Irish law and guidance regarding pollution avoidance e.g at Tullandreen (CN03-Estab0025) excavator operator demonstrated good understanding and competency regarding plans and equipment to deal with accidental spillages, and had corect spillage kit; at Edenmore ((LD02) harvester and forwarder operators were found to have fuel storage in correct safe locations and had spillage kits. </t>
  </si>
  <si>
    <t xml:space="preserve">Interview of relevant Coillte staff (BAU4 Team Leader and BAU4 Estates Manager) during the audit, along with examination of Coillte operational and monitoring records and photographic monitoring showed no evidence of non-compliance.  Evidence of Coillte staff responding to communication fro local people seen (between May and september 2021) seen as well as evidence of consideration for site features seen, including the dry-stone wall in good condition following harvesting.  The felled Scots pine appeared to be windthrown and had been deliberately left on site as deadwood habitat, aslong with dead and living lodgepole pines.  No evidence of blue liquid on site and no record of any chemcial or fuel spillage, which were investigated by Coillte staff - and the same for the oil contaner seen in the Slaney, despite thorough search by Coillte staff.  The stakeholder photographs were not available to the audit team during the audit.  Examination of Coillte inventory plot data showed evidence of 5.9m3/ha of fallen deadwood and 3.7m3/ha of standing deadwood. </t>
  </si>
  <si>
    <t>Bau 4- Deerpark/damage to the old dry stone walls which have historical value to the area</t>
  </si>
  <si>
    <t xml:space="preserve">BAU4/Slaney SAC </t>
  </si>
  <si>
    <r>
      <t xml:space="preserve">“Corrective measures are implemented if corruption does occur” Coillte should be required to correctly reinstate forestry where they have destroyed it to facilitate wind farming for commercial gain. </t>
    </r>
    <r>
      <rPr>
        <i/>
        <sz val="10"/>
        <color rgb="FF000000"/>
        <rFont val="Cambria"/>
        <family val="1"/>
      </rPr>
      <t>Pouring millions of tons of concrete and steel into forestry land is destroying this land for thousands of years allthewhile this wind power has to be backed up with fossil fuel, gas or coal powered power stations</t>
    </r>
  </si>
  <si>
    <t xml:space="preserve">Coillte are able to provide evidence of Title and ownership through aquisition files, Land Direct maps and Folio documents.  Wind Farms  are not within the scope of the FSC or PEFC certicates.  All windfarms have been subject to enironmental assessment and planning conditions.  Current Coillte management plans section 2.4 identifies 'Cultural and Archaeological Heritage' and states measures to protect these features, and all known sites are listed and described in managment plan appendices. In practice, buffer zones are established aorundsites to provide additional protection. </t>
  </si>
  <si>
    <r>
      <t xml:space="preserve">Coillte as set up in 1989 should discharge their duty as stated “charged with commercial and sustainable management of 400,000 hectares of Public forestry”
Coillte have no right to take ownership of forestry land and use it for a totally different purpose than that which they were set up to achieve. This is contrary to their remit and should be stopped immediately. </t>
    </r>
    <r>
      <rPr>
        <i/>
        <sz val="10"/>
        <color rgb="FF000000"/>
        <rFont val="Cambria"/>
        <family val="1"/>
      </rPr>
      <t xml:space="preserve">Coillte have strayed from their Government Duty and have decided they own the land that is afforested. They were never given the land and therefore have no right to assume ownership of the land, which is as stated “Public Forestry”. Coillte have even set up a Wind energy division and claim to be largest provider of wind power. This is a serious threat to Public Land. They have destroyed forestry in order to build wind farms on forestry land and drastically reduced the sequestering capabilities of these areas.                                                                    </t>
    </r>
    <r>
      <rPr>
        <sz val="10"/>
        <color rgb="FF000000"/>
        <rFont val="Cambria"/>
        <family val="1"/>
      </rPr>
      <t xml:space="preserve">Pouring millions of tons of concrete and steel into forestry land is destroying this land for thousands of years allthewhile this wind power has to be backed up with fossil fuel, gas or coal powered power stations. Local historical enquiries should be made before afforestation so as not to endanger historical landscape features which can be preserved within the forest confines with a little care at planting etc. 
(Significant damage was done to a very historical Hill Fort on Caarigmoclear Hill in South Tipperary in past planting).
2. Stone age Solstice Alignments were seriously hindered on the Knockroe Passage Tomb until the forest on the western hill was harvested which revealed perfect alignment with the Setting Sun on the winter equinox, which entered the tomb as at Newgrange.
</t>
    </r>
  </si>
  <si>
    <t xml:space="preserve">BAU1 plan to spend 15 to 20K Euro in 2022 to remove conifers which have regenerated on bog areas designated for restoration. Coillte prioritise habitat restoration on protected or most valuable sites or most threatened sites, including 3,200 ha of peatland since 2000. In addition, the Forest Service reponse to the FL application included conditions for refforestation.  </t>
  </si>
  <si>
    <t>Forest soils</t>
  </si>
  <si>
    <t>MO06 Shannettra, Corravockeen</t>
  </si>
  <si>
    <t>MO05</t>
  </si>
  <si>
    <t>Report completed by the Forest Service (FS DAFM post felling inspection_KY04-FL0068) evaluated. This report includes detailed evidence and photos of procedures followed at the site for this harvesting activity, including use of silt traps. Communication between the DAFM and Coillte confirms notification of recommendations made by the Forest Service inspector to be addressed when construction recommences. Additionally, evidence from field audit of S2 surveiallance audit of Edenmore (LD02) thinning operation showed use of brash mats to protect soils and buffer zones along water courses to restrict access by heavy machines and adjacent biodiversity areas marked as 'off ;imits'.  Also in S2 surveillance audit at Gubnagree (CN03)  clearfell area very good use of brash mats to protect soils, and very little evidenc of site disturbance seen at gartindress (CN05) CCF area. 06.01.2021 - complaint closed following receipt of evidence that required mitigations were put in place for soil and water protection, including brash mats, geotextile silt traps and water quality testing. The was investigated by the Forestry Service who provided a full report including photographic evidence</t>
  </si>
  <si>
    <t>Ky04-FL0068</t>
  </si>
  <si>
    <t>Investigated by FS, DAFM and Coillte.  FSs only request was that the site notice be replaced as it was faded after extended exposure. No non-compliances observed.</t>
  </si>
  <si>
    <t>Works on CN03-FL0049 and CN03-FL0050 did not conform to the Interim Standards for Felling &amp; Reforestation with significant rutting.</t>
  </si>
  <si>
    <t>Monitoring</t>
  </si>
  <si>
    <t>Evidence from aidit teams in BAU2 surveillance audit (S2): Forest operations are monitored by the Environmental Risk Assessment (ERA), using 5 receptors: people &amp; material assets, biodiversity, water &amp; soils, landscape, archaeology &amp; cultural heritage. All sites visited had site packs with compliant ERAs. Water quality, impacts on local communities are monitored in the ERA, BAU3 Budget Holders Report for Dec-21 spreadsheet seen, showing actual income and expenditure against budget for the year to date and for the month, and also capital expenditure, cashflow, operational costs, overheads. Natural regeneration is monitored by the Establishment Team and considered a positive issue in Biodiversity areas and in CCF.  But it is not favoured in production areas. Prefer planted stock to respacing natural regen.</t>
  </si>
  <si>
    <t>Planning regulation</t>
  </si>
  <si>
    <t xml:space="preserve">The PEFC Standard defines a 'Landscape Unit' as an area of homogenous landscape character' with no further geographical definitions. Coillte use the broadest definition of homogenous landscape character based on guidance on Irish landscape character (not PEFC guidance), scale and resolution. </t>
  </si>
  <si>
    <t xml:space="preserve">Woodland Management Units (based on it's BAU do not meet the definition of a WMU in the PEFC Standard as they do not fall within a Landscape Unit i.e an area of broadly homogenous landscape character. </t>
  </si>
  <si>
    <t xml:space="preserve">Monitoring records for audited sites were provided, and can be provided to staekholders for specific sites if requested.   Article 9(2)(a) of the AIE Regulations may be applied by Coillte in some circumstances where unreasonable expectations are requested of staff to collate, validate and provide all records.  </t>
  </si>
  <si>
    <t>How does Coillte assess and maintain soil structure, fertility and soil biome</t>
  </si>
  <si>
    <t>Natural regeneration</t>
  </si>
  <si>
    <t xml:space="preserve">No evidence of current application to DAFM/FS for road projects greater than 200 metres in length. Examination of documentation showed that each forest road licence application location was seperate to other applications and were geographically seperated </t>
  </si>
  <si>
    <t xml:space="preserve">Interview with Coillte ecologist and ERA and AA procedures checked during the audit and no non-compliances found. No non complances found by the audit team. </t>
  </si>
  <si>
    <t>Environmental Impact</t>
  </si>
  <si>
    <t xml:space="preserve">  The Coillte pre-screening process highlights and relevant water aquatic zones.watercourses, inlcuding 'unassigned' ones; and all necessary measues are put in place.</t>
  </si>
  <si>
    <t>The audit team visited the site and were satisfied that complaint received was unfounded. The initial issue appeared to be related to a well used by neighbouring residents who were not on the local water scheme. Neighbours directly contacted Leitrim County Council and Leitrim CC contacted Coillte and issued water notice all operations which then were ceased and Coillte worked with Leitrim CC to identify the cuuse of the issue. Mitigation measures were improved by Coillte (silt traps had been in place and standard visual monitoring had been undertaken up to that point.).  The well apparently relied on surface water, which is likely why this was not initially picked up in screening. Following improved measures, including log dams to slow any water flow and additional silt traps, water monitoring shows there is no pollution of water leaving the Coillte site. Leitrim CC inspection approved the measures and neighbouring land owners were issued with the water filtering system (which they had apparently been looking for from the council for some time). None of the mitigating measures would have required additional licensing or approval. Quarterly water samples continue to be taken and frequency of sampling can be adjusted if required.</t>
  </si>
  <si>
    <t xml:space="preserve">Coillte subject to DAFM/FA approval and existing Irish law.  No specific examples of violation of law stated in stakeholder submission and tehrefore not possible to check.  Audit filed team will check for any violations during the audit. </t>
  </si>
  <si>
    <t xml:space="preserve">No specific examples referred to by stakeholders.  It is an Irish national policy issue.  Coillte abide by their Landscape Design Manual and DAFM/FS guidelines regarding landscape.  </t>
  </si>
  <si>
    <t xml:space="preserve">Coillte website checked during the audit and examples of notice of consultation and responses seen and found to be compliant with the FSC requirements.  the online mapviewer is publicly available aand includes details of felling plans.  Social media is used by Coillte primarily for providing news and information of Coillte events, site related information and general interest, answering questions that can be answered with single reply, rather than for the purpose of consultation or for long debates. </t>
  </si>
  <si>
    <t>Coillte does not use it's website and social media outlets to inform the public of opportunities to participate in consultation</t>
  </si>
  <si>
    <t xml:space="preserve">Interview with Coillte ecologist and ERA procedure checked during the audit and no non-compliances found. No non complances found by the audit team. </t>
  </si>
  <si>
    <t xml:space="preserve">Stakeholder </t>
  </si>
  <si>
    <t xml:space="preserve">Site visits by the audit team in the S1 surveillance audit showed compliance with this requirement e.g at Kilbride/Emo Park (LS02-Estab0023) native trees had been retained along edges and within Douglas fir canopy and understorey; and at Tullandreen CN03-Estab0025 native broadleves had been retianed along forest edges and roads and areas left uplanted near aquatic zones. </t>
  </si>
  <si>
    <t xml:space="preserve">  On example of a letter for LM01_FL0011 - 07/05/21 sent to Forest Service (FS) by Leitrim County Council seen strongly discouraged new afforestation and objected to the reforestation of the felled area. The Forest Service reponse to the FL application included conditions for refforestation including adherance to page 13 of the FS Code of Practice and page 9 of Forest &amp; Landscape Guidelines stating that there should be no conifers within 20 metres of publice roads, broadleaves and conifer to be planted within 10 to 20 metres of a public road  and gradual transition from forest to open ground, and minimum spacing of 1,100 within the buffer zone, and also that Leitrim CC should be contacted prior to haulage commencing. Other generic conditions were also included including  related to watercourse buffers, conditions regarding any proposed use of fertilisers.  In addition, deforestation or conversion to another land-use is not allowed under FSC P&amp;C 6.10 unless a very limited area of the FMU is converted to non-forest habitat, does not occur on HCVF areas and enables clear, substantial, additional, secure long-term conservation benefits across the FMU. Regarding 4.5.1 Soil Association is responsible for auditing certificate holders for compliance with FSC P&amp;C and cannot comment on decisions made by FS regarding FL applications by Coillte. </t>
  </si>
  <si>
    <t xml:space="preserve">Coillte's Standard Operating Procedure 027 (SOP027) sets out timeline for stakeholder consultation (based on SOP 027). Coillte's response was deemed as being compliant with the SOP 027 and that Coillte staff have responded in a timely manner, especially considering the voliminous AIE's submitted by the stakeholder. </t>
  </si>
  <si>
    <t xml:space="preserve">Stakeholder  </t>
  </si>
  <si>
    <t xml:space="preserve">Stakeholder   </t>
  </si>
  <si>
    <t>S1 2022</t>
  </si>
  <si>
    <t xml:space="preserve">Coillte carry out habitat restoration including 3,200 ha of peatland and 2,400 Ha of native woodland since 2000. Coillte engages with adjoining landowners to assist with control of natural regneration on their lands.  There are examples of positive responses to NPWS requests for removal of natural regeneration.  Examples of natural regeneration of Sitka spruce seen on adjacent SAC and area of Annex 1 habitat in LM09, Co. Leitrim during the audit.  Coillte carry out removal of exotic conifers and natural regeneration from protected sites based on prioritisation of the most important sites or most threatened sites.   A stream buffer zone (along the Yellow River) in LM09 was seen to be colonised by natural regeneration of Sitka spruce and exotic species were seen to be colonising other areas in LM09, and two Minor CARs was raised against Indicator 2.2.1 and 5.1.7. </t>
  </si>
  <si>
    <t>2.2.1, 5.1.7</t>
  </si>
  <si>
    <t>Monitoring of natural regeneration of conifers on protected sites and other sites outside the afforested area (PEFC 2.2.1, 5.1.7)</t>
  </si>
  <si>
    <t>Excision/Partial certification - Description of the controls that are in place to prevent confusion being generated as to which activities or products are certified, and which are not: 
Coillte state: "Once the land is excised, we no longer manage this land nor sell any felled timber to the sawmills from this uncertified estate."</t>
  </si>
  <si>
    <t>Gus Hellier
Rob Shaw</t>
  </si>
  <si>
    <t>not required under ISO 17065 for Ireland</t>
  </si>
  <si>
    <r>
      <rPr>
        <b/>
        <sz val="11"/>
        <rFont val="Cambria"/>
        <family val="1"/>
        <scheme val="major"/>
      </rPr>
      <t xml:space="preserve">Meenymore: </t>
    </r>
    <r>
      <rPr>
        <sz val="11"/>
        <rFont val="Cambria"/>
        <family val="1"/>
        <scheme val="major"/>
      </rPr>
      <t>The initial ERA only recorded a steep slope near a stream in the Biodiversity section. Local people found a sparrowhawk's nest and felling works were suspended. A second more extensive ecological survey was undertaken and the subsequent ERA recorded deep sphagnum moss, a possible badger sett, a buzzard nest, a sparrowhawk nest, and evidence of pine martens. The standard requires identification of any environmental impacts and to take steps to avoid disturbance. Although they did not do this thoroughly first time, they did take adequate steps with the second survey and follow-up measures. There is a clear risk that an ERA will miss significant biodiversity features in future.</t>
    </r>
  </si>
  <si>
    <r>
      <t xml:space="preserve">Gartinardress OWS CN05-H0047 Inspected green Old Woodland Site (OWS)survey completed for 4ha within 6.88ha clearfell. 2ha of OWS was clear felled in 2021 to remove most of the SS within OWS and was being restocked with oak and scots pine 50/50% (CN05 Est 0049).  The environment manager's conclusions in the OWS survey were the removal of most sitka spruce within the OWS, “ensuring protection to the mature broadleaf trees along the western boundary as well as the area of wet woodland with Bi/Ash/Alder in SW.” It was deemed that some SS in this wet woodland “can be left in situ as removal will create unnecessary ground disturbance”. Within the wet woodland OWS a number of mature oak (potential future veteran trees and seed source) were noted within the retained Sitka spruce, with the sitka spruce trees growing into close proximity and into the canopy of the oak trees. During interview the environment manager confirmed there was no management/ monitoring plan for this OWS detailing management prescriptions such as halo thinning of the spruce  adjacent to the oak ensuring the oak trees are maintained and enhanced.  The OWS was not considered a Bioclass area. The lack of future monitoring and management prescriptions for this area was considered non-compliant. </t>
    </r>
    <r>
      <rPr>
        <b/>
        <sz val="10"/>
        <rFont val="Cambria"/>
        <family val="1"/>
        <scheme val="major"/>
      </rPr>
      <t xml:space="preserve">Minor CAR 2022.4   </t>
    </r>
  </si>
  <si>
    <r>
      <t xml:space="preserve">Stream buffer zone along Yellow River in LM09 colonised by natural regeneration of Sitka spruce. </t>
    </r>
    <r>
      <rPr>
        <b/>
        <sz val="10"/>
        <rFont val="Cambria"/>
        <family val="1"/>
        <scheme val="major"/>
      </rPr>
      <t>Minor CAR 2022.3</t>
    </r>
  </si>
  <si>
    <r>
      <t xml:space="preserve">Birchwood FP (LS02-H0050) Harvesting Activity Pack includes ERA showing Aquatic Zone, Biodiversity Area, and Monument. Each of these features have a set of Site Specific Mitigations. Aquatic Zone inspected and seen to have silt trap in advance of operations and hazard tape indicating location. The harvesting contractor showed good awareness of the feature and records of water quality monitoring were seen. Veteran trees also shown on map and located in the forest.
Sites in LM09-FL0041 and LM09-FL0043 had been ditch drained and mounded following clearfelling. At LM09-FL0043 several geotextile barrier site traps had been installed at some point following the installation of the ditch network. Drain layout had been designed and implemented to remove water from the site and to direct water to single points of exit, creating large water volume flows at single or few exit points rather than overland flow across the length of the stream buffers, and erosion of the lower parts of the ditch network. </t>
    </r>
    <r>
      <rPr>
        <b/>
        <sz val="10"/>
        <rFont val="Cambria"/>
        <family val="1"/>
        <scheme val="major"/>
      </rPr>
      <t>Minor CAR 2022.1</t>
    </r>
    <r>
      <rPr>
        <sz val="10"/>
        <rFont val="Cambria"/>
        <family val="1"/>
        <scheme val="major"/>
      </rPr>
      <t xml:space="preserve"> </t>
    </r>
  </si>
  <si>
    <r>
      <t xml:space="preserve">Colonisation of  invasive exotic species Japanese knotweed at various sites along forest roads at LM09 not recorded. Cherry laurel seen at old woodland site at Gartinardress CN05 H0047 Old woodland site (OWS).  Inspected OWS survey section 6.2 Management considerations - presence of invasive species was noted as low but the invasive species was not identifed. Environment Manager confirmed there was no management/ monitoring plan to address invasive species management on this OWS. </t>
    </r>
    <r>
      <rPr>
        <b/>
        <sz val="10"/>
        <rFont val="Cambria"/>
        <family val="1"/>
        <scheme val="major"/>
      </rPr>
      <t>Minor CAR 2022.2</t>
    </r>
  </si>
  <si>
    <t>Minor 2022.3</t>
  </si>
  <si>
    <t>Minor 2022.6</t>
  </si>
  <si>
    <r>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
However, there was lack of an outline felling and restocking plan for 20 years available for public consultation.</t>
    </r>
    <r>
      <rPr>
        <b/>
        <sz val="10"/>
        <rFont val="Cambria"/>
        <family val="1"/>
        <scheme val="major"/>
      </rPr>
      <t xml:space="preserve"> Minor CAR 2022.6.</t>
    </r>
  </si>
  <si>
    <t xml:space="preserve">See A1 FM Checklist FSC 4.2.5. The 7 fatalities were mostly suicides with one heart attack. The accidents amongst members of the public were mostly minor sprains and major broken bones from trips and slips, rather than accidents associated with forestry operations. </t>
  </si>
  <si>
    <t>Coillte have produced a consultation notice (copy seen) to be displayed at entrances to 'recreation sites', i.e. those sites with significant public footfall. A list of these sites has been seen for each BAU. All BAU Forest Plans and Standard Operating Procedure (SOP 027) have been updated to include requirement for display of public site notices at entrances to recreation sites. Obs closed.
Interview with Manager at Killykeen Forest Park (CN05) confirmed that this consultation notice had been in place during the consultation period. Manager showed prominent location where the site notice had been, beside the large Forest Map and Information Sign at the forest entrance, where currently a site notice was displayed in relation to plans to replace the bridge leading into the forest park.
However, there was lack of an outline felling and restocking plan for 20 years available for public consultation.</t>
  </si>
  <si>
    <t>SECTION A: PEFC™ TRADEMARK REQUIREMENTS 
PEFC International Standard PEFC ST 2001:2020</t>
  </si>
  <si>
    <t>Within 3 months of the finalisation date of this report.</t>
  </si>
  <si>
    <r>
      <t xml:space="preserve">Derrynawana CN89063 in County Leitrim had 'licence for non-grant-aided forest road' approved by DAFM, copy seen dated 5/10/21.  The contract includes 'Road Specification - Build on top', with COFORD specifications, dated 29/6/21. 
Ballynafid WH02R0001 Killinagh - Road upgrade in progress. ERA carried out: Landscape - low sensitivity rating; sensitive soil - green rating (BRAG system). No waters/RTE species identified in the area. No negative impacts observed on site. 
</t>
    </r>
    <r>
      <rPr>
        <b/>
        <sz val="10"/>
        <rFont val="Cambria"/>
        <family val="1"/>
        <scheme val="major"/>
      </rPr>
      <t>Corrahoash CN02 Estab 0017</t>
    </r>
    <r>
      <rPr>
        <sz val="10"/>
        <rFont val="Cambria"/>
        <family val="1"/>
        <scheme val="major"/>
      </rPr>
      <t xml:space="preserve"> - A visit was made to the completed restock site following a period of overnight heavy rain.  The site has yet to green over following restocking. Road drains as well as restock drains and relevant water courses were found to be running with silty water.  A number of silt traps were located along these drains, the majority installed during the harvesting operations with some additional silt traps added during establishment. The road drain and some establishment drains on the lower slopes were walked and, whilst the establishment drains stopped short of the aquatic zone, due to the strength of the water flow the silty water continued to percolate through the aquatic zone collecting into a relevant watercourse at the base of the slope.  This relevant watercourse was followed downstream through an area of retained spruce and continued to transport the silty water which then discharged into Carrakeeldrum Lough, adjacent to the forest. </t>
    </r>
    <r>
      <rPr>
        <b/>
        <sz val="10"/>
        <rFont val="Cambria"/>
        <family val="1"/>
        <scheme val="major"/>
      </rPr>
      <t>Major CAR 2022.5</t>
    </r>
  </si>
  <si>
    <t>Major 2022.5</t>
  </si>
  <si>
    <t>Rob Shaw</t>
  </si>
  <si>
    <t>SA-PEFC-FM-000706</t>
  </si>
  <si>
    <t xml:space="preserve">22/11/2022 evidence provided by Coillte: Field meeting to review road drain layout. Completed.
A field meeting of all relevant BAU staff, including the Estates &amp; Establishment Teams, BAU Manager, Engineering Process Manager, Environment &amp; Certification Manager and BAU Ecologist was held on the 6th October. A thorough review was conducted of the site to assess the efficacy of the mitigations in place and agree next steps.
1.	Estates Team. Complete
a.	Additional culvert(s) under the additional road extension (adjacent to stacking area) to dissipate the upland water under the road to flow overland over the site  
b.	Following the water flow, install additional culvert(s) further down under the existing original road  
c.	Install a new culvert on lower turning point
d.	Install silt traps at strategic locations in the roadside drains (road extension, lower turning off area and further down the original road)
Provided the supporting document, regarding exact location and nature of the mitigations:
•	CN02_Corrahoash_Sediment_Mitigation_Measures
•	CN02_Corrahoash_Sediment_Mitigations (culverts and silt traps) location map
2.	Monitoring. Ongoing
2.1 Site monitoring 
The results of site monitoring from the 13/6/2022 to 4/11/2022 has been provided. It demonstrates that the site is regularly visited and the site mitigations are regularly inspected and maintained. [Ref. Corrahoash Water Monitoring Results]
2.2 Lab Tests
•	Water samples were taken on the field day (6th October 2022) on the aquatic zone that rises within Corrahoash property @ the roadside and @ Corrakeeldrum Lough [Ref.  Lab test reports - 9120_514_01_(A) &amp; 9120_514_02_(B) respectively and Corrahoash Water Sampling map]. 
•	The weather on the day and indeed on the preceding weeks was very wet and all watercourses were in full flow. 
•	As it can be seen from the results, the Total Suspended Solids was 19 mg/l at the roadside (Sample A)  and 9 mg/l at the lake (Sample B). The detected concentrations are within the acceptable threshold of 25 mg/l for such waters.
       	2.3. Photos – 17/11/2022
•	Inspection of the roadside drainage remedial measures implemented on the 10/11/2022 and photos of the aquatic zone leading up to and at the lake were taken [Ref. Corrahoash_Photos Location Map_17112022 and Corrahoash_Photos_17112022]
3.	Forest Operational Staff and Contractor Training. Planned
Arising from this Major CAR a Silt and Sediment Mitigation Guideline has been compiled that will support the roll out of training to all Forest Operational Staff and Contractors across all BAUs over the next 3 months. This practical Guidance was based on national and internal best forest practice and standards, compiled in a format that supports the implementation of our environmental risk assessment (ERA). This training will be provided by the Environment Team in conjunction with the Team Leads from Estates/Engineering, Establishment and Harvesting [Ref. EMS_GUI_021_Silt &amp; Sediment Mitigation Guidelines_20112022_FINAL]. The provided evidences are sufficient close the major CAR. </t>
  </si>
  <si>
    <t>Closed</t>
  </si>
  <si>
    <t>23/08/2022
22/11/2022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</si>
</sst>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809]dd\ mmmm\ yyyy;@"/>
    <numFmt numFmtId="166" formatCode="[$€-2]\ #,##0.00;[Red]\-[$€-2]\ #,##0.00"/>
    <numFmt numFmtId="167" formatCode="_(* #,##0_);_(* \(#,##0\);_(* &quot;-&quot;??_);_(@_)"/>
  </numFmts>
  <fonts count="128">
    <font>
      <sz val="11"/>
      <name val="Palatino"/>
      <family val="1"/>
    </font>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vertAlign val="superscript"/>
      <sz val="10"/>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b/>
      <sz val="11"/>
      <color rgb="FFFF0000"/>
      <name val="Cambria"/>
      <family val="1"/>
      <scheme val="major"/>
    </font>
    <font>
      <sz val="14"/>
      <color rgb="FFFF0000"/>
      <name val="Cambria"/>
      <family val="1"/>
      <scheme val="major"/>
    </font>
    <font>
      <i/>
      <sz val="11"/>
      <color rgb="FFFF0000"/>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sz val="9"/>
      <name val="Verdana"/>
      <family val="2"/>
    </font>
    <font>
      <b/>
      <sz val="14"/>
      <name val="Cambria"/>
      <family val="1"/>
      <scheme val="major"/>
    </font>
    <font>
      <i/>
      <sz val="8"/>
      <name val="Cambria"/>
      <family val="1"/>
      <scheme val="major"/>
    </font>
    <font>
      <b/>
      <i/>
      <sz val="8"/>
      <name val="Cambria"/>
      <family val="1"/>
      <scheme val="major"/>
    </font>
    <font>
      <b/>
      <sz val="8"/>
      <name val="Cambria"/>
      <family val="1"/>
      <scheme val="major"/>
    </font>
    <font>
      <b/>
      <sz val="10"/>
      <color theme="0"/>
      <name val="Cambria"/>
      <family val="1"/>
      <scheme val="major"/>
    </font>
    <font>
      <b/>
      <sz val="10"/>
      <color indexed="50"/>
      <name val="Cambria"/>
      <family val="1"/>
    </font>
    <font>
      <b/>
      <sz val="10"/>
      <color theme="6" tint="0.59999389629810485"/>
      <name val="Cambria"/>
      <family val="1"/>
    </font>
    <font>
      <i/>
      <sz val="10"/>
      <name val="Cambria"/>
      <family val="1"/>
      <scheme val="major"/>
    </font>
    <font>
      <i/>
      <sz val="9"/>
      <name val="Cambria"/>
      <family val="1"/>
      <scheme val="major"/>
    </font>
    <font>
      <b/>
      <sz val="11"/>
      <color rgb="FF000000"/>
      <name val="Cambria"/>
      <family val="1"/>
      <scheme val="major"/>
    </font>
    <font>
      <b/>
      <sz val="10"/>
      <color theme="1"/>
      <name val="Cambria"/>
      <family val="1"/>
      <scheme val="major"/>
    </font>
    <font>
      <sz val="10"/>
      <color theme="1"/>
      <name val="Cambria"/>
      <family val="1"/>
      <scheme val="major"/>
    </font>
    <font>
      <b/>
      <sz val="11"/>
      <color theme="1"/>
      <name val="Cambria"/>
      <family val="1"/>
      <scheme val="major"/>
    </font>
    <font>
      <sz val="9"/>
      <color theme="1"/>
      <name val="Cambria"/>
      <family val="1"/>
      <scheme val="major"/>
    </font>
    <font>
      <sz val="9"/>
      <name val="Cambria"/>
      <family val="1"/>
      <scheme val="major"/>
    </font>
    <font>
      <sz val="11"/>
      <color rgb="FF000000"/>
      <name val="Calibri Light"/>
      <family val="1"/>
    </font>
    <font>
      <sz val="11"/>
      <color rgb="FF000000"/>
      <name val="Cambria"/>
      <family val="1"/>
    </font>
    <font>
      <sz val="11"/>
      <color rgb="FF000000"/>
      <name val="Cambria"/>
      <family val="1"/>
      <scheme val="major"/>
    </font>
    <font>
      <sz val="8"/>
      <color rgb="FFFF0000"/>
      <name val="Cambria"/>
      <family val="1"/>
      <scheme val="major"/>
    </font>
    <font>
      <sz val="10"/>
      <color rgb="FF000000"/>
      <name val="Cambria"/>
      <family val="1"/>
      <scheme val="major"/>
    </font>
    <font>
      <sz val="10"/>
      <color rgb="FF000000"/>
      <name val="Cambria"/>
      <family val="1"/>
    </font>
    <font>
      <b/>
      <sz val="10"/>
      <color rgb="FF000000"/>
      <name val="Cambria"/>
      <family val="1"/>
      <scheme val="major"/>
    </font>
    <font>
      <sz val="11"/>
      <color rgb="FF000000"/>
      <name val="Cambria"/>
      <family val="1"/>
    </font>
    <font>
      <sz val="11"/>
      <name val="Cambria"/>
      <family val="1"/>
    </font>
    <font>
      <sz val="11"/>
      <color rgb="FF0000FF"/>
      <name val="Cambria"/>
      <family val="1"/>
    </font>
    <font>
      <sz val="13.5"/>
      <color rgb="FF000000"/>
      <name val="Times New Roman"/>
      <family val="1"/>
    </font>
    <font>
      <sz val="10"/>
      <color rgb="FF000000"/>
      <name val="Cambria"/>
      <family val="1"/>
    </font>
    <font>
      <sz val="11"/>
      <color rgb="FF444444"/>
      <name val="Calibri"/>
      <family val="2"/>
      <charset val="1"/>
    </font>
    <font>
      <b/>
      <sz val="14"/>
      <color rgb="FFFF0000"/>
      <name val="Cambria"/>
      <family val="1"/>
    </font>
    <font>
      <sz val="10"/>
      <color rgb="FF000000"/>
      <name val="Times New Roman"/>
      <family val="1"/>
    </font>
    <font>
      <sz val="10"/>
      <color rgb="FFFF0000"/>
      <name val="Cambria"/>
      <family val="1"/>
    </font>
    <font>
      <sz val="11"/>
      <color rgb="FF000000"/>
      <name val="Calibri"/>
      <family val="2"/>
    </font>
    <font>
      <i/>
      <sz val="10"/>
      <color rgb="FF000000"/>
      <name val="Cambria"/>
      <family val="1"/>
    </font>
    <font>
      <b/>
      <sz val="10"/>
      <color rgb="FFFF0000"/>
      <name val="Cambria"/>
      <family val="1"/>
      <scheme val="major"/>
    </font>
    <font>
      <sz val="11"/>
      <color rgb="FF000000"/>
      <name val="Palatino"/>
      <family val="1"/>
    </font>
    <font>
      <sz val="11"/>
      <color rgb="FF000000"/>
      <name val="Calibri Light"/>
      <family val="2"/>
    </font>
    <font>
      <sz val="10"/>
      <color rgb="FF000000"/>
      <name val="Calibri Light"/>
      <family val="2"/>
    </font>
    <font>
      <sz val="12"/>
      <color rgb="FF000000"/>
      <name val="Calibri"/>
      <family val="2"/>
    </font>
    <font>
      <sz val="10"/>
      <color rgb="FF000000"/>
      <name val="Arial"/>
      <family val="2"/>
    </font>
    <font>
      <sz val="10"/>
      <color rgb="FFFF0000"/>
      <name val="Calibri Light"/>
      <family val="2"/>
    </font>
    <font>
      <sz val="12"/>
      <color rgb="FF000000"/>
      <name val="Cambria"/>
      <family val="1"/>
    </font>
    <font>
      <b/>
      <sz val="10"/>
      <color rgb="FF000000"/>
      <name val="Cambria"/>
      <family val="1"/>
    </font>
    <font>
      <i/>
      <sz val="10"/>
      <color rgb="FF4472C4"/>
      <name val="Calibri Light"/>
      <family val="2"/>
    </font>
    <font>
      <b/>
      <sz val="10"/>
      <color rgb="FF000000"/>
      <name val="Calibri Light"/>
      <family val="2"/>
    </font>
    <font>
      <b/>
      <sz val="12"/>
      <color rgb="FF000000"/>
      <name val="Calibri Light"/>
      <family val="2"/>
    </font>
  </fonts>
  <fills count="34">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rgb="FFFF0000"/>
        <bgColor indexed="64"/>
      </patternFill>
    </fill>
    <fill>
      <patternFill patternType="solid">
        <fgColor rgb="FF00CC66"/>
        <bgColor indexed="64"/>
      </patternFill>
    </fill>
    <fill>
      <patternFill patternType="solid">
        <fgColor rgb="FF99FF99"/>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FFFF"/>
        <bgColor indexed="64"/>
      </patternFill>
    </fill>
    <fill>
      <patternFill patternType="solid">
        <fgColor rgb="FFFFFF00"/>
        <bgColor rgb="FFFFFF00"/>
      </patternFill>
    </fill>
    <fill>
      <patternFill patternType="solid">
        <fgColor rgb="FFFFFFFF"/>
        <bgColor rgb="FFFFFFFF"/>
      </patternFill>
    </fill>
    <fill>
      <patternFill patternType="solid">
        <fgColor rgb="FF00B050"/>
        <bgColor rgb="FF00B050"/>
      </patternFill>
    </fill>
    <fill>
      <patternFill patternType="solid">
        <fgColor rgb="FFD9D9D9"/>
        <bgColor rgb="FFD9D9D9"/>
      </patternFill>
    </fill>
    <fill>
      <patternFill patternType="solid">
        <fgColor rgb="FFFFFFCC"/>
        <bgColor rgb="FFFFFFCC"/>
      </patternFill>
    </fill>
    <fill>
      <patternFill patternType="solid">
        <fgColor rgb="FFFFFFCC"/>
        <bgColor indexed="64"/>
      </patternFill>
    </fill>
  </fills>
  <borders count="54">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s>
  <cellStyleXfs count="26">
    <xf numFmtId="0" fontId="0" fillId="0" borderId="0"/>
    <xf numFmtId="0" fontId="5" fillId="0" borderId="0"/>
    <xf numFmtId="0" fontId="39" fillId="0" borderId="0"/>
    <xf numFmtId="0" fontId="39" fillId="0" borderId="0"/>
    <xf numFmtId="0" fontId="39" fillId="0" borderId="0"/>
    <xf numFmtId="0" fontId="3" fillId="0" borderId="0"/>
    <xf numFmtId="0" fontId="3" fillId="0" borderId="0"/>
    <xf numFmtId="0" fontId="5" fillId="0" borderId="0"/>
    <xf numFmtId="43" fontId="82" fillId="0" borderId="0" applyFont="0" applyFill="0" applyBorder="0" applyAlignment="0" applyProtection="0"/>
    <xf numFmtId="0" fontId="3" fillId="0" borderId="0"/>
    <xf numFmtId="0" fontId="5" fillId="0" borderId="0"/>
    <xf numFmtId="0" fontId="2" fillId="0" borderId="0"/>
    <xf numFmtId="0" fontId="3" fillId="0" borderId="0"/>
    <xf numFmtId="0" fontId="5" fillId="0" borderId="0"/>
    <xf numFmtId="0" fontId="1" fillId="0" borderId="0"/>
    <xf numFmtId="0" fontId="1" fillId="0" borderId="0"/>
    <xf numFmtId="0" fontId="1" fillId="0" borderId="0"/>
    <xf numFmtId="0" fontId="1" fillId="0" borderId="0"/>
    <xf numFmtId="0" fontId="3" fillId="0" borderId="0"/>
    <xf numFmtId="0" fontId="117" fillId="0" borderId="0" applyNumberFormat="0" applyBorder="0" applyProtection="0"/>
    <xf numFmtId="0" fontId="114" fillId="0" borderId="0"/>
    <xf numFmtId="0" fontId="121" fillId="0" borderId="0" applyNumberFormat="0" applyBorder="0" applyProtection="0"/>
    <xf numFmtId="0" fontId="121" fillId="0" borderId="0" applyNumberFormat="0" applyBorder="0" applyProtection="0"/>
    <xf numFmtId="0" fontId="114" fillId="31" borderId="0" applyNumberFormat="0" applyFont="0" applyBorder="0" applyAlignment="0" applyProtection="0"/>
    <xf numFmtId="0" fontId="114" fillId="32" borderId="0" applyNumberFormat="0" applyFont="0" applyBorder="0" applyAlignment="0" applyProtection="0"/>
    <xf numFmtId="0" fontId="114" fillId="28" borderId="0" applyNumberFormat="0" applyFont="0" applyBorder="0" applyAlignment="0" applyProtection="0"/>
  </cellStyleXfs>
  <cellXfs count="748">
    <xf numFmtId="0" fontId="0" fillId="0" borderId="0" xfId="0"/>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5" fillId="4" borderId="5" xfId="0" applyFont="1" applyFill="1" applyBorder="1" applyAlignment="1">
      <alignment vertical="top" wrapText="1"/>
    </xf>
    <xf numFmtId="0" fontId="16" fillId="0" borderId="6" xfId="0" applyFont="1" applyBorder="1" applyAlignment="1">
      <alignment vertical="top" wrapText="1"/>
    </xf>
    <xf numFmtId="0" fontId="18" fillId="4" borderId="7" xfId="0" applyFont="1" applyFill="1" applyBorder="1" applyAlignment="1">
      <alignment vertical="top" wrapText="1"/>
    </xf>
    <xf numFmtId="0" fontId="18" fillId="4" borderId="8" xfId="0" applyFont="1" applyFill="1" applyBorder="1" applyAlignment="1">
      <alignment vertical="top" wrapText="1"/>
    </xf>
    <xf numFmtId="0" fontId="17" fillId="0" borderId="9" xfId="0" applyFont="1" applyBorder="1" applyAlignment="1">
      <alignment vertical="top" wrapText="1"/>
    </xf>
    <xf numFmtId="0" fontId="16" fillId="0" borderId="10" xfId="0" applyFont="1" applyBorder="1" applyAlignment="1">
      <alignment vertical="top" wrapText="1"/>
    </xf>
    <xf numFmtId="0" fontId="16" fillId="0" borderId="4" xfId="0" applyFont="1" applyBorder="1" applyAlignment="1">
      <alignment vertical="top" wrapText="1"/>
    </xf>
    <xf numFmtId="0" fontId="17" fillId="0" borderId="11" xfId="0" applyFont="1" applyBorder="1" applyAlignment="1">
      <alignment vertical="top" wrapText="1"/>
    </xf>
    <xf numFmtId="0" fontId="16" fillId="0" borderId="7" xfId="0" applyFont="1" applyBorder="1" applyAlignment="1">
      <alignment vertical="top" wrapText="1"/>
    </xf>
    <xf numFmtId="0" fontId="16" fillId="0" borderId="8" xfId="0" applyFont="1" applyBorder="1" applyAlignment="1">
      <alignment vertical="top" wrapText="1"/>
    </xf>
    <xf numFmtId="0" fontId="16" fillId="2" borderId="6" xfId="0" applyFont="1" applyFill="1" applyBorder="1" applyAlignment="1">
      <alignment vertical="top" wrapText="1"/>
    </xf>
    <xf numFmtId="0" fontId="16" fillId="2" borderId="10" xfId="0" applyFont="1" applyFill="1" applyBorder="1" applyAlignment="1">
      <alignment vertical="top" wrapText="1"/>
    </xf>
    <xf numFmtId="0" fontId="16" fillId="2" borderId="7" xfId="0" applyFont="1" applyFill="1" applyBorder="1" applyAlignment="1">
      <alignment vertical="top" wrapText="1"/>
    </xf>
    <xf numFmtId="0" fontId="18" fillId="4" borderId="4" xfId="0" applyFont="1" applyFill="1" applyBorder="1" applyAlignment="1">
      <alignment vertical="top" wrapText="1"/>
    </xf>
    <xf numFmtId="0" fontId="18" fillId="4" borderId="11" xfId="0" applyFont="1" applyFill="1" applyBorder="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8" fillId="2" borderId="1" xfId="0" applyFont="1" applyFill="1" applyBorder="1"/>
    <xf numFmtId="0" fontId="40" fillId="0" borderId="0" xfId="0" applyFont="1" applyAlignment="1">
      <alignment horizontal="center" vertical="center" wrapText="1"/>
    </xf>
    <xf numFmtId="0" fontId="41" fillId="0" borderId="0" xfId="0" applyFont="1"/>
    <xf numFmtId="0" fontId="42" fillId="0" borderId="0" xfId="0" applyFont="1"/>
    <xf numFmtId="0" fontId="42" fillId="5" borderId="0" xfId="0" applyFont="1" applyFill="1"/>
    <xf numFmtId="0" fontId="43" fillId="0" borderId="0" xfId="0" applyFont="1"/>
    <xf numFmtId="0" fontId="42" fillId="6" borderId="0" xfId="0" applyFont="1" applyFill="1"/>
    <xf numFmtId="0" fontId="44" fillId="0" borderId="0" xfId="0" applyFont="1"/>
    <xf numFmtId="0" fontId="44" fillId="0" borderId="0" xfId="0" applyFont="1" applyAlignment="1">
      <alignment wrapText="1"/>
    </xf>
    <xf numFmtId="0" fontId="42" fillId="0" borderId="0" xfId="0" applyFont="1" applyAlignment="1">
      <alignment vertical="top"/>
    </xf>
    <xf numFmtId="0" fontId="42" fillId="6" borderId="0" xfId="0" applyFont="1" applyFill="1" applyAlignment="1">
      <alignment vertical="top"/>
    </xf>
    <xf numFmtId="0" fontId="44" fillId="0" borderId="0" xfId="0" applyFont="1" applyAlignment="1">
      <alignment vertical="top"/>
    </xf>
    <xf numFmtId="0" fontId="44" fillId="0" borderId="0" xfId="0" applyFont="1" applyAlignment="1">
      <alignment vertical="top" wrapText="1"/>
    </xf>
    <xf numFmtId="0" fontId="45" fillId="0" borderId="12" xfId="5" applyFont="1" applyBorder="1" applyAlignment="1">
      <alignment wrapText="1"/>
    </xf>
    <xf numFmtId="0" fontId="45" fillId="0" borderId="12" xfId="5" applyFont="1" applyBorder="1" applyAlignment="1">
      <alignment horizontal="center" wrapText="1"/>
    </xf>
    <xf numFmtId="15" fontId="45" fillId="0" borderId="12" xfId="5" applyNumberFormat="1" applyFont="1" applyBorder="1" applyAlignment="1">
      <alignment horizontal="center" wrapText="1"/>
    </xf>
    <xf numFmtId="15" fontId="45" fillId="0" borderId="0" xfId="5" applyNumberFormat="1" applyFont="1" applyAlignment="1">
      <alignment horizontal="center" wrapText="1"/>
    </xf>
    <xf numFmtId="15" fontId="41" fillId="0" borderId="0" xfId="5" applyNumberFormat="1" applyFont="1" applyAlignment="1">
      <alignment wrapText="1"/>
    </xf>
    <xf numFmtId="0" fontId="41" fillId="0" borderId="0" xfId="0" applyFont="1" applyAlignment="1">
      <alignment vertical="top"/>
    </xf>
    <xf numFmtId="0" fontId="41" fillId="0" borderId="0" xfId="0" applyFont="1" applyAlignment="1">
      <alignment horizontal="center" vertical="top"/>
    </xf>
    <xf numFmtId="0" fontId="41"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top" wrapText="1"/>
    </xf>
    <xf numFmtId="0" fontId="41" fillId="0" borderId="0" xfId="0" applyFont="1" applyAlignment="1">
      <alignment horizontal="left" vertical="top" wrapText="1"/>
    </xf>
    <xf numFmtId="0" fontId="47" fillId="0" borderId="0" xfId="0" applyFont="1" applyAlignment="1">
      <alignment vertical="top" wrapText="1"/>
    </xf>
    <xf numFmtId="0" fontId="45" fillId="7" borderId="0" xfId="0" applyFont="1" applyFill="1" applyAlignment="1">
      <alignment vertical="top" wrapText="1"/>
    </xf>
    <xf numFmtId="0" fontId="41" fillId="7" borderId="0" xfId="0" applyFont="1" applyFill="1" applyAlignment="1">
      <alignment vertical="top" wrapText="1"/>
    </xf>
    <xf numFmtId="0" fontId="46" fillId="7" borderId="0" xfId="0" applyFont="1" applyFill="1" applyAlignment="1">
      <alignment horizontal="left" vertical="top" wrapText="1"/>
    </xf>
    <xf numFmtId="0" fontId="46" fillId="7" borderId="0" xfId="0" applyFont="1" applyFill="1" applyAlignment="1">
      <alignment vertical="top" wrapText="1"/>
    </xf>
    <xf numFmtId="0" fontId="41" fillId="0" borderId="12" xfId="0" applyFont="1" applyBorder="1" applyAlignment="1">
      <alignment vertical="top" wrapText="1"/>
    </xf>
    <xf numFmtId="0" fontId="45" fillId="0" borderId="0" xfId="0" applyFont="1"/>
    <xf numFmtId="0" fontId="41" fillId="14" borderId="0" xfId="0" applyFont="1" applyFill="1"/>
    <xf numFmtId="0" fontId="49" fillId="0" borderId="0" xfId="0" applyFont="1"/>
    <xf numFmtId="0" fontId="42" fillId="0" borderId="0" xfId="0" applyFont="1" applyAlignment="1">
      <alignment horizontal="center" vertical="top"/>
    </xf>
    <xf numFmtId="0" fontId="45" fillId="0" borderId="16" xfId="0" applyFont="1" applyBorder="1" applyAlignment="1">
      <alignment vertical="top"/>
    </xf>
    <xf numFmtId="0" fontId="41" fillId="0" borderId="17" xfId="0" applyFont="1" applyBorder="1" applyAlignment="1">
      <alignment vertical="top"/>
    </xf>
    <xf numFmtId="0" fontId="41" fillId="0" borderId="18" xfId="0" applyFont="1" applyBorder="1" applyAlignment="1">
      <alignment vertical="top"/>
    </xf>
    <xf numFmtId="0" fontId="41" fillId="0" borderId="3" xfId="0" applyFont="1" applyBorder="1" applyAlignment="1">
      <alignment horizontal="left" vertical="top"/>
    </xf>
    <xf numFmtId="0" fontId="41" fillId="0" borderId="19" xfId="0" applyFont="1" applyBorder="1" applyAlignment="1">
      <alignment vertical="top"/>
    </xf>
    <xf numFmtId="0" fontId="46" fillId="0" borderId="20" xfId="0" applyFont="1" applyBorder="1" applyAlignment="1">
      <alignment horizontal="left" vertical="top"/>
    </xf>
    <xf numFmtId="0" fontId="41" fillId="0" borderId="17" xfId="0" applyFont="1" applyBorder="1" applyAlignment="1">
      <alignment vertical="top" wrapText="1"/>
    </xf>
    <xf numFmtId="0" fontId="46" fillId="0" borderId="3" xfId="0" applyFont="1" applyBorder="1" applyAlignment="1">
      <alignment vertical="top" wrapText="1"/>
    </xf>
    <xf numFmtId="0" fontId="46" fillId="0" borderId="3" xfId="7" applyFont="1" applyBorder="1" applyAlignment="1">
      <alignment vertical="top" wrapText="1"/>
    </xf>
    <xf numFmtId="0" fontId="41" fillId="0" borderId="3" xfId="0" applyFont="1" applyBorder="1" applyAlignment="1">
      <alignment vertical="top" wrapText="1"/>
    </xf>
    <xf numFmtId="0" fontId="50" fillId="0" borderId="0" xfId="0" applyFont="1"/>
    <xf numFmtId="0" fontId="50" fillId="0" borderId="0" xfId="0" applyFont="1" applyAlignment="1">
      <alignment horizontal="center" vertical="top"/>
    </xf>
    <xf numFmtId="0" fontId="41" fillId="0" borderId="21" xfId="0" applyFont="1" applyBorder="1"/>
    <xf numFmtId="0" fontId="40" fillId="0" borderId="13" xfId="7" applyFont="1" applyBorder="1" applyAlignment="1" applyProtection="1">
      <alignment horizontal="center" vertical="center" wrapText="1"/>
      <protection locked="0"/>
    </xf>
    <xf numFmtId="0" fontId="42" fillId="9" borderId="0" xfId="6" applyFont="1" applyFill="1"/>
    <xf numFmtId="0" fontId="42" fillId="0" borderId="0" xfId="6" applyFont="1"/>
    <xf numFmtId="0" fontId="42" fillId="0" borderId="0" xfId="7" applyFont="1" applyAlignment="1">
      <alignment horizontal="center" vertical="top"/>
    </xf>
    <xf numFmtId="0" fontId="51" fillId="0" borderId="0" xfId="7" applyFont="1" applyAlignment="1">
      <alignment horizontal="center" vertical="center" wrapText="1"/>
    </xf>
    <xf numFmtId="0" fontId="41" fillId="0" borderId="0" xfId="7" applyFont="1" applyAlignment="1">
      <alignment vertical="top"/>
    </xf>
    <xf numFmtId="0" fontId="41" fillId="0" borderId="0" xfId="7" applyFont="1" applyAlignment="1">
      <alignment horizontal="left" vertical="top"/>
    </xf>
    <xf numFmtId="15" fontId="41" fillId="0" borderId="0" xfId="7" applyNumberFormat="1" applyFont="1" applyAlignment="1">
      <alignment horizontal="left" vertical="top"/>
    </xf>
    <xf numFmtId="0" fontId="42" fillId="0" borderId="0" xfId="7" applyFont="1"/>
    <xf numFmtId="0" fontId="45" fillId="0" borderId="12" xfId="6" applyFont="1" applyBorder="1" applyAlignment="1">
      <alignment horizontal="center" vertical="center" wrapText="1"/>
    </xf>
    <xf numFmtId="0" fontId="45" fillId="0" borderId="12" xfId="7" applyFont="1" applyBorder="1" applyAlignment="1">
      <alignment horizontal="center" vertical="center" wrapText="1"/>
    </xf>
    <xf numFmtId="0" fontId="45" fillId="9" borderId="0" xfId="6" applyFont="1" applyFill="1" applyAlignment="1">
      <alignment horizontal="center" vertical="center" wrapText="1"/>
    </xf>
    <xf numFmtId="0" fontId="45" fillId="0" borderId="0" xfId="6" applyFont="1" applyAlignment="1">
      <alignment horizontal="center" vertical="center" wrapText="1"/>
    </xf>
    <xf numFmtId="0" fontId="52" fillId="9" borderId="0" xfId="6" applyFont="1" applyFill="1"/>
    <xf numFmtId="0" fontId="52" fillId="0" borderId="0" xfId="6" applyFont="1"/>
    <xf numFmtId="0" fontId="46" fillId="0" borderId="0" xfId="7" applyFont="1" applyAlignment="1">
      <alignment horizontal="left" vertical="top" wrapText="1"/>
    </xf>
    <xf numFmtId="0" fontId="45" fillId="0" borderId="16" xfId="7" applyFont="1" applyBorder="1" applyAlignment="1">
      <alignment vertical="top"/>
    </xf>
    <xf numFmtId="0" fontId="41" fillId="0" borderId="22" xfId="7" applyFont="1" applyBorder="1" applyAlignment="1">
      <alignment vertical="top" wrapText="1"/>
    </xf>
    <xf numFmtId="0" fontId="41" fillId="0" borderId="22" xfId="7" applyFont="1" applyBorder="1" applyAlignment="1">
      <alignment vertical="top"/>
    </xf>
    <xf numFmtId="0" fontId="41" fillId="0" borderId="17" xfId="7" applyFont="1" applyBorder="1" applyAlignment="1">
      <alignment vertical="top" wrapText="1"/>
    </xf>
    <xf numFmtId="0" fontId="50" fillId="0" borderId="0" xfId="7" applyFont="1" applyAlignment="1">
      <alignment horizontal="center" vertical="top"/>
    </xf>
    <xf numFmtId="164" fontId="41" fillId="15" borderId="1" xfId="0" applyNumberFormat="1" applyFont="1" applyFill="1" applyBorder="1" applyAlignment="1">
      <alignment horizontal="left" vertical="top" wrapText="1"/>
    </xf>
    <xf numFmtId="164" fontId="53" fillId="15" borderId="12" xfId="0" applyNumberFormat="1" applyFont="1" applyFill="1" applyBorder="1" applyAlignment="1">
      <alignment horizontal="left" vertical="center"/>
    </xf>
    <xf numFmtId="0" fontId="53" fillId="15" borderId="12" xfId="0" applyFont="1" applyFill="1" applyBorder="1" applyAlignment="1">
      <alignment vertical="center"/>
    </xf>
    <xf numFmtId="0" fontId="53" fillId="15" borderId="12" xfId="0" applyFont="1" applyFill="1" applyBorder="1" applyAlignment="1">
      <alignment vertical="center" wrapText="1"/>
    </xf>
    <xf numFmtId="0" fontId="53" fillId="7" borderId="0" xfId="0" applyFont="1" applyFill="1" applyAlignment="1">
      <alignment vertical="center" wrapText="1"/>
    </xf>
    <xf numFmtId="0" fontId="53" fillId="0" borderId="0" xfId="0" applyFont="1" applyAlignment="1">
      <alignment vertical="center"/>
    </xf>
    <xf numFmtId="0" fontId="45" fillId="15" borderId="16" xfId="0" applyFont="1" applyFill="1" applyBorder="1" applyAlignment="1">
      <alignment horizontal="left" vertical="top" wrapText="1"/>
    </xf>
    <xf numFmtId="0" fontId="45" fillId="14" borderId="0" xfId="0" applyFont="1" applyFill="1" applyAlignment="1">
      <alignment vertical="top" wrapText="1"/>
    </xf>
    <xf numFmtId="0" fontId="45" fillId="15" borderId="18" xfId="0" applyFont="1" applyFill="1" applyBorder="1" applyAlignment="1">
      <alignment horizontal="left" vertical="top" wrapText="1"/>
    </xf>
    <xf numFmtId="0" fontId="41" fillId="15" borderId="1" xfId="0" applyFont="1" applyFill="1" applyBorder="1" applyAlignment="1">
      <alignment horizontal="left" vertical="top" wrapText="1"/>
    </xf>
    <xf numFmtId="0" fontId="45" fillId="0" borderId="3" xfId="0" applyFont="1" applyBorder="1" applyAlignment="1">
      <alignment vertical="top" wrapText="1"/>
    </xf>
    <xf numFmtId="0" fontId="41" fillId="14" borderId="0" xfId="0" applyFont="1" applyFill="1" applyAlignment="1">
      <alignment vertical="top" wrapText="1"/>
    </xf>
    <xf numFmtId="0" fontId="54" fillId="0" borderId="3" xfId="0" applyFont="1" applyBorder="1" applyAlignment="1">
      <alignment vertical="top" wrapText="1"/>
    </xf>
    <xf numFmtId="0" fontId="45" fillId="15" borderId="13" xfId="0" applyFont="1" applyFill="1" applyBorder="1" applyAlignment="1">
      <alignment vertical="top" wrapText="1"/>
    </xf>
    <xf numFmtId="0" fontId="45" fillId="15" borderId="1" xfId="0" applyFont="1" applyFill="1" applyBorder="1" applyAlignment="1">
      <alignment horizontal="left" vertical="top" wrapText="1"/>
    </xf>
    <xf numFmtId="0" fontId="46" fillId="0" borderId="3" xfId="0" applyFont="1" applyBorder="1" applyAlignment="1">
      <alignment horizontal="left" vertical="top" wrapText="1"/>
    </xf>
    <xf numFmtId="0" fontId="46" fillId="14" borderId="0" xfId="0" applyFont="1" applyFill="1" applyAlignment="1">
      <alignment horizontal="left" vertical="top" wrapText="1"/>
    </xf>
    <xf numFmtId="0" fontId="46" fillId="14" borderId="0" xfId="0" applyFont="1" applyFill="1" applyAlignment="1">
      <alignment vertical="top" wrapText="1"/>
    </xf>
    <xf numFmtId="164" fontId="45" fillId="11" borderId="16" xfId="0" applyNumberFormat="1" applyFont="1" applyFill="1" applyBorder="1" applyAlignment="1">
      <alignment horizontal="left" vertical="top"/>
    </xf>
    <xf numFmtId="0" fontId="45" fillId="11" borderId="17" xfId="0" applyFont="1" applyFill="1" applyBorder="1" applyAlignment="1">
      <alignment vertical="top" wrapText="1"/>
    </xf>
    <xf numFmtId="0" fontId="45" fillId="11" borderId="18" xfId="0" applyFont="1" applyFill="1" applyBorder="1" applyAlignment="1">
      <alignment horizontal="left" vertical="top"/>
    </xf>
    <xf numFmtId="0" fontId="45" fillId="11" borderId="20" xfId="0" applyFont="1" applyFill="1" applyBorder="1" applyAlignment="1">
      <alignment vertical="top" wrapText="1"/>
    </xf>
    <xf numFmtId="0" fontId="41" fillId="0" borderId="14" xfId="0" applyFont="1" applyBorder="1" applyAlignment="1">
      <alignment vertical="top" wrapText="1"/>
    </xf>
    <xf numFmtId="0" fontId="41" fillId="0" borderId="15" xfId="0" applyFont="1" applyBorder="1" applyAlignment="1">
      <alignment vertical="top" wrapText="1"/>
    </xf>
    <xf numFmtId="0" fontId="45" fillId="11" borderId="13" xfId="0" applyFont="1" applyFill="1" applyBorder="1" applyAlignment="1">
      <alignment vertical="top" wrapText="1"/>
    </xf>
    <xf numFmtId="0" fontId="45" fillId="0" borderId="14" xfId="0" applyFont="1" applyBorder="1" applyAlignment="1">
      <alignment vertical="top" wrapText="1"/>
    </xf>
    <xf numFmtId="0" fontId="41" fillId="0" borderId="1" xfId="0" applyFont="1" applyBorder="1" applyAlignment="1">
      <alignment vertical="top" wrapText="1"/>
    </xf>
    <xf numFmtId="0" fontId="45" fillId="0" borderId="1" xfId="0" applyFont="1" applyBorder="1" applyAlignment="1">
      <alignment vertical="top" wrapText="1"/>
    </xf>
    <xf numFmtId="0" fontId="46" fillId="0" borderId="1" xfId="0" applyFont="1" applyBorder="1" applyAlignment="1">
      <alignment horizontal="left" vertical="top" wrapText="1"/>
    </xf>
    <xf numFmtId="0" fontId="45" fillId="0" borderId="1" xfId="0" applyFont="1" applyBorder="1" applyAlignment="1">
      <alignment horizontal="left" vertical="top" wrapText="1"/>
    </xf>
    <xf numFmtId="0" fontId="45" fillId="14" borderId="0" xfId="0" applyFont="1" applyFill="1" applyAlignment="1">
      <alignment horizontal="left" vertical="top" wrapText="1"/>
    </xf>
    <xf numFmtId="0" fontId="46" fillId="0" borderId="1" xfId="0" applyFont="1" applyBorder="1" applyAlignment="1">
      <alignment vertical="top" wrapText="1"/>
    </xf>
    <xf numFmtId="0" fontId="46" fillId="0" borderId="14" xfId="0" applyFont="1" applyBorder="1" applyAlignment="1">
      <alignment vertical="top" wrapText="1"/>
    </xf>
    <xf numFmtId="2" fontId="45" fillId="11" borderId="18" xfId="0" applyNumberFormat="1" applyFont="1" applyFill="1" applyBorder="1" applyAlignment="1">
      <alignment horizontal="left" vertical="top"/>
    </xf>
    <xf numFmtId="0" fontId="55" fillId="11" borderId="18" xfId="0" applyFont="1" applyFill="1" applyBorder="1" applyAlignment="1">
      <alignment horizontal="left" vertical="top" wrapText="1"/>
    </xf>
    <xf numFmtId="0" fontId="46" fillId="11" borderId="19" xfId="0" applyFont="1" applyFill="1" applyBorder="1" applyAlignment="1">
      <alignment horizontal="left" vertical="top"/>
    </xf>
    <xf numFmtId="0" fontId="45" fillId="11" borderId="0" xfId="0" applyFont="1" applyFill="1" applyAlignment="1">
      <alignment horizontal="left" vertical="top"/>
    </xf>
    <xf numFmtId="0" fontId="54" fillId="0" borderId="14" xfId="0" applyFont="1" applyBorder="1" applyAlignment="1">
      <alignment vertical="top" wrapText="1"/>
    </xf>
    <xf numFmtId="0" fontId="41" fillId="11" borderId="18" xfId="0" applyFont="1" applyFill="1" applyBorder="1" applyAlignment="1">
      <alignment horizontal="left"/>
    </xf>
    <xf numFmtId="0" fontId="41" fillId="0" borderId="1" xfId="0" applyFont="1" applyBorder="1"/>
    <xf numFmtId="0" fontId="45" fillId="7" borderId="0" xfId="0" applyFont="1" applyFill="1" applyAlignment="1">
      <alignment horizontal="left" vertical="top" wrapText="1"/>
    </xf>
    <xf numFmtId="0" fontId="45" fillId="11" borderId="12" xfId="0" applyFont="1" applyFill="1" applyBorder="1" applyAlignment="1">
      <alignment vertical="top" wrapText="1"/>
    </xf>
    <xf numFmtId="2" fontId="45" fillId="11" borderId="0" xfId="0" applyNumberFormat="1" applyFont="1" applyFill="1" applyAlignment="1">
      <alignment horizontal="left" vertical="top"/>
    </xf>
    <xf numFmtId="0" fontId="41" fillId="0" borderId="0" xfId="0" applyFont="1" applyAlignment="1">
      <alignment wrapText="1"/>
    </xf>
    <xf numFmtId="0" fontId="41" fillId="0" borderId="0" xfId="0" applyFont="1" applyAlignment="1">
      <alignment horizontal="center" wrapText="1"/>
    </xf>
    <xf numFmtId="0" fontId="42" fillId="11" borderId="0" xfId="0" applyFont="1" applyFill="1" applyAlignment="1">
      <alignment vertical="top"/>
    </xf>
    <xf numFmtId="0" fontId="46" fillId="0" borderId="3" xfId="0" applyFont="1" applyBorder="1" applyAlignment="1">
      <alignment vertical="top"/>
    </xf>
    <xf numFmtId="0" fontId="45" fillId="15" borderId="12" xfId="0" applyFont="1" applyFill="1" applyBorder="1" applyAlignment="1">
      <alignment horizontal="left" vertical="top" wrapText="1"/>
    </xf>
    <xf numFmtId="0" fontId="45" fillId="15" borderId="12" xfId="0" applyFont="1" applyFill="1" applyBorder="1" applyAlignment="1">
      <alignment wrapText="1"/>
    </xf>
    <xf numFmtId="0" fontId="46" fillId="16" borderId="15" xfId="0" applyFont="1" applyFill="1" applyBorder="1" applyAlignment="1">
      <alignment vertical="top" wrapText="1"/>
    </xf>
    <xf numFmtId="0" fontId="46" fillId="16" borderId="12" xfId="0" applyFont="1" applyFill="1" applyBorder="1" applyAlignment="1">
      <alignment vertical="top" wrapText="1"/>
    </xf>
    <xf numFmtId="0" fontId="45" fillId="0" borderId="0" xfId="0" applyFont="1" applyAlignment="1">
      <alignment horizontal="left" vertical="top" wrapText="1"/>
    </xf>
    <xf numFmtId="0" fontId="41" fillId="7" borderId="0" xfId="0" applyFont="1" applyFill="1" applyAlignment="1">
      <alignment horizontal="left" vertical="top" wrapText="1"/>
    </xf>
    <xf numFmtId="0" fontId="41" fillId="0" borderId="3" xfId="0" applyFont="1" applyBorder="1" applyAlignment="1">
      <alignment horizontal="left" vertical="top" wrapText="1"/>
    </xf>
    <xf numFmtId="0" fontId="56" fillId="15" borderId="1" xfId="0" applyFont="1" applyFill="1" applyBorder="1" applyAlignment="1">
      <alignment horizontal="left" vertical="top" wrapText="1"/>
    </xf>
    <xf numFmtId="0" fontId="49" fillId="0" borderId="3" xfId="0" applyFont="1" applyBorder="1" applyAlignment="1">
      <alignment vertical="top" wrapText="1"/>
    </xf>
    <xf numFmtId="0" fontId="56" fillId="15" borderId="18" xfId="0" applyFont="1" applyFill="1" applyBorder="1" applyAlignment="1">
      <alignment horizontal="left" vertical="top" wrapText="1"/>
    </xf>
    <xf numFmtId="0" fontId="56" fillId="15" borderId="13" xfId="0" applyFont="1" applyFill="1" applyBorder="1" applyAlignment="1">
      <alignment vertical="top" wrapText="1"/>
    </xf>
    <xf numFmtId="0" fontId="41" fillId="11" borderId="12" xfId="0" applyFont="1" applyFill="1" applyBorder="1" applyAlignment="1">
      <alignment vertical="top" wrapText="1"/>
    </xf>
    <xf numFmtId="0" fontId="57" fillId="11" borderId="0" xfId="0" applyFont="1" applyFill="1" applyAlignment="1">
      <alignment vertical="top"/>
    </xf>
    <xf numFmtId="0" fontId="47" fillId="11" borderId="3" xfId="0" applyFont="1" applyFill="1" applyBorder="1" applyAlignment="1">
      <alignment vertical="top" wrapText="1"/>
    </xf>
    <xf numFmtId="0" fontId="45" fillId="13" borderId="12" xfId="0" applyFont="1" applyFill="1" applyBorder="1" applyAlignment="1">
      <alignment vertical="top" wrapText="1"/>
    </xf>
    <xf numFmtId="0" fontId="59" fillId="14" borderId="0" xfId="0" applyFont="1" applyFill="1"/>
    <xf numFmtId="0" fontId="59" fillId="0" borderId="0" xfId="0" applyFont="1"/>
    <xf numFmtId="0" fontId="59" fillId="17" borderId="0" xfId="0" applyFont="1" applyFill="1"/>
    <xf numFmtId="0" fontId="42" fillId="0" borderId="23" xfId="7" applyFont="1" applyBorder="1" applyAlignment="1">
      <alignment horizontal="center" vertical="center"/>
    </xf>
    <xf numFmtId="0" fontId="54" fillId="0" borderId="1" xfId="0" applyFont="1" applyBorder="1" applyAlignment="1">
      <alignment vertical="top" wrapText="1"/>
    </xf>
    <xf numFmtId="0" fontId="61" fillId="0" borderId="3" xfId="0" applyFont="1" applyBorder="1" applyAlignment="1">
      <alignment vertical="top" wrapText="1"/>
    </xf>
    <xf numFmtId="0" fontId="62" fillId="0" borderId="15" xfId="0" applyFont="1" applyBorder="1" applyAlignment="1">
      <alignment vertical="top" wrapText="1"/>
    </xf>
    <xf numFmtId="0" fontId="62" fillId="0" borderId="0" xfId="0" applyFont="1" applyAlignment="1">
      <alignment vertical="top" wrapText="1"/>
    </xf>
    <xf numFmtId="164" fontId="45" fillId="15" borderId="16" xfId="0" applyNumberFormat="1" applyFont="1" applyFill="1" applyBorder="1" applyAlignment="1" applyProtection="1">
      <alignment horizontal="left" vertical="top" wrapText="1"/>
      <protection locked="0"/>
    </xf>
    <xf numFmtId="0" fontId="45" fillId="15" borderId="22" xfId="0" applyFont="1" applyFill="1" applyBorder="1" applyAlignment="1" applyProtection="1">
      <alignment vertical="top"/>
      <protection locked="0"/>
    </xf>
    <xf numFmtId="0" fontId="58" fillId="15" borderId="22" xfId="0" applyFont="1" applyFill="1" applyBorder="1" applyAlignment="1" applyProtection="1">
      <alignment vertical="top" wrapText="1"/>
      <protection locked="0"/>
    </xf>
    <xf numFmtId="0" fontId="49" fillId="15" borderId="38" xfId="0" applyFont="1" applyFill="1" applyBorder="1" applyAlignment="1" applyProtection="1">
      <alignment vertical="top" wrapText="1"/>
      <protection locked="0"/>
    </xf>
    <xf numFmtId="0" fontId="41" fillId="14" borderId="0" xfId="0" applyFont="1" applyFill="1" applyAlignment="1" applyProtection="1">
      <alignment vertical="top" wrapText="1"/>
      <protection locked="0"/>
    </xf>
    <xf numFmtId="164" fontId="45" fillId="15" borderId="18" xfId="0" applyNumberFormat="1" applyFont="1" applyFill="1" applyBorder="1" applyAlignment="1" applyProtection="1">
      <alignment horizontal="left" vertical="top" wrapText="1"/>
      <protection locked="0"/>
    </xf>
    <xf numFmtId="0" fontId="45" fillId="15" borderId="21" xfId="0" applyFont="1" applyFill="1" applyBorder="1" applyAlignment="1" applyProtection="1">
      <alignment vertical="top" wrapText="1"/>
      <protection locked="0"/>
    </xf>
    <xf numFmtId="0" fontId="63" fillId="15" borderId="20" xfId="0" applyFont="1" applyFill="1" applyBorder="1" applyAlignment="1" applyProtection="1">
      <alignment vertical="top" wrapText="1"/>
      <protection locked="0"/>
    </xf>
    <xf numFmtId="164" fontId="41" fillId="15" borderId="18" xfId="0" applyNumberFormat="1" applyFont="1" applyFill="1" applyBorder="1" applyAlignment="1" applyProtection="1">
      <alignment horizontal="left" vertical="top" wrapText="1"/>
      <protection locked="0"/>
    </xf>
    <xf numFmtId="0" fontId="41" fillId="0" borderId="16" xfId="0" applyFont="1" applyBorder="1" applyAlignment="1" applyProtection="1">
      <alignment vertical="top" wrapText="1"/>
      <protection locked="0"/>
    </xf>
    <xf numFmtId="0" fontId="61" fillId="0" borderId="22" xfId="0" applyFont="1" applyBorder="1" applyAlignment="1" applyProtection="1">
      <alignment vertical="top" wrapText="1"/>
      <protection locked="0"/>
    </xf>
    <xf numFmtId="0" fontId="47" fillId="0" borderId="17" xfId="0" applyFont="1" applyBorder="1" applyAlignment="1" applyProtection="1">
      <alignment vertical="top" wrapText="1"/>
      <protection locked="0"/>
    </xf>
    <xf numFmtId="0" fontId="41" fillId="0" borderId="18" xfId="0" applyFont="1" applyBorder="1" applyAlignment="1" applyProtection="1">
      <alignment vertical="top" wrapText="1"/>
      <protection locked="0"/>
    </xf>
    <xf numFmtId="0" fontId="61" fillId="0" borderId="0" xfId="0" applyFont="1" applyAlignment="1" applyProtection="1">
      <alignment vertical="top" wrapText="1"/>
      <protection locked="0"/>
    </xf>
    <xf numFmtId="0" fontId="47" fillId="0" borderId="3" xfId="0" applyFont="1" applyBorder="1" applyAlignment="1">
      <alignment vertical="top" wrapText="1"/>
    </xf>
    <xf numFmtId="0" fontId="41" fillId="0" borderId="0" xfId="0" applyFont="1" applyAlignment="1" applyProtection="1">
      <alignment vertical="top"/>
      <protection locked="0"/>
    </xf>
    <xf numFmtId="164" fontId="41" fillId="15" borderId="0" xfId="0" applyNumberFormat="1" applyFont="1" applyFill="1" applyAlignment="1" applyProtection="1">
      <alignment horizontal="left" vertical="top" wrapText="1"/>
      <protection locked="0"/>
    </xf>
    <xf numFmtId="0" fontId="41" fillId="0" borderId="0" xfId="0" applyFont="1" applyAlignment="1" applyProtection="1">
      <alignment vertical="top" wrapText="1"/>
      <protection locked="0"/>
    </xf>
    <xf numFmtId="0" fontId="49" fillId="0" borderId="0" xfId="0" applyFont="1" applyAlignment="1" applyProtection="1">
      <alignment vertical="top" wrapText="1"/>
      <protection locked="0"/>
    </xf>
    <xf numFmtId="0" fontId="45" fillId="15" borderId="24" xfId="0" applyFont="1" applyFill="1" applyBorder="1" applyAlignment="1" applyProtection="1">
      <alignment vertical="top"/>
      <protection locked="0"/>
    </xf>
    <xf numFmtId="0" fontId="49" fillId="15" borderId="13" xfId="0" applyFont="1" applyFill="1" applyBorder="1" applyAlignment="1" applyProtection="1">
      <alignment vertical="top" wrapText="1"/>
      <protection locked="0"/>
    </xf>
    <xf numFmtId="164" fontId="41" fillId="15" borderId="1" xfId="0" applyNumberFormat="1" applyFont="1" applyFill="1" applyBorder="1" applyAlignment="1" applyProtection="1">
      <alignment horizontal="left" vertical="top" wrapText="1"/>
      <protection locked="0"/>
    </xf>
    <xf numFmtId="0" fontId="41" fillId="0" borderId="38" xfId="0" applyFont="1" applyBorder="1" applyAlignment="1" applyProtection="1">
      <alignment vertical="top" wrapText="1"/>
      <protection locked="0"/>
    </xf>
    <xf numFmtId="0" fontId="49" fillId="0" borderId="3" xfId="0" applyFont="1" applyBorder="1" applyAlignment="1" applyProtection="1">
      <alignment vertical="top" wrapText="1"/>
      <protection locked="0"/>
    </xf>
    <xf numFmtId="0" fontId="64" fillId="0" borderId="3" xfId="0" applyFont="1" applyBorder="1" applyAlignment="1" applyProtection="1">
      <alignment vertical="top" wrapText="1"/>
      <protection locked="0"/>
    </xf>
    <xf numFmtId="0" fontId="47" fillId="0" borderId="3" xfId="0" applyFont="1" applyBorder="1" applyAlignment="1" applyProtection="1">
      <alignment vertical="top" wrapText="1"/>
      <protection locked="0"/>
    </xf>
    <xf numFmtId="0" fontId="41" fillId="12" borderId="0" xfId="0" applyFont="1" applyFill="1" applyAlignment="1" applyProtection="1">
      <alignment vertical="top" wrapText="1"/>
      <protection locked="0"/>
    </xf>
    <xf numFmtId="0" fontId="45" fillId="15" borderId="24" xfId="0" applyFont="1" applyFill="1" applyBorder="1" applyAlignment="1" applyProtection="1">
      <alignment vertical="top" wrapText="1"/>
      <protection locked="0"/>
    </xf>
    <xf numFmtId="0" fontId="41" fillId="15" borderId="24" xfId="0" applyFont="1" applyFill="1" applyBorder="1" applyAlignment="1" applyProtection="1">
      <alignment vertical="top" wrapText="1"/>
      <protection locked="0"/>
    </xf>
    <xf numFmtId="0" fontId="41" fillId="0" borderId="24" xfId="0" applyFont="1" applyBorder="1" applyAlignment="1" applyProtection="1">
      <alignment vertical="top" wrapText="1"/>
      <protection locked="0"/>
    </xf>
    <xf numFmtId="0" fontId="49" fillId="0" borderId="17" xfId="0" applyFont="1" applyBorder="1" applyAlignment="1" applyProtection="1">
      <alignment vertical="top" wrapText="1"/>
      <protection locked="0"/>
    </xf>
    <xf numFmtId="0" fontId="63" fillId="15" borderId="13" xfId="0" applyFont="1" applyFill="1" applyBorder="1" applyAlignment="1" applyProtection="1">
      <alignment vertical="top" wrapText="1"/>
      <protection locked="0"/>
    </xf>
    <xf numFmtId="0" fontId="64" fillId="0" borderId="0" xfId="0" applyFont="1" applyAlignment="1" applyProtection="1">
      <alignment vertical="top"/>
      <protection locked="0"/>
    </xf>
    <xf numFmtId="0" fontId="41" fillId="11" borderId="0" xfId="0" applyFont="1" applyFill="1" applyAlignment="1">
      <alignment vertical="top" wrapText="1"/>
    </xf>
    <xf numFmtId="2" fontId="61" fillId="0" borderId="0" xfId="0" applyNumberFormat="1" applyFont="1" applyAlignment="1" applyProtection="1">
      <alignment vertical="top" wrapText="1"/>
      <protection locked="0"/>
    </xf>
    <xf numFmtId="0" fontId="49" fillId="0" borderId="3" xfId="0" applyFont="1" applyBorder="1" applyAlignment="1" applyProtection="1">
      <alignment vertical="top"/>
      <protection locked="0"/>
    </xf>
    <xf numFmtId="0" fontId="41" fillId="0" borderId="39" xfId="0" applyFont="1" applyBorder="1" applyAlignment="1" applyProtection="1">
      <alignment vertical="top" wrapText="1"/>
      <protection locked="0"/>
    </xf>
    <xf numFmtId="0" fontId="41" fillId="12" borderId="18" xfId="0" applyFont="1" applyFill="1" applyBorder="1" applyAlignment="1" applyProtection="1">
      <alignment horizontal="right" vertical="top" wrapText="1"/>
      <protection locked="0"/>
    </xf>
    <xf numFmtId="0" fontId="47" fillId="12" borderId="3" xfId="0" applyFont="1" applyFill="1" applyBorder="1" applyAlignment="1" applyProtection="1">
      <alignment vertical="top" wrapText="1"/>
      <protection locked="0"/>
    </xf>
    <xf numFmtId="0" fontId="41" fillId="12" borderId="18" xfId="0" applyFont="1" applyFill="1" applyBorder="1" applyAlignment="1" applyProtection="1">
      <alignment vertical="top" wrapText="1"/>
      <protection locked="0"/>
    </xf>
    <xf numFmtId="0" fontId="41" fillId="0" borderId="19" xfId="0" applyFont="1" applyBorder="1" applyAlignment="1" applyProtection="1">
      <alignment horizontal="left" vertical="top" wrapText="1"/>
      <protection locked="0"/>
    </xf>
    <xf numFmtId="0" fontId="41" fillId="0" borderId="21" xfId="0" applyFont="1" applyBorder="1" applyAlignment="1" applyProtection="1">
      <alignment vertical="top" wrapText="1"/>
      <protection locked="0"/>
    </xf>
    <xf numFmtId="0" fontId="49" fillId="0" borderId="20" xfId="0" applyFont="1" applyBorder="1" applyAlignment="1" applyProtection="1">
      <alignment vertical="top" wrapText="1"/>
      <protection locked="0"/>
    </xf>
    <xf numFmtId="164" fontId="41" fillId="15" borderId="1" xfId="0" applyNumberFormat="1" applyFont="1" applyFill="1" applyBorder="1" applyAlignment="1" applyProtection="1">
      <alignment vertical="top"/>
      <protection locked="0"/>
    </xf>
    <xf numFmtId="0" fontId="45" fillId="15" borderId="13" xfId="0" applyFont="1" applyFill="1" applyBorder="1" applyAlignment="1" applyProtection="1">
      <alignment horizontal="center" vertical="top" wrapText="1"/>
      <protection locked="0"/>
    </xf>
    <xf numFmtId="0" fontId="45" fillId="15" borderId="12" xfId="0" applyFont="1" applyFill="1" applyBorder="1" applyAlignment="1" applyProtection="1">
      <alignment horizontal="center" vertical="top" wrapText="1"/>
      <protection locked="0"/>
    </xf>
    <xf numFmtId="0" fontId="45" fillId="14" borderId="0" xfId="0" applyFont="1" applyFill="1" applyAlignment="1" applyProtection="1">
      <alignment vertical="top" wrapText="1"/>
      <protection locked="0"/>
    </xf>
    <xf numFmtId="0" fontId="41" fillId="15" borderId="13" xfId="0" applyFont="1" applyFill="1" applyBorder="1" applyAlignment="1" applyProtection="1">
      <alignment horizontal="center" vertical="top" wrapText="1"/>
      <protection locked="0"/>
    </xf>
    <xf numFmtId="0" fontId="61" fillId="0" borderId="12" xfId="0" applyFont="1" applyBorder="1" applyAlignment="1" applyProtection="1">
      <alignment horizontal="center" vertical="top" wrapText="1"/>
      <protection locked="0"/>
    </xf>
    <xf numFmtId="164" fontId="41" fillId="15" borderId="1" xfId="0" applyNumberFormat="1" applyFont="1" applyFill="1" applyBorder="1" applyAlignment="1" applyProtection="1">
      <alignment vertical="top" wrapText="1"/>
      <protection locked="0"/>
    </xf>
    <xf numFmtId="0" fontId="65" fillId="0" borderId="0" xfId="0" applyFont="1" applyAlignment="1" applyProtection="1">
      <alignment vertical="top" wrapText="1"/>
      <protection locked="0"/>
    </xf>
    <xf numFmtId="0" fontId="41" fillId="0" borderId="19" xfId="0" applyFont="1" applyBorder="1" applyAlignment="1" applyProtection="1">
      <alignment vertical="top" wrapText="1"/>
      <protection locked="0"/>
    </xf>
    <xf numFmtId="0" fontId="61" fillId="0" borderId="21" xfId="0" applyFont="1" applyBorder="1" applyAlignment="1" applyProtection="1">
      <alignment vertical="top" wrapText="1"/>
      <protection locked="0"/>
    </xf>
    <xf numFmtId="0" fontId="64" fillId="0" borderId="20" xfId="0" applyFont="1" applyBorder="1" applyAlignment="1" applyProtection="1">
      <alignment vertical="top" wrapText="1"/>
      <protection locked="0"/>
    </xf>
    <xf numFmtId="0" fontId="66" fillId="15" borderId="12" xfId="0" applyFont="1" applyFill="1" applyBorder="1" applyAlignment="1" applyProtection="1">
      <alignment vertical="top" wrapText="1"/>
      <protection locked="0"/>
    </xf>
    <xf numFmtId="0" fontId="41" fillId="15" borderId="12" xfId="0" applyFont="1" applyFill="1" applyBorder="1" applyAlignment="1" applyProtection="1">
      <alignment vertical="top" wrapText="1"/>
      <protection locked="0"/>
    </xf>
    <xf numFmtId="0" fontId="61" fillId="0" borderId="12" xfId="0" applyFont="1" applyBorder="1" applyAlignment="1" applyProtection="1">
      <alignment vertical="top" wrapText="1"/>
      <protection locked="0"/>
    </xf>
    <xf numFmtId="0" fontId="65" fillId="0" borderId="12" xfId="0" applyFont="1" applyBorder="1" applyAlignment="1" applyProtection="1">
      <alignment vertical="top" wrapText="1"/>
      <protection locked="0"/>
    </xf>
    <xf numFmtId="0" fontId="61" fillId="0" borderId="24" xfId="0" applyFont="1" applyBorder="1" applyAlignment="1" applyProtection="1">
      <alignment vertical="top" wrapText="1"/>
      <protection locked="0"/>
    </xf>
    <xf numFmtId="0" fontId="65" fillId="0" borderId="17" xfId="0" applyFont="1" applyBorder="1" applyAlignment="1" applyProtection="1">
      <alignment vertical="top" wrapText="1"/>
      <protection locked="0"/>
    </xf>
    <xf numFmtId="0" fontId="54" fillId="0" borderId="0" xfId="0" applyFont="1" applyAlignment="1" applyProtection="1">
      <alignment vertical="top" wrapText="1"/>
      <protection locked="0"/>
    </xf>
    <xf numFmtId="0" fontId="64" fillId="12" borderId="3" xfId="0" applyFont="1" applyFill="1" applyBorder="1" applyAlignment="1" applyProtection="1">
      <alignment vertical="top" wrapText="1"/>
      <protection locked="0"/>
    </xf>
    <xf numFmtId="164" fontId="41" fillId="20" borderId="18" xfId="0" applyNumberFormat="1" applyFont="1" applyFill="1" applyBorder="1" applyAlignment="1" applyProtection="1">
      <alignment horizontal="left" vertical="top" wrapText="1"/>
      <protection locked="0"/>
    </xf>
    <xf numFmtId="0" fontId="41" fillId="20" borderId="0" xfId="0" applyFont="1" applyFill="1" applyAlignment="1" applyProtection="1">
      <alignment vertical="top"/>
      <protection locked="0"/>
    </xf>
    <xf numFmtId="164" fontId="45" fillId="15" borderId="1" xfId="0" applyNumberFormat="1" applyFont="1" applyFill="1" applyBorder="1" applyAlignment="1" applyProtection="1">
      <alignment horizontal="left" vertical="top" wrapText="1"/>
      <protection locked="0"/>
    </xf>
    <xf numFmtId="0" fontId="45" fillId="15" borderId="13" xfId="0" applyFont="1" applyFill="1" applyBorder="1" applyAlignment="1" applyProtection="1">
      <alignment vertical="top" wrapText="1"/>
      <protection locked="0"/>
    </xf>
    <xf numFmtId="0" fontId="45" fillId="15" borderId="12" xfId="0" applyFont="1" applyFill="1" applyBorder="1" applyAlignment="1" applyProtection="1">
      <alignment vertical="top" wrapText="1"/>
      <protection locked="0"/>
    </xf>
    <xf numFmtId="0" fontId="64" fillId="0" borderId="13" xfId="0" applyFont="1" applyBorder="1" applyAlignment="1" applyProtection="1">
      <alignment vertical="top" wrapText="1"/>
      <protection locked="0"/>
    </xf>
    <xf numFmtId="0" fontId="64" fillId="0" borderId="12" xfId="0" applyFont="1" applyBorder="1" applyAlignment="1" applyProtection="1">
      <alignment vertical="top" wrapText="1"/>
      <protection locked="0"/>
    </xf>
    <xf numFmtId="0" fontId="61" fillId="0" borderId="13" xfId="0" applyFont="1" applyBorder="1" applyAlignment="1" applyProtection="1">
      <alignment vertical="top" wrapText="1"/>
      <protection locked="0"/>
    </xf>
    <xf numFmtId="0" fontId="45" fillId="0" borderId="12" xfId="5" applyFont="1" applyBorder="1" applyAlignment="1" applyProtection="1">
      <alignment horizontal="center" wrapText="1"/>
      <protection locked="0"/>
    </xf>
    <xf numFmtId="15" fontId="45" fillId="0" borderId="12" xfId="5" applyNumberFormat="1" applyFont="1" applyBorder="1" applyAlignment="1" applyProtection="1">
      <alignment horizontal="center" wrapText="1"/>
      <protection locked="0"/>
    </xf>
    <xf numFmtId="15" fontId="41" fillId="0" borderId="12" xfId="5" applyNumberFormat="1" applyFont="1" applyBorder="1" applyAlignment="1" applyProtection="1">
      <alignment wrapText="1"/>
      <protection locked="0"/>
    </xf>
    <xf numFmtId="0" fontId="42" fillId="0" borderId="0" xfId="0" applyFont="1" applyAlignment="1" applyProtection="1">
      <alignment vertical="top"/>
      <protection locked="0"/>
    </xf>
    <xf numFmtId="0" fontId="57" fillId="11" borderId="0" xfId="0" applyFont="1" applyFill="1" applyAlignment="1" applyProtection="1">
      <alignment horizontal="left" vertical="top" wrapText="1"/>
      <protection locked="0"/>
    </xf>
    <xf numFmtId="0" fontId="67" fillId="0" borderId="0" xfId="0" applyFont="1" applyAlignment="1" applyProtection="1">
      <alignment horizontal="left" vertical="top" wrapText="1"/>
      <protection locked="0"/>
    </xf>
    <xf numFmtId="0" fontId="42" fillId="0" borderId="0" xfId="0" applyFont="1" applyProtection="1">
      <protection locked="0"/>
    </xf>
    <xf numFmtId="0" fontId="56" fillId="11" borderId="12" xfId="5" applyFont="1" applyFill="1" applyBorder="1" applyAlignment="1" applyProtection="1">
      <alignment wrapText="1"/>
      <protection locked="0"/>
    </xf>
    <xf numFmtId="0" fontId="45" fillId="0" borderId="12" xfId="5" applyFont="1" applyBorder="1" applyAlignment="1" applyProtection="1">
      <alignment wrapText="1"/>
      <protection locked="0"/>
    </xf>
    <xf numFmtId="0" fontId="41" fillId="14" borderId="0" xfId="0" applyFont="1" applyFill="1" applyAlignment="1">
      <alignment horizontal="left" vertical="top" wrapText="1"/>
    </xf>
    <xf numFmtId="0" fontId="45" fillId="15" borderId="12" xfId="0" applyFont="1" applyFill="1" applyBorder="1" applyAlignment="1">
      <alignment vertical="top" wrapText="1"/>
    </xf>
    <xf numFmtId="0" fontId="70" fillId="0" borderId="0" xfId="0" applyFont="1"/>
    <xf numFmtId="0" fontId="71" fillId="0" borderId="0" xfId="0" applyFont="1"/>
    <xf numFmtId="0" fontId="71" fillId="0" borderId="12" xfId="0" applyFont="1" applyBorder="1"/>
    <xf numFmtId="0" fontId="71" fillId="0" borderId="12" xfId="0" applyFont="1" applyBorder="1" applyAlignment="1">
      <alignment wrapText="1"/>
    </xf>
    <xf numFmtId="15" fontId="71" fillId="0" borderId="12" xfId="0" applyNumberFormat="1" applyFont="1" applyBorder="1" applyAlignment="1">
      <alignment horizontal="left"/>
    </xf>
    <xf numFmtId="0" fontId="73" fillId="0" borderId="0" xfId="0" applyFont="1"/>
    <xf numFmtId="0" fontId="8" fillId="0" borderId="0" xfId="0" applyFont="1"/>
    <xf numFmtId="0" fontId="74" fillId="0" borderId="0" xfId="0" applyFont="1"/>
    <xf numFmtId="0" fontId="75" fillId="0" borderId="0" xfId="0" applyFont="1"/>
    <xf numFmtId="0" fontId="76" fillId="0" borderId="0" xfId="0" applyFont="1"/>
    <xf numFmtId="0" fontId="8" fillId="9" borderId="12" xfId="0" applyFont="1" applyFill="1" applyBorder="1"/>
    <xf numFmtId="0" fontId="0" fillId="7" borderId="12" xfId="0" applyFill="1" applyBorder="1"/>
    <xf numFmtId="0" fontId="0" fillId="9" borderId="12" xfId="0" applyFill="1" applyBorder="1"/>
    <xf numFmtId="16" fontId="0" fillId="7" borderId="12" xfId="0" applyNumberFormat="1" applyFill="1" applyBorder="1"/>
    <xf numFmtId="0" fontId="0" fillId="0" borderId="12" xfId="0" applyBorder="1"/>
    <xf numFmtId="0" fontId="77" fillId="9" borderId="12" xfId="0" applyFont="1" applyFill="1" applyBorder="1" applyAlignment="1">
      <alignment wrapText="1"/>
    </xf>
    <xf numFmtId="0" fontId="78" fillId="14" borderId="12" xfId="0" applyFont="1" applyFill="1" applyBorder="1" applyAlignment="1">
      <alignment wrapText="1"/>
    </xf>
    <xf numFmtId="0" fontId="76" fillId="0" borderId="0" xfId="0" applyFont="1" applyAlignment="1">
      <alignment wrapText="1"/>
    </xf>
    <xf numFmtId="0" fontId="76" fillId="14" borderId="12" xfId="0" applyFont="1" applyFill="1" applyBorder="1" applyAlignment="1">
      <alignment wrapText="1"/>
    </xf>
    <xf numFmtId="0" fontId="79" fillId="0" borderId="0" xfId="0" applyFont="1"/>
    <xf numFmtId="0" fontId="80" fillId="0" borderId="0" xfId="0" applyFont="1"/>
    <xf numFmtId="0" fontId="75" fillId="9" borderId="12" xfId="0" applyFont="1" applyFill="1" applyBorder="1"/>
    <xf numFmtId="0" fontId="78" fillId="0" borderId="0" xfId="0" applyFont="1"/>
    <xf numFmtId="0" fontId="0" fillId="14" borderId="12" xfId="0" applyFill="1" applyBorder="1"/>
    <xf numFmtId="0" fontId="72" fillId="0" borderId="12" xfId="0" applyFont="1" applyBorder="1"/>
    <xf numFmtId="0" fontId="8" fillId="9" borderId="12" xfId="0" applyFont="1" applyFill="1" applyBorder="1" applyAlignment="1">
      <alignment wrapText="1"/>
    </xf>
    <xf numFmtId="0" fontId="43" fillId="0" borderId="0" xfId="0" applyFont="1" applyProtection="1">
      <protection locked="0"/>
    </xf>
    <xf numFmtId="0" fontId="43" fillId="0" borderId="0" xfId="0" applyFont="1" applyAlignment="1" applyProtection="1">
      <alignment vertical="top"/>
      <protection locked="0"/>
    </xf>
    <xf numFmtId="165" fontId="43" fillId="0" borderId="0" xfId="0" applyNumberFormat="1" applyFont="1" applyAlignment="1" applyProtection="1">
      <alignment vertical="top"/>
      <protection locked="0"/>
    </xf>
    <xf numFmtId="0" fontId="43" fillId="0" borderId="0" xfId="0" applyFont="1" applyAlignment="1">
      <alignment vertical="top"/>
    </xf>
    <xf numFmtId="0" fontId="19" fillId="0" borderId="0" xfId="0" applyFont="1" applyAlignment="1">
      <alignment horizontal="left" vertical="top" wrapText="1"/>
    </xf>
    <xf numFmtId="0" fontId="19" fillId="0" borderId="0" xfId="0" applyFont="1" applyAlignment="1">
      <alignment vertical="top" wrapText="1"/>
    </xf>
    <xf numFmtId="0" fontId="46" fillId="0" borderId="12" xfId="0" applyFont="1" applyBorder="1" applyAlignment="1">
      <alignment vertical="top" wrapText="1"/>
    </xf>
    <xf numFmtId="0" fontId="41" fillId="0" borderId="12" xfId="0" applyFont="1" applyBorder="1" applyAlignment="1">
      <alignment horizontal="left" vertical="top" wrapText="1"/>
    </xf>
    <xf numFmtId="3" fontId="41" fillId="0" borderId="3" xfId="0" applyNumberFormat="1" applyFont="1" applyBorder="1" applyAlignment="1">
      <alignment horizontal="left" vertical="top"/>
    </xf>
    <xf numFmtId="0" fontId="45" fillId="0" borderId="12" xfId="0" applyFont="1" applyBorder="1" applyAlignment="1">
      <alignment vertical="center" wrapText="1"/>
    </xf>
    <xf numFmtId="0" fontId="45" fillId="0" borderId="12" xfId="0" applyFont="1" applyBorder="1" applyAlignment="1">
      <alignment vertical="center"/>
    </xf>
    <xf numFmtId="0" fontId="95" fillId="0" borderId="12" xfId="0" applyFont="1" applyBorder="1" applyAlignment="1">
      <alignment vertical="center"/>
    </xf>
    <xf numFmtId="0" fontId="45" fillId="0" borderId="12" xfId="0" applyFont="1" applyBorder="1" applyAlignment="1">
      <alignment horizontal="center" vertical="center"/>
    </xf>
    <xf numFmtId="0" fontId="96" fillId="0" borderId="12" xfId="0" applyFont="1" applyBorder="1" applyAlignment="1">
      <alignment horizontal="center" vertical="center"/>
    </xf>
    <xf numFmtId="0" fontId="97" fillId="0" borderId="12" xfId="0" applyFont="1" applyBorder="1"/>
    <xf numFmtId="0" fontId="41" fillId="0" borderId="0" xfId="0" applyFont="1" applyAlignment="1">
      <alignment vertical="center"/>
    </xf>
    <xf numFmtId="0" fontId="45" fillId="11" borderId="12" xfId="12" applyFont="1" applyFill="1" applyBorder="1" applyAlignment="1">
      <alignment vertical="top" wrapText="1"/>
    </xf>
    <xf numFmtId="0" fontId="45" fillId="0" borderId="0" xfId="0" applyFont="1" applyAlignment="1">
      <alignment horizontal="left" wrapText="1"/>
    </xf>
    <xf numFmtId="0" fontId="46" fillId="0" borderId="20" xfId="0" applyFont="1" applyBorder="1" applyAlignment="1">
      <alignment horizontal="left" vertical="top" wrapText="1"/>
    </xf>
    <xf numFmtId="0" fontId="100" fillId="0" borderId="3" xfId="0" applyFont="1" applyBorder="1" applyAlignment="1">
      <alignment wrapText="1"/>
    </xf>
    <xf numFmtId="0" fontId="54" fillId="0" borderId="3" xfId="0" applyFont="1" applyBorder="1" applyAlignment="1">
      <alignment horizontal="left" vertical="top" wrapText="1"/>
    </xf>
    <xf numFmtId="0" fontId="102" fillId="0" borderId="12" xfId="9" applyFont="1" applyBorder="1" applyAlignment="1" applyProtection="1">
      <alignment horizontal="left" vertical="top" wrapText="1"/>
      <protection locked="0"/>
    </xf>
    <xf numFmtId="0" fontId="100" fillId="0" borderId="0" xfId="0" applyFont="1" applyAlignment="1">
      <alignment vertical="top" wrapText="1"/>
    </xf>
    <xf numFmtId="0" fontId="100" fillId="0" borderId="12" xfId="0" applyFont="1" applyBorder="1" applyAlignment="1">
      <alignment wrapText="1"/>
    </xf>
    <xf numFmtId="0" fontId="47" fillId="0" borderId="3" xfId="0" applyFont="1" applyBorder="1" applyAlignment="1">
      <alignment horizontal="left" vertical="top" wrapText="1"/>
    </xf>
    <xf numFmtId="14" fontId="100" fillId="0" borderId="3" xfId="0" applyNumberFormat="1" applyFont="1" applyBorder="1" applyAlignment="1">
      <alignment horizontal="left" vertical="top" wrapText="1"/>
    </xf>
    <xf numFmtId="0" fontId="54" fillId="0" borderId="0" xfId="0" applyFont="1" applyAlignment="1">
      <alignment horizontal="left" vertical="top" wrapText="1"/>
    </xf>
    <xf numFmtId="0" fontId="41" fillId="14" borderId="12" xfId="0" applyFont="1" applyFill="1" applyBorder="1" applyAlignment="1">
      <alignment vertical="top" wrapText="1"/>
    </xf>
    <xf numFmtId="15" fontId="41" fillId="0" borderId="12" xfId="5" applyNumberFormat="1" applyFont="1" applyBorder="1" applyAlignment="1" applyProtection="1">
      <alignment horizontal="left" vertical="top" wrapText="1"/>
      <protection locked="0"/>
    </xf>
    <xf numFmtId="0" fontId="45" fillId="0" borderId="3" xfId="0" applyFont="1" applyBorder="1" applyAlignment="1">
      <alignment horizontal="left" vertical="top" wrapText="1"/>
    </xf>
    <xf numFmtId="0" fontId="19" fillId="0" borderId="3" xfId="0" applyFont="1" applyBorder="1" applyAlignment="1">
      <alignment horizontal="left" wrapText="1"/>
    </xf>
    <xf numFmtId="0" fontId="42" fillId="14" borderId="0" xfId="0" applyFont="1" applyFill="1" applyAlignment="1">
      <alignment vertical="top" wrapText="1"/>
    </xf>
    <xf numFmtId="0" fontId="41" fillId="7" borderId="0" xfId="0" applyFont="1" applyFill="1"/>
    <xf numFmtId="0" fontId="48" fillId="8" borderId="12" xfId="0" applyFont="1" applyFill="1" applyBorder="1" applyAlignment="1">
      <alignment vertical="top" wrapText="1"/>
    </xf>
    <xf numFmtId="0" fontId="42" fillId="0" borderId="12" xfId="0" applyFont="1" applyBorder="1" applyAlignment="1">
      <alignment vertical="top" wrapText="1"/>
    </xf>
    <xf numFmtId="0" fontId="42" fillId="0" borderId="0" xfId="0" applyFont="1" applyAlignment="1">
      <alignment vertical="top" wrapText="1"/>
    </xf>
    <xf numFmtId="0" fontId="42" fillId="0" borderId="12" xfId="0" applyFont="1" applyBorder="1" applyAlignment="1">
      <alignment horizontal="right" vertical="top" wrapText="1"/>
    </xf>
    <xf numFmtId="0" fontId="46" fillId="15" borderId="1" xfId="0" applyFont="1" applyFill="1" applyBorder="1" applyAlignment="1">
      <alignment horizontal="left" vertical="top" wrapText="1"/>
    </xf>
    <xf numFmtId="2" fontId="45" fillId="15" borderId="1" xfId="0" applyNumberFormat="1" applyFont="1" applyFill="1" applyBorder="1" applyAlignment="1">
      <alignment horizontal="left" vertical="top" wrapText="1"/>
    </xf>
    <xf numFmtId="0" fontId="46" fillId="15" borderId="15" xfId="0" applyFont="1" applyFill="1" applyBorder="1" applyAlignment="1">
      <alignment horizontal="left" vertical="top" wrapText="1"/>
    </xf>
    <xf numFmtId="0" fontId="48" fillId="11" borderId="12" xfId="0" applyFont="1" applyFill="1" applyBorder="1" applyAlignment="1">
      <alignment vertical="top" wrapText="1"/>
    </xf>
    <xf numFmtId="0" fontId="48" fillId="11" borderId="0" xfId="0" applyFont="1" applyFill="1" applyAlignment="1">
      <alignment vertical="top" wrapText="1"/>
    </xf>
    <xf numFmtId="0" fontId="48" fillId="11" borderId="0" xfId="0" applyFont="1" applyFill="1" applyAlignment="1">
      <alignment vertical="top"/>
    </xf>
    <xf numFmtId="0" fontId="48" fillId="11" borderId="12" xfId="0" applyFont="1" applyFill="1" applyBorder="1" applyAlignment="1">
      <alignment vertical="top"/>
    </xf>
    <xf numFmtId="2" fontId="45" fillId="15" borderId="18" xfId="0" applyNumberFormat="1" applyFont="1" applyFill="1" applyBorder="1" applyAlignment="1">
      <alignment horizontal="left" vertical="top" wrapText="1"/>
    </xf>
    <xf numFmtId="0" fontId="48" fillId="14" borderId="0" xfId="0" applyFont="1" applyFill="1" applyAlignment="1">
      <alignment vertical="top" wrapText="1"/>
    </xf>
    <xf numFmtId="0" fontId="42" fillId="14" borderId="0" xfId="0" applyFont="1" applyFill="1"/>
    <xf numFmtId="0" fontId="42" fillId="14" borderId="12" xfId="0" applyFont="1" applyFill="1" applyBorder="1" applyAlignment="1">
      <alignment vertical="top" wrapText="1"/>
    </xf>
    <xf numFmtId="0" fontId="48" fillId="18" borderId="27" xfId="0" applyFont="1" applyFill="1" applyBorder="1" applyAlignment="1">
      <alignment vertical="top"/>
    </xf>
    <xf numFmtId="0" fontId="48" fillId="11" borderId="23" xfId="0" applyFont="1" applyFill="1" applyBorder="1" applyAlignment="1">
      <alignment vertical="top" wrapText="1"/>
    </xf>
    <xf numFmtId="0" fontId="48" fillId="11" borderId="13" xfId="0" applyFont="1" applyFill="1" applyBorder="1" applyAlignment="1">
      <alignment vertical="top" wrapText="1"/>
    </xf>
    <xf numFmtId="0" fontId="48" fillId="18" borderId="29" xfId="0" applyFont="1" applyFill="1" applyBorder="1" applyAlignment="1">
      <alignment vertical="top" wrapText="1"/>
    </xf>
    <xf numFmtId="0" fontId="48" fillId="18" borderId="30" xfId="0" applyFont="1" applyFill="1" applyBorder="1" applyAlignment="1">
      <alignment vertical="top" wrapText="1"/>
    </xf>
    <xf numFmtId="0" fontId="48" fillId="18" borderId="31" xfId="0" applyFont="1" applyFill="1" applyBorder="1" applyAlignment="1">
      <alignment vertical="top" wrapText="1"/>
    </xf>
    <xf numFmtId="0" fontId="42" fillId="0" borderId="12" xfId="0" applyFont="1" applyBorder="1" applyAlignment="1">
      <alignment vertical="top"/>
    </xf>
    <xf numFmtId="0" fontId="60" fillId="0" borderId="12" xfId="0" applyFont="1" applyBorder="1" applyAlignment="1">
      <alignment vertical="top" wrapText="1"/>
    </xf>
    <xf numFmtId="0" fontId="48" fillId="18" borderId="12" xfId="0" applyFont="1" applyFill="1" applyBorder="1" applyAlignment="1">
      <alignment vertical="top"/>
    </xf>
    <xf numFmtId="0" fontId="48" fillId="18" borderId="12" xfId="0" applyFont="1" applyFill="1" applyBorder="1" applyAlignment="1">
      <alignment vertical="top" wrapText="1"/>
    </xf>
    <xf numFmtId="0" fontId="48" fillId="18" borderId="6" xfId="0" applyFont="1" applyFill="1" applyBorder="1" applyAlignment="1">
      <alignment vertical="top" wrapText="1"/>
    </xf>
    <xf numFmtId="0" fontId="48" fillId="18" borderId="25" xfId="0" applyFont="1" applyFill="1" applyBorder="1" applyAlignment="1">
      <alignment vertical="top" wrapText="1"/>
    </xf>
    <xf numFmtId="0" fontId="42" fillId="18" borderId="28" xfId="0" applyFont="1" applyFill="1" applyBorder="1" applyAlignment="1">
      <alignment vertical="top"/>
    </xf>
    <xf numFmtId="0" fontId="48" fillId="11" borderId="14" xfId="0" applyFont="1" applyFill="1" applyBorder="1" applyAlignment="1">
      <alignment vertical="top"/>
    </xf>
    <xf numFmtId="0" fontId="48" fillId="18" borderId="15" xfId="0" applyFont="1" applyFill="1" applyBorder="1" applyAlignment="1">
      <alignment vertical="top" wrapText="1"/>
    </xf>
    <xf numFmtId="0" fontId="48" fillId="18" borderId="26" xfId="0" applyFont="1" applyFill="1" applyBorder="1" applyAlignment="1">
      <alignment vertical="top"/>
    </xf>
    <xf numFmtId="0" fontId="94" fillId="0" borderId="12" xfId="0" applyFont="1" applyBorder="1" applyAlignment="1">
      <alignment vertical="top" wrapText="1"/>
    </xf>
    <xf numFmtId="0" fontId="93" fillId="8" borderId="12" xfId="0" applyFont="1" applyFill="1" applyBorder="1" applyAlignment="1">
      <alignment vertical="top" wrapText="1"/>
    </xf>
    <xf numFmtId="0" fontId="94" fillId="0" borderId="15" xfId="0" applyFont="1" applyBorder="1" applyAlignment="1">
      <alignment vertical="top" wrapText="1"/>
    </xf>
    <xf numFmtId="0" fontId="94" fillId="0" borderId="15" xfId="0" applyFont="1" applyBorder="1" applyAlignment="1">
      <alignment vertical="top"/>
    </xf>
    <xf numFmtId="0" fontId="94" fillId="0" borderId="0" xfId="0" applyFont="1" applyAlignment="1">
      <alignment vertical="top" wrapText="1"/>
    </xf>
    <xf numFmtId="0" fontId="94" fillId="19" borderId="12" xfId="0" applyFont="1" applyFill="1" applyBorder="1" applyAlignment="1">
      <alignment vertical="top" wrapText="1"/>
    </xf>
    <xf numFmtId="0" fontId="94" fillId="19" borderId="12" xfId="0" applyFont="1" applyFill="1" applyBorder="1" applyAlignment="1">
      <alignment vertical="top"/>
    </xf>
    <xf numFmtId="0" fontId="94" fillId="0" borderId="12" xfId="0" applyFont="1" applyBorder="1" applyAlignment="1">
      <alignment vertical="top"/>
    </xf>
    <xf numFmtId="0" fontId="48" fillId="25" borderId="0" xfId="0" applyFont="1" applyFill="1" applyAlignment="1">
      <alignment vertical="top"/>
    </xf>
    <xf numFmtId="0" fontId="94" fillId="25" borderId="12" xfId="0" applyFont="1" applyFill="1" applyBorder="1" applyAlignment="1">
      <alignment vertical="top" wrapText="1"/>
    </xf>
    <xf numFmtId="0" fontId="93" fillId="25" borderId="0" xfId="0" applyFont="1" applyFill="1" applyAlignment="1">
      <alignment vertical="top" wrapText="1"/>
    </xf>
    <xf numFmtId="0" fontId="93" fillId="25" borderId="0" xfId="0" applyFont="1" applyFill="1" applyAlignment="1">
      <alignment vertical="top"/>
    </xf>
    <xf numFmtId="0" fontId="93" fillId="25" borderId="13" xfId="0" applyFont="1" applyFill="1" applyBorder="1" applyAlignment="1">
      <alignment vertical="top" wrapText="1"/>
    </xf>
    <xf numFmtId="0" fontId="94" fillId="25" borderId="0" xfId="0" applyFont="1" applyFill="1" applyAlignment="1">
      <alignment vertical="top" wrapText="1"/>
    </xf>
    <xf numFmtId="0" fontId="42" fillId="0" borderId="0" xfId="9" applyFont="1" applyAlignment="1">
      <alignment horizontal="left" vertical="top"/>
    </xf>
    <xf numFmtId="0" fontId="48" fillId="0" borderId="0" xfId="9" applyFont="1" applyAlignment="1" applyProtection="1">
      <alignment horizontal="left" vertical="top"/>
      <protection locked="0"/>
    </xf>
    <xf numFmtId="49" fontId="48" fillId="0" borderId="0" xfId="9" applyNumberFormat="1" applyFont="1" applyAlignment="1" applyProtection="1">
      <alignment horizontal="left" vertical="top"/>
      <protection locked="0"/>
    </xf>
    <xf numFmtId="0" fontId="83" fillId="21" borderId="0" xfId="9" applyFont="1" applyFill="1" applyAlignment="1" applyProtection="1">
      <alignment horizontal="left" vertical="top"/>
      <protection locked="0"/>
    </xf>
    <xf numFmtId="0" fontId="84" fillId="21" borderId="0" xfId="9" applyFont="1" applyFill="1" applyAlignment="1" applyProtection="1">
      <alignment horizontal="left" vertical="top" wrapText="1"/>
      <protection locked="0"/>
    </xf>
    <xf numFmtId="0" fontId="50" fillId="21" borderId="0" xfId="9" applyFont="1" applyFill="1" applyAlignment="1" applyProtection="1">
      <alignment horizontal="left" vertical="top"/>
      <protection locked="0"/>
    </xf>
    <xf numFmtId="0" fontId="50" fillId="21" borderId="0" xfId="9" applyFont="1" applyFill="1" applyAlignment="1" applyProtection="1">
      <alignment horizontal="left" vertical="top" wrapText="1"/>
      <protection locked="0"/>
    </xf>
    <xf numFmtId="0" fontId="42" fillId="21" borderId="0" xfId="9" applyFont="1" applyFill="1" applyAlignment="1" applyProtection="1">
      <alignment horizontal="left" vertical="top"/>
      <protection locked="0"/>
    </xf>
    <xf numFmtId="0" fontId="41" fillId="0" borderId="0" xfId="9" applyFont="1" applyAlignment="1">
      <alignment horizontal="left" vertical="top"/>
    </xf>
    <xf numFmtId="0" fontId="45" fillId="0" borderId="0" xfId="9" applyFont="1" applyAlignment="1" applyProtection="1">
      <alignment horizontal="left" vertical="top"/>
      <protection locked="0"/>
    </xf>
    <xf numFmtId="49" fontId="45" fillId="0" borderId="0" xfId="9" applyNumberFormat="1" applyFont="1" applyAlignment="1" applyProtection="1">
      <alignment horizontal="left" vertical="top"/>
      <protection locked="0"/>
    </xf>
    <xf numFmtId="0" fontId="41" fillId="0" borderId="0" xfId="9" applyFont="1" applyAlignment="1" applyProtection="1">
      <alignment horizontal="left" vertical="top" wrapText="1"/>
      <protection locked="0"/>
    </xf>
    <xf numFmtId="0" fontId="49" fillId="0" borderId="0" xfId="9" applyFont="1" applyAlignment="1" applyProtection="1">
      <alignment horizontal="left" vertical="top" wrapText="1"/>
      <protection locked="0"/>
    </xf>
    <xf numFmtId="0" fontId="41" fillId="0" borderId="0" xfId="9" applyFont="1" applyAlignment="1" applyProtection="1">
      <alignment horizontal="left" vertical="top"/>
      <protection locked="0"/>
    </xf>
    <xf numFmtId="0" fontId="42" fillId="22" borderId="0" xfId="9" applyFont="1" applyFill="1" applyAlignment="1">
      <alignment horizontal="left" vertical="top"/>
    </xf>
    <xf numFmtId="0" fontId="48" fillId="22" borderId="12" xfId="9" applyFont="1" applyFill="1" applyBorder="1" applyAlignment="1" applyProtection="1">
      <alignment horizontal="left" vertical="top" wrapText="1"/>
      <protection locked="0"/>
    </xf>
    <xf numFmtId="49" fontId="48" fillId="22" borderId="12" xfId="9" applyNumberFormat="1" applyFont="1" applyFill="1" applyBorder="1" applyAlignment="1" applyProtection="1">
      <alignment horizontal="left" vertical="top" wrapText="1"/>
      <protection locked="0"/>
    </xf>
    <xf numFmtId="0" fontId="48" fillId="22" borderId="12" xfId="9" applyFont="1" applyFill="1" applyBorder="1" applyAlignment="1" applyProtection="1">
      <alignment horizontal="left" vertical="top"/>
      <protection locked="0"/>
    </xf>
    <xf numFmtId="0" fontId="42" fillId="0" borderId="0" xfId="9" applyFont="1" applyAlignment="1" applyProtection="1">
      <alignment horizontal="left" vertical="top"/>
      <protection locked="0"/>
    </xf>
    <xf numFmtId="0" fontId="42" fillId="0" borderId="0" xfId="9" applyFont="1" applyAlignment="1" applyProtection="1">
      <alignment horizontal="left" vertical="top" wrapText="1"/>
      <protection locked="0"/>
    </xf>
    <xf numFmtId="0" fontId="84" fillId="0" borderId="0" xfId="9" applyFont="1" applyAlignment="1" applyProtection="1">
      <alignment horizontal="left" vertical="top" wrapText="1"/>
      <protection locked="0"/>
    </xf>
    <xf numFmtId="0" fontId="50" fillId="0" borderId="0" xfId="9" applyFont="1" applyAlignment="1" applyProtection="1">
      <alignment horizontal="left" vertical="top"/>
      <protection locked="0"/>
    </xf>
    <xf numFmtId="0" fontId="50" fillId="0" borderId="0" xfId="9" applyFont="1" applyAlignment="1" applyProtection="1">
      <alignment horizontal="left" vertical="top" wrapText="1"/>
      <protection locked="0"/>
    </xf>
    <xf numFmtId="0" fontId="48" fillId="22" borderId="43" xfId="10" applyFont="1" applyFill="1" applyBorder="1" applyAlignment="1" applyProtection="1">
      <alignment horizontal="left" vertical="top" wrapText="1"/>
      <protection locked="0"/>
    </xf>
    <xf numFmtId="0" fontId="48" fillId="0" borderId="0" xfId="10" applyFont="1" applyAlignment="1" applyProtection="1">
      <alignment horizontal="left" vertical="top" wrapText="1"/>
      <protection locked="0"/>
    </xf>
    <xf numFmtId="0" fontId="48" fillId="0" borderId="44" xfId="10" applyFont="1" applyBorder="1" applyAlignment="1" applyProtection="1">
      <alignment horizontal="left" vertical="top" wrapText="1"/>
      <protection locked="0"/>
    </xf>
    <xf numFmtId="0" fontId="48" fillId="22" borderId="44" xfId="10" applyFont="1" applyFill="1" applyBorder="1" applyAlignment="1" applyProtection="1">
      <alignment horizontal="left" vertical="top" wrapText="1"/>
      <protection locked="0"/>
    </xf>
    <xf numFmtId="17" fontId="48" fillId="0" borderId="44" xfId="10" applyNumberFormat="1" applyFont="1" applyBorder="1" applyAlignment="1" applyProtection="1">
      <alignment horizontal="left" vertical="top" wrapText="1"/>
      <protection locked="0"/>
    </xf>
    <xf numFmtId="17" fontId="48" fillId="0" borderId="0" xfId="10" applyNumberFormat="1" applyFont="1" applyAlignment="1" applyProtection="1">
      <alignment horizontal="left" vertical="top" wrapText="1"/>
      <protection locked="0"/>
    </xf>
    <xf numFmtId="0" fontId="48" fillId="0" borderId="45" xfId="10" applyFont="1" applyBorder="1" applyAlignment="1" applyProtection="1">
      <alignment horizontal="left" vertical="top" wrapText="1"/>
      <protection locked="0"/>
    </xf>
    <xf numFmtId="0" fontId="48" fillId="0" borderId="0" xfId="9" applyFont="1" applyAlignment="1" applyProtection="1">
      <alignment horizontal="left" vertical="top" wrapText="1"/>
      <protection locked="0"/>
    </xf>
    <xf numFmtId="49" fontId="48" fillId="0" borderId="0" xfId="9" applyNumberFormat="1" applyFont="1" applyAlignment="1" applyProtection="1">
      <alignment horizontal="left" vertical="top" wrapText="1"/>
      <protection locked="0"/>
    </xf>
    <xf numFmtId="0" fontId="85" fillId="0" borderId="0" xfId="9" applyFont="1" applyAlignment="1" applyProtection="1">
      <alignment horizontal="left" vertical="top" wrapText="1"/>
      <protection locked="0"/>
    </xf>
    <xf numFmtId="0" fontId="86" fillId="0" borderId="0" xfId="9" applyFont="1" applyAlignment="1" applyProtection="1">
      <alignment horizontal="left" vertical="top" wrapText="1"/>
      <protection locked="0"/>
    </xf>
    <xf numFmtId="0" fontId="48" fillId="22" borderId="46" xfId="9" applyFont="1" applyFill="1" applyBorder="1" applyAlignment="1" applyProtection="1">
      <alignment horizontal="left" vertical="top" wrapText="1"/>
      <protection locked="0"/>
    </xf>
    <xf numFmtId="0" fontId="48" fillId="0" borderId="47" xfId="9" applyFont="1" applyBorder="1" applyAlignment="1" applyProtection="1">
      <alignment horizontal="left" vertical="top" wrapText="1"/>
      <protection locked="0"/>
    </xf>
    <xf numFmtId="0" fontId="86" fillId="0" borderId="23" xfId="9" applyFont="1" applyBorder="1" applyAlignment="1" applyProtection="1">
      <alignment vertical="top" wrapText="1"/>
      <protection locked="0"/>
    </xf>
    <xf numFmtId="0" fontId="42" fillId="0" borderId="13" xfId="9" applyFont="1" applyBorder="1" applyAlignment="1" applyProtection="1">
      <alignment vertical="top" wrapText="1"/>
      <protection locked="0"/>
    </xf>
    <xf numFmtId="0" fontId="86" fillId="0" borderId="12" xfId="9" applyFont="1" applyBorder="1" applyAlignment="1" applyProtection="1">
      <alignment vertical="top" wrapText="1"/>
      <protection locked="0"/>
    </xf>
    <xf numFmtId="0" fontId="42" fillId="0" borderId="12" xfId="9" applyFont="1" applyBorder="1" applyAlignment="1" applyProtection="1">
      <alignment vertical="top" wrapText="1"/>
      <protection locked="0"/>
    </xf>
    <xf numFmtId="0" fontId="86" fillId="0" borderId="12" xfId="9" applyFont="1" applyBorder="1" applyAlignment="1" applyProtection="1">
      <alignment horizontal="left" vertical="top" wrapText="1"/>
      <protection locked="0"/>
    </xf>
    <xf numFmtId="0" fontId="42" fillId="0" borderId="12" xfId="9" applyFont="1" applyBorder="1" applyAlignment="1" applyProtection="1">
      <alignment horizontal="left" vertical="top" wrapText="1"/>
      <protection locked="0"/>
    </xf>
    <xf numFmtId="0" fontId="48" fillId="0" borderId="48" xfId="9" applyFont="1" applyBorder="1" applyAlignment="1" applyProtection="1">
      <alignment horizontal="left" vertical="top" wrapText="1"/>
      <protection locked="0"/>
    </xf>
    <xf numFmtId="0" fontId="86" fillId="0" borderId="49" xfId="9" applyFont="1" applyBorder="1" applyAlignment="1" applyProtection="1">
      <alignment horizontal="left" vertical="top" wrapText="1"/>
      <protection locked="0"/>
    </xf>
    <xf numFmtId="0" fontId="42" fillId="0" borderId="50" xfId="9" applyFont="1" applyBorder="1" applyAlignment="1" applyProtection="1">
      <alignment horizontal="left" vertical="top" wrapText="1"/>
      <protection locked="0"/>
    </xf>
    <xf numFmtId="0" fontId="48" fillId="23" borderId="12" xfId="9" applyFont="1" applyFill="1" applyBorder="1" applyAlignment="1" applyProtection="1">
      <alignment horizontal="left" vertical="top"/>
      <protection locked="0"/>
    </xf>
    <xf numFmtId="0" fontId="48" fillId="23" borderId="12" xfId="9" applyFont="1" applyFill="1" applyBorder="1" applyAlignment="1" applyProtection="1">
      <alignment horizontal="left" vertical="top" wrapText="1"/>
      <protection locked="0"/>
    </xf>
    <xf numFmtId="0" fontId="85" fillId="23" borderId="12" xfId="9" applyFont="1" applyFill="1" applyBorder="1" applyAlignment="1" applyProtection="1">
      <alignment horizontal="left" vertical="top" wrapText="1"/>
      <protection locked="0"/>
    </xf>
    <xf numFmtId="0" fontId="86" fillId="23" borderId="12" xfId="9" applyFont="1" applyFill="1" applyBorder="1" applyAlignment="1" applyProtection="1">
      <alignment horizontal="left" vertical="top" wrapText="1"/>
      <protection locked="0"/>
    </xf>
    <xf numFmtId="0" fontId="42" fillId="23" borderId="12" xfId="9" applyFont="1" applyFill="1" applyBorder="1" applyAlignment="1" applyProtection="1">
      <alignment horizontal="left" vertical="top" wrapText="1"/>
      <protection locked="0"/>
    </xf>
    <xf numFmtId="0" fontId="48" fillId="0" borderId="12" xfId="9" applyFont="1" applyBorder="1" applyAlignment="1" applyProtection="1">
      <alignment horizontal="left" vertical="top"/>
      <protection locked="0"/>
    </xf>
    <xf numFmtId="0" fontId="84" fillId="0" borderId="12" xfId="9" applyFont="1" applyBorder="1" applyAlignment="1" applyProtection="1">
      <alignment horizontal="left" vertical="top" wrapText="1"/>
      <protection locked="0"/>
    </xf>
    <xf numFmtId="0" fontId="50" fillId="0" borderId="12" xfId="9" applyFont="1" applyBorder="1" applyAlignment="1" applyProtection="1">
      <alignment horizontal="left" vertical="top" wrapText="1"/>
      <protection locked="0"/>
    </xf>
    <xf numFmtId="49" fontId="87" fillId="0" borderId="0" xfId="9" applyNumberFormat="1" applyFont="1" applyAlignment="1" applyProtection="1">
      <alignment horizontal="left" vertical="top"/>
      <protection locked="0"/>
    </xf>
    <xf numFmtId="0" fontId="48" fillId="17" borderId="0" xfId="9" applyFont="1" applyFill="1" applyAlignment="1" applyProtection="1">
      <alignment horizontal="left" vertical="top"/>
      <protection locked="0"/>
    </xf>
    <xf numFmtId="0" fontId="83" fillId="17" borderId="0" xfId="10" applyFont="1" applyFill="1" applyAlignment="1" applyProtection="1">
      <alignment horizontal="left" vertical="top"/>
      <protection locked="0"/>
    </xf>
    <xf numFmtId="0" fontId="84" fillId="17" borderId="0" xfId="9" applyFont="1" applyFill="1" applyAlignment="1" applyProtection="1">
      <alignment horizontal="left" vertical="top" wrapText="1"/>
      <protection locked="0"/>
    </xf>
    <xf numFmtId="0" fontId="50" fillId="17" borderId="0" xfId="9" applyFont="1" applyFill="1" applyAlignment="1" applyProtection="1">
      <alignment horizontal="left" vertical="top" wrapText="1"/>
      <protection locked="0"/>
    </xf>
    <xf numFmtId="0" fontId="42" fillId="17" borderId="0" xfId="9" applyFont="1" applyFill="1" applyAlignment="1" applyProtection="1">
      <alignment horizontal="left" vertical="top"/>
      <protection locked="0"/>
    </xf>
    <xf numFmtId="0" fontId="83" fillId="0" borderId="0" xfId="10" applyFont="1" applyAlignment="1" applyProtection="1">
      <alignment horizontal="left" vertical="top"/>
      <protection locked="0"/>
    </xf>
    <xf numFmtId="0" fontId="45" fillId="8" borderId="12" xfId="9" applyFont="1" applyFill="1" applyBorder="1" applyAlignment="1" applyProtection="1">
      <alignment vertical="top" wrapText="1"/>
      <protection locked="0"/>
    </xf>
    <xf numFmtId="0" fontId="45" fillId="0" borderId="12" xfId="9" applyFont="1" applyBorder="1" applyAlignment="1" applyProtection="1">
      <alignment vertical="top" wrapText="1"/>
      <protection locked="0"/>
    </xf>
    <xf numFmtId="0" fontId="41" fillId="12" borderId="12" xfId="9" applyFont="1" applyFill="1" applyBorder="1" applyAlignment="1" applyProtection="1">
      <alignment vertical="top" wrapText="1"/>
      <protection locked="0"/>
    </xf>
    <xf numFmtId="0" fontId="41" fillId="0" borderId="12" xfId="9" applyFont="1" applyBorder="1" applyAlignment="1" applyProtection="1">
      <alignment horizontal="left" vertical="top" wrapText="1"/>
      <protection locked="0"/>
    </xf>
    <xf numFmtId="49" fontId="45" fillId="9" borderId="12" xfId="9" applyNumberFormat="1" applyFont="1" applyFill="1" applyBorder="1" applyAlignment="1" applyProtection="1">
      <alignment vertical="top"/>
      <protection locked="0"/>
    </xf>
    <xf numFmtId="0" fontId="45" fillId="9" borderId="12" xfId="9" applyFont="1" applyFill="1" applyBorder="1" applyAlignment="1" applyProtection="1">
      <alignment horizontal="left" vertical="top"/>
      <protection locked="0"/>
    </xf>
    <xf numFmtId="0" fontId="45" fillId="9" borderId="12" xfId="9" applyFont="1" applyFill="1" applyBorder="1" applyAlignment="1" applyProtection="1">
      <alignment vertical="top" wrapText="1"/>
      <protection locked="0"/>
    </xf>
    <xf numFmtId="49" fontId="45" fillId="0" borderId="12" xfId="9" applyNumberFormat="1" applyFont="1" applyBorder="1" applyAlignment="1" applyProtection="1">
      <alignment vertical="top"/>
      <protection locked="0"/>
    </xf>
    <xf numFmtId="0" fontId="45" fillId="0" borderId="12" xfId="9" applyFont="1" applyBorder="1" applyAlignment="1" applyProtection="1">
      <alignment horizontal="left" vertical="top"/>
      <protection locked="0"/>
    </xf>
    <xf numFmtId="0" fontId="41" fillId="0" borderId="12" xfId="9" applyFont="1" applyBorder="1" applyAlignment="1" applyProtection="1">
      <alignment vertical="top" wrapText="1"/>
      <protection locked="0"/>
    </xf>
    <xf numFmtId="49" fontId="45" fillId="0" borderId="0" xfId="9" applyNumberFormat="1" applyFont="1" applyAlignment="1" applyProtection="1">
      <alignment vertical="top"/>
      <protection locked="0"/>
    </xf>
    <xf numFmtId="0" fontId="41" fillId="0" borderId="0" xfId="9" applyFont="1" applyAlignment="1" applyProtection="1">
      <alignment vertical="top" wrapText="1"/>
      <protection locked="0"/>
    </xf>
    <xf numFmtId="0" fontId="48" fillId="0" borderId="12" xfId="10" applyFont="1" applyBorder="1" applyAlignment="1" applyProtection="1">
      <alignment vertical="top"/>
      <protection locked="0"/>
    </xf>
    <xf numFmtId="0" fontId="45" fillId="0" borderId="0" xfId="10" applyFont="1" applyAlignment="1" applyProtection="1">
      <alignment horizontal="left" vertical="top"/>
      <protection locked="0"/>
    </xf>
    <xf numFmtId="0" fontId="48" fillId="0" borderId="12" xfId="10" applyFont="1" applyBorder="1" applyAlignment="1" applyProtection="1">
      <alignment vertical="top" wrapText="1"/>
      <protection locked="0"/>
    </xf>
    <xf numFmtId="0" fontId="42" fillId="0" borderId="23" xfId="10" applyFont="1" applyBorder="1" applyAlignment="1" applyProtection="1">
      <alignment vertical="top" wrapText="1"/>
      <protection locked="0"/>
    </xf>
    <xf numFmtId="0" fontId="48" fillId="0" borderId="12" xfId="10" applyFont="1" applyBorder="1" applyAlignment="1" applyProtection="1">
      <alignment horizontal="right" vertical="top"/>
      <protection locked="0"/>
    </xf>
    <xf numFmtId="0" fontId="48" fillId="0" borderId="12" xfId="10" applyFont="1" applyBorder="1" applyAlignment="1" applyProtection="1">
      <alignment horizontal="left" vertical="top"/>
      <protection locked="0"/>
    </xf>
    <xf numFmtId="0" fontId="42" fillId="0" borderId="12" xfId="10" applyFont="1" applyBorder="1" applyAlignment="1" applyProtection="1">
      <alignment vertical="top" wrapText="1"/>
      <protection locked="0"/>
    </xf>
    <xf numFmtId="0" fontId="48" fillId="0" borderId="0" xfId="10" applyFont="1" applyAlignment="1" applyProtection="1">
      <alignment horizontal="right" vertical="top"/>
      <protection locked="0"/>
    </xf>
    <xf numFmtId="0" fontId="48" fillId="0" borderId="0" xfId="10" applyFont="1" applyAlignment="1" applyProtection="1">
      <alignment horizontal="left" vertical="top"/>
      <protection locked="0"/>
    </xf>
    <xf numFmtId="0" fontId="42" fillId="0" borderId="0" xfId="10" applyFont="1" applyAlignment="1" applyProtection="1">
      <alignment vertical="top" wrapText="1"/>
      <protection locked="0"/>
    </xf>
    <xf numFmtId="0" fontId="53" fillId="17" borderId="0" xfId="10" applyFont="1" applyFill="1" applyAlignment="1" applyProtection="1">
      <alignment horizontal="left" vertical="top" wrapText="1"/>
      <protection locked="0"/>
    </xf>
    <xf numFmtId="0" fontId="53" fillId="17" borderId="0" xfId="10" applyFont="1" applyFill="1" applyAlignment="1" applyProtection="1">
      <alignment vertical="top" wrapText="1"/>
      <protection locked="0"/>
    </xf>
    <xf numFmtId="49" fontId="48" fillId="22" borderId="12" xfId="9" applyNumberFormat="1" applyFont="1" applyFill="1" applyBorder="1" applyAlignment="1" applyProtection="1">
      <alignment horizontal="left" vertical="top"/>
      <protection locked="0"/>
    </xf>
    <xf numFmtId="0" fontId="86" fillId="22" borderId="12" xfId="9" applyFont="1" applyFill="1" applyBorder="1" applyAlignment="1" applyProtection="1">
      <alignment horizontal="left" vertical="top" wrapText="1"/>
      <protection locked="0"/>
    </xf>
    <xf numFmtId="0" fontId="84" fillId="22" borderId="12" xfId="9" applyFont="1" applyFill="1" applyBorder="1" applyAlignment="1" applyProtection="1">
      <alignment horizontal="left" vertical="top" wrapText="1"/>
      <protection locked="0"/>
    </xf>
    <xf numFmtId="0" fontId="50" fillId="22" borderId="12" xfId="9" applyFont="1" applyFill="1" applyBorder="1" applyAlignment="1" applyProtection="1">
      <alignment horizontal="left" vertical="top" wrapText="1"/>
      <protection locked="0"/>
    </xf>
    <xf numFmtId="49" fontId="48" fillId="0" borderId="12" xfId="9" applyNumberFormat="1" applyFont="1" applyBorder="1" applyAlignment="1" applyProtection="1">
      <alignment horizontal="left" vertical="top"/>
      <protection locked="0"/>
    </xf>
    <xf numFmtId="0" fontId="48" fillId="0" borderId="12" xfId="9" applyFont="1" applyBorder="1" applyAlignment="1" applyProtection="1">
      <alignment horizontal="left" vertical="top" wrapText="1"/>
      <protection locked="0"/>
    </xf>
    <xf numFmtId="49" fontId="84" fillId="0" borderId="12" xfId="9" applyNumberFormat="1" applyFont="1" applyBorder="1" applyAlignment="1" applyProtection="1">
      <alignment horizontal="left" vertical="top" wrapText="1"/>
      <protection locked="0"/>
    </xf>
    <xf numFmtId="0" fontId="48" fillId="11" borderId="12" xfId="9" applyFont="1" applyFill="1" applyBorder="1" applyAlignment="1" applyProtection="1">
      <alignment horizontal="left" vertical="top"/>
      <protection locked="0"/>
    </xf>
    <xf numFmtId="49" fontId="48" fillId="11" borderId="12" xfId="9" applyNumberFormat="1" applyFont="1" applyFill="1" applyBorder="1" applyAlignment="1" applyProtection="1">
      <alignment horizontal="left" vertical="top"/>
      <protection locked="0"/>
    </xf>
    <xf numFmtId="0" fontId="48" fillId="11" borderId="12" xfId="9" applyFont="1" applyFill="1" applyBorder="1" applyAlignment="1" applyProtection="1">
      <alignment horizontal="left" vertical="top" wrapText="1"/>
      <protection locked="0"/>
    </xf>
    <xf numFmtId="0" fontId="84" fillId="11" borderId="12" xfId="9" applyFont="1" applyFill="1" applyBorder="1" applyAlignment="1" applyProtection="1">
      <alignment horizontal="left" vertical="top" wrapText="1"/>
      <protection locked="0"/>
    </xf>
    <xf numFmtId="0" fontId="48" fillId="24" borderId="12" xfId="9" applyFont="1" applyFill="1" applyBorder="1" applyAlignment="1" applyProtection="1">
      <alignment horizontal="left" vertical="top"/>
      <protection locked="0"/>
    </xf>
    <xf numFmtId="49" fontId="48" fillId="24" borderId="12" xfId="9" applyNumberFormat="1" applyFont="1" applyFill="1" applyBorder="1" applyAlignment="1" applyProtection="1">
      <alignment horizontal="left" vertical="top"/>
      <protection locked="0"/>
    </xf>
    <xf numFmtId="0" fontId="48" fillId="24" borderId="12" xfId="9" applyFont="1" applyFill="1" applyBorder="1" applyAlignment="1" applyProtection="1">
      <alignment horizontal="left" vertical="top" wrapText="1"/>
      <protection locked="0"/>
    </xf>
    <xf numFmtId="0" fontId="84" fillId="24" borderId="12" xfId="9" applyFont="1" applyFill="1" applyBorder="1" applyAlignment="1" applyProtection="1">
      <alignment horizontal="left" vertical="top" wrapText="1"/>
      <protection locked="0"/>
    </xf>
    <xf numFmtId="49" fontId="87" fillId="0" borderId="12" xfId="9" applyNumberFormat="1" applyFont="1" applyBorder="1" applyAlignment="1" applyProtection="1">
      <alignment horizontal="left" vertical="top"/>
      <protection locked="0"/>
    </xf>
    <xf numFmtId="0" fontId="48" fillId="0" borderId="14" xfId="9" applyFont="1" applyBorder="1" applyAlignment="1" applyProtection="1">
      <alignment horizontal="left" vertical="top"/>
      <protection locked="0"/>
    </xf>
    <xf numFmtId="0" fontId="48" fillId="0" borderId="14" xfId="9" applyFont="1" applyBorder="1" applyAlignment="1" applyProtection="1">
      <alignment horizontal="left" vertical="top" wrapText="1"/>
      <protection locked="0"/>
    </xf>
    <xf numFmtId="0" fontId="42" fillId="0" borderId="14" xfId="9" applyFont="1" applyBorder="1" applyAlignment="1" applyProtection="1">
      <alignment horizontal="left" vertical="top" wrapText="1"/>
      <protection locked="0"/>
    </xf>
    <xf numFmtId="0" fontId="84" fillId="0" borderId="14" xfId="9" applyFont="1" applyBorder="1" applyAlignment="1" applyProtection="1">
      <alignment horizontal="left" vertical="top" wrapText="1"/>
      <protection locked="0"/>
    </xf>
    <xf numFmtId="0" fontId="50" fillId="0" borderId="14" xfId="9" applyFont="1" applyBorder="1" applyAlignment="1" applyProtection="1">
      <alignment horizontal="left" vertical="top" wrapText="1"/>
      <protection locked="0"/>
    </xf>
    <xf numFmtId="0" fontId="42" fillId="0" borderId="12" xfId="9" applyFont="1" applyBorder="1" applyAlignment="1" applyProtection="1">
      <alignment horizontal="left" vertical="top"/>
      <protection locked="0"/>
    </xf>
    <xf numFmtId="0" fontId="48" fillId="0" borderId="24" xfId="9" applyFont="1" applyBorder="1" applyAlignment="1" applyProtection="1">
      <alignment horizontal="left" vertical="top" wrapText="1"/>
      <protection locked="0"/>
    </xf>
    <xf numFmtId="0" fontId="48" fillId="0" borderId="15" xfId="9" applyFont="1" applyBorder="1" applyAlignment="1" applyProtection="1">
      <alignment horizontal="left" vertical="top"/>
      <protection locked="0"/>
    </xf>
    <xf numFmtId="0" fontId="85" fillId="22" borderId="12" xfId="9" applyFont="1" applyFill="1" applyBorder="1" applyAlignment="1" applyProtection="1">
      <alignment horizontal="left" vertical="top" wrapText="1"/>
      <protection locked="0"/>
    </xf>
    <xf numFmtId="49" fontId="49" fillId="0" borderId="0" xfId="9" applyNumberFormat="1" applyFont="1" applyAlignment="1" applyProtection="1">
      <alignment wrapText="1"/>
      <protection locked="0"/>
    </xf>
    <xf numFmtId="0" fontId="84" fillId="24" borderId="0" xfId="9" applyFont="1" applyFill="1" applyAlignment="1" applyProtection="1">
      <alignment horizontal="left" vertical="top" wrapText="1"/>
      <protection locked="0"/>
    </xf>
    <xf numFmtId="49" fontId="41" fillId="0" borderId="0" xfId="9" applyNumberFormat="1" applyFont="1" applyAlignment="1" applyProtection="1">
      <alignment wrapText="1"/>
      <protection locked="0"/>
    </xf>
    <xf numFmtId="0" fontId="90" fillId="0" borderId="12" xfId="9" applyFont="1" applyBorder="1" applyAlignment="1" applyProtection="1">
      <alignment wrapText="1"/>
      <protection locked="0"/>
    </xf>
    <xf numFmtId="0" fontId="41" fillId="0" borderId="0" xfId="9" applyFont="1" applyProtection="1">
      <protection locked="0"/>
    </xf>
    <xf numFmtId="0" fontId="91" fillId="0" borderId="12" xfId="9" applyFont="1" applyBorder="1" applyAlignment="1" applyProtection="1">
      <alignment horizontal="left" vertical="top" wrapText="1"/>
      <protection locked="0"/>
    </xf>
    <xf numFmtId="0" fontId="42" fillId="0" borderId="24" xfId="9" applyFont="1" applyBorder="1" applyAlignment="1" applyProtection="1">
      <alignment horizontal="left" vertical="top"/>
      <protection locked="0"/>
    </xf>
    <xf numFmtId="49" fontId="42" fillId="0" borderId="24" xfId="9" applyNumberFormat="1" applyFont="1" applyBorder="1" applyAlignment="1" applyProtection="1">
      <alignment horizontal="left" vertical="top"/>
      <protection locked="0"/>
    </xf>
    <xf numFmtId="0" fontId="42" fillId="0" borderId="24" xfId="9" applyFont="1" applyBorder="1" applyAlignment="1" applyProtection="1">
      <alignment horizontal="left" vertical="top" wrapText="1"/>
      <protection locked="0"/>
    </xf>
    <xf numFmtId="49" fontId="42" fillId="0" borderId="0" xfId="9" applyNumberFormat="1" applyFont="1" applyAlignment="1" applyProtection="1">
      <alignment horizontal="left" vertical="top"/>
      <protection locked="0"/>
    </xf>
    <xf numFmtId="0" fontId="42" fillId="11" borderId="12" xfId="9" applyFont="1" applyFill="1" applyBorder="1" applyAlignment="1" applyProtection="1">
      <alignment horizontal="left" vertical="top" wrapText="1"/>
      <protection locked="0"/>
    </xf>
    <xf numFmtId="0" fontId="50" fillId="11" borderId="12" xfId="9" applyFont="1" applyFill="1" applyBorder="1" applyAlignment="1" applyProtection="1">
      <alignment horizontal="left" vertical="top" wrapText="1"/>
      <protection locked="0"/>
    </xf>
    <xf numFmtId="0" fontId="42" fillId="24" borderId="12" xfId="9" applyFont="1" applyFill="1" applyBorder="1" applyAlignment="1" applyProtection="1">
      <alignment horizontal="left" vertical="top" wrapText="1"/>
      <protection locked="0"/>
    </xf>
    <xf numFmtId="0" fontId="50" fillId="24" borderId="12" xfId="9" applyFont="1" applyFill="1" applyBorder="1" applyAlignment="1" applyProtection="1">
      <alignment horizontal="left" vertical="top" wrapText="1"/>
      <protection locked="0"/>
    </xf>
    <xf numFmtId="0" fontId="45" fillId="24" borderId="12" xfId="10" applyFont="1" applyFill="1" applyBorder="1" applyAlignment="1" applyProtection="1">
      <alignment vertical="top" wrapText="1"/>
      <protection locked="0"/>
    </xf>
    <xf numFmtId="0" fontId="41" fillId="22" borderId="16" xfId="9" applyFont="1" applyFill="1" applyBorder="1" applyAlignment="1" applyProtection="1">
      <alignment vertical="top" wrapText="1"/>
      <protection locked="0"/>
    </xf>
    <xf numFmtId="0" fontId="41" fillId="22" borderId="17" xfId="9" applyFont="1" applyFill="1" applyBorder="1" applyAlignment="1" applyProtection="1">
      <alignment vertical="top" wrapText="1"/>
      <protection locked="0"/>
    </xf>
    <xf numFmtId="0" fontId="85" fillId="0" borderId="12" xfId="9" applyFont="1" applyBorder="1" applyAlignment="1" applyProtection="1">
      <alignment horizontal="left" vertical="top" wrapText="1"/>
      <protection locked="0"/>
    </xf>
    <xf numFmtId="0" fontId="45" fillId="0" borderId="0" xfId="9" applyFont="1" applyAlignment="1">
      <alignment horizontal="left" vertical="top"/>
    </xf>
    <xf numFmtId="0" fontId="84" fillId="0" borderId="12" xfId="9" applyFont="1" applyBorder="1" applyAlignment="1" applyProtection="1">
      <alignment horizontal="left" vertical="top"/>
      <protection locked="0"/>
    </xf>
    <xf numFmtId="0" fontId="50" fillId="0" borderId="12" xfId="9" applyFont="1" applyBorder="1" applyAlignment="1" applyProtection="1">
      <alignment horizontal="left" vertical="top"/>
      <protection locked="0"/>
    </xf>
    <xf numFmtId="49" fontId="87" fillId="12" borderId="12" xfId="9" applyNumberFormat="1" applyFont="1" applyFill="1" applyBorder="1" applyAlignment="1" applyProtection="1">
      <alignment horizontal="left" vertical="top"/>
      <protection locked="0"/>
    </xf>
    <xf numFmtId="0" fontId="42" fillId="0" borderId="21" xfId="9" applyFont="1" applyBorder="1" applyAlignment="1" applyProtection="1">
      <alignment horizontal="left" vertical="top" wrapText="1"/>
      <protection locked="0"/>
    </xf>
    <xf numFmtId="0" fontId="45" fillId="0" borderId="12" xfId="10" applyFont="1" applyBorder="1" applyAlignment="1" applyProtection="1">
      <alignment vertical="top" wrapText="1"/>
      <protection locked="0"/>
    </xf>
    <xf numFmtId="0" fontId="41" fillId="0" borderId="12" xfId="10" applyFont="1" applyBorder="1" applyAlignment="1" applyProtection="1">
      <alignment vertical="top" wrapText="1"/>
      <protection locked="0"/>
    </xf>
    <xf numFmtId="0" fontId="45" fillId="11" borderId="12" xfId="10" applyFont="1" applyFill="1" applyBorder="1" applyAlignment="1" applyProtection="1">
      <alignment vertical="top" wrapText="1"/>
      <protection locked="0"/>
    </xf>
    <xf numFmtId="0" fontId="92" fillId="0" borderId="12" xfId="10" applyFont="1" applyBorder="1" applyAlignment="1" applyProtection="1">
      <alignment vertical="top" wrapText="1"/>
      <protection locked="0"/>
    </xf>
    <xf numFmtId="0" fontId="45" fillId="0" borderId="14" xfId="10" applyFont="1" applyBorder="1" applyAlignment="1" applyProtection="1">
      <alignment vertical="top" wrapText="1"/>
      <protection locked="0"/>
    </xf>
    <xf numFmtId="0" fontId="19" fillId="0" borderId="12" xfId="10" applyFont="1" applyBorder="1" applyAlignment="1" applyProtection="1">
      <alignment vertical="top" wrapText="1"/>
      <protection locked="0"/>
    </xf>
    <xf numFmtId="0" fontId="48" fillId="12" borderId="12" xfId="9" applyFont="1" applyFill="1" applyBorder="1" applyAlignment="1" applyProtection="1">
      <alignment horizontal="left" vertical="top" wrapText="1"/>
      <protection locked="0"/>
    </xf>
    <xf numFmtId="0" fontId="48" fillId="0" borderId="24" xfId="9" applyFont="1" applyBorder="1" applyAlignment="1" applyProtection="1">
      <alignment horizontal="left" vertical="top"/>
      <protection locked="0"/>
    </xf>
    <xf numFmtId="49" fontId="48" fillId="0" borderId="24" xfId="9" applyNumberFormat="1" applyFont="1" applyBorder="1" applyAlignment="1" applyProtection="1">
      <alignment horizontal="left" vertical="top"/>
      <protection locked="0"/>
    </xf>
    <xf numFmtId="2" fontId="48" fillId="22" borderId="12" xfId="9" applyNumberFormat="1" applyFont="1" applyFill="1" applyBorder="1" applyAlignment="1" applyProtection="1">
      <alignment horizontal="left" vertical="top"/>
      <protection locked="0"/>
    </xf>
    <xf numFmtId="0" fontId="48" fillId="22" borderId="23" xfId="9" applyFont="1" applyFill="1" applyBorder="1" applyAlignment="1" applyProtection="1">
      <alignment horizontal="left" vertical="top" wrapText="1"/>
      <protection locked="0"/>
    </xf>
    <xf numFmtId="0" fontId="48" fillId="0" borderId="23" xfId="9" applyFont="1" applyBorder="1" applyAlignment="1" applyProtection="1">
      <alignment horizontal="left" vertical="top" wrapText="1"/>
      <protection locked="0"/>
    </xf>
    <xf numFmtId="0" fontId="42" fillId="0" borderId="23" xfId="9" applyFont="1" applyBorder="1" applyAlignment="1" applyProtection="1">
      <alignment horizontal="left" vertical="top" wrapText="1"/>
      <protection locked="0"/>
    </xf>
    <xf numFmtId="49" fontId="85" fillId="22" borderId="12" xfId="9" applyNumberFormat="1" applyFont="1" applyFill="1" applyBorder="1" applyAlignment="1" applyProtection="1">
      <alignment horizontal="left" vertical="top" wrapText="1"/>
      <protection locked="0"/>
    </xf>
    <xf numFmtId="0" fontId="48" fillId="11" borderId="23" xfId="9" applyFont="1" applyFill="1" applyBorder="1" applyAlignment="1" applyProtection="1">
      <alignment horizontal="left" vertical="top" wrapText="1"/>
      <protection locked="0"/>
    </xf>
    <xf numFmtId="0" fontId="48" fillId="24" borderId="23" xfId="9" applyFont="1" applyFill="1" applyBorder="1" applyAlignment="1" applyProtection="1">
      <alignment horizontal="left" vertical="top" wrapText="1"/>
      <protection locked="0"/>
    </xf>
    <xf numFmtId="0" fontId="84" fillId="0" borderId="15" xfId="9" applyFont="1" applyBorder="1" applyAlignment="1" applyProtection="1">
      <alignment horizontal="left" vertical="top" wrapText="1"/>
      <protection locked="0"/>
    </xf>
    <xf numFmtId="0" fontId="50" fillId="0" borderId="15" xfId="9" applyFont="1" applyBorder="1" applyAlignment="1" applyProtection="1">
      <alignment horizontal="left" vertical="top" wrapText="1"/>
      <protection locked="0"/>
    </xf>
    <xf numFmtId="0" fontId="42" fillId="24" borderId="23" xfId="9" applyFont="1" applyFill="1" applyBorder="1" applyAlignment="1" applyProtection="1">
      <alignment horizontal="left" vertical="top" wrapText="1"/>
      <protection locked="0"/>
    </xf>
    <xf numFmtId="0" fontId="50" fillId="0" borderId="0" xfId="9" applyFont="1" applyAlignment="1">
      <alignment horizontal="left" vertical="top"/>
    </xf>
    <xf numFmtId="49" fontId="50" fillId="0" borderId="0" xfId="9" applyNumberFormat="1" applyFont="1" applyAlignment="1" applyProtection="1">
      <alignment horizontal="left" vertical="top" wrapText="1"/>
      <protection locked="0"/>
    </xf>
    <xf numFmtId="0" fontId="98" fillId="26" borderId="12" xfId="0" applyFont="1" applyFill="1" applyBorder="1" applyAlignment="1">
      <alignment wrapText="1"/>
    </xf>
    <xf numFmtId="0" fontId="93" fillId="0" borderId="12" xfId="0" applyFont="1" applyBorder="1" applyAlignment="1">
      <alignment vertical="top" wrapText="1"/>
    </xf>
    <xf numFmtId="0" fontId="41" fillId="15" borderId="18" xfId="0" applyFont="1" applyFill="1" applyBorder="1" applyAlignment="1">
      <alignment horizontal="left" vertical="top" wrapText="1"/>
    </xf>
    <xf numFmtId="0" fontId="19" fillId="0" borderId="51" xfId="0" applyFont="1" applyBorder="1" applyAlignment="1">
      <alignment wrapText="1"/>
    </xf>
    <xf numFmtId="0" fontId="19" fillId="0" borderId="52" xfId="0" applyFont="1" applyBorder="1" applyAlignment="1">
      <alignment horizontal="left" vertical="top" wrapText="1"/>
    </xf>
    <xf numFmtId="0" fontId="84" fillId="0" borderId="0" xfId="9" applyFont="1" applyAlignment="1" applyProtection="1">
      <alignment wrapText="1"/>
      <protection locked="0"/>
    </xf>
    <xf numFmtId="0" fontId="100" fillId="0" borderId="3" xfId="0" applyFont="1" applyBorder="1" applyAlignment="1">
      <alignment vertical="top" wrapText="1"/>
    </xf>
    <xf numFmtId="0" fontId="45" fillId="15" borderId="17" xfId="0" applyFont="1" applyFill="1" applyBorder="1" applyAlignment="1">
      <alignment horizontal="left" vertical="top" wrapText="1"/>
    </xf>
    <xf numFmtId="0" fontId="45" fillId="15" borderId="20" xfId="0" applyFont="1" applyFill="1" applyBorder="1" applyAlignment="1">
      <alignment horizontal="left" vertical="top" wrapText="1"/>
    </xf>
    <xf numFmtId="0" fontId="100" fillId="0" borderId="3" xfId="0" applyFont="1" applyBorder="1" applyAlignment="1">
      <alignment horizontal="left" vertical="top" wrapText="1"/>
    </xf>
    <xf numFmtId="0" fontId="41" fillId="27" borderId="3" xfId="0" applyFont="1" applyFill="1" applyBorder="1" applyAlignment="1">
      <alignment horizontal="left" vertical="top" wrapText="1"/>
    </xf>
    <xf numFmtId="0" fontId="19" fillId="0" borderId="0" xfId="0" applyFont="1" applyAlignment="1">
      <alignment horizontal="left" wrapText="1"/>
    </xf>
    <xf numFmtId="0" fontId="99" fillId="0" borderId="0" xfId="0" applyFont="1" applyAlignment="1">
      <alignment vertical="top" wrapText="1"/>
    </xf>
    <xf numFmtId="0" fontId="42" fillId="27" borderId="23" xfId="9" applyFont="1" applyFill="1" applyBorder="1" applyAlignment="1" applyProtection="1">
      <alignment horizontal="left" vertical="top" wrapText="1"/>
      <protection locked="0"/>
    </xf>
    <xf numFmtId="0" fontId="42" fillId="0" borderId="12" xfId="9" quotePrefix="1" applyFont="1" applyBorder="1" applyAlignment="1" applyProtection="1">
      <alignment horizontal="left" vertical="top" wrapText="1"/>
      <protection locked="0"/>
    </xf>
    <xf numFmtId="0" fontId="45" fillId="15" borderId="13" xfId="0" applyFont="1" applyFill="1" applyBorder="1" applyAlignment="1">
      <alignment horizontal="left" vertical="top" wrapText="1"/>
    </xf>
    <xf numFmtId="0" fontId="101" fillId="0" borderId="12" xfId="9" applyFont="1" applyBorder="1" applyAlignment="1" applyProtection="1">
      <alignment horizontal="left" vertical="top" wrapText="1"/>
      <protection locked="0"/>
    </xf>
    <xf numFmtId="0" fontId="42" fillId="0" borderId="23" xfId="12" applyFont="1" applyBorder="1" applyAlignment="1" applyProtection="1">
      <alignment horizontal="left" vertical="top" wrapText="1"/>
      <protection locked="0"/>
    </xf>
    <xf numFmtId="0" fontId="42" fillId="0" borderId="23" xfId="9" quotePrefix="1" applyFont="1" applyBorder="1" applyAlignment="1" applyProtection="1">
      <alignment horizontal="left" vertical="top" wrapText="1"/>
      <protection locked="0"/>
    </xf>
    <xf numFmtId="0" fontId="94" fillId="0" borderId="12" xfId="7" applyFont="1" applyBorder="1" applyAlignment="1">
      <alignment horizontal="left" vertical="top" wrapText="1"/>
    </xf>
    <xf numFmtId="0" fontId="99" fillId="0" borderId="0" xfId="0" applyFont="1" applyAlignment="1">
      <alignment wrapText="1"/>
    </xf>
    <xf numFmtId="0" fontId="41" fillId="15" borderId="1" xfId="0" applyFont="1" applyFill="1" applyBorder="1" applyAlignment="1">
      <alignment vertical="top" wrapText="1"/>
    </xf>
    <xf numFmtId="0" fontId="45" fillId="15" borderId="1" xfId="0" applyFont="1" applyFill="1" applyBorder="1" applyAlignment="1">
      <alignment vertical="top" wrapText="1"/>
    </xf>
    <xf numFmtId="0" fontId="19" fillId="0" borderId="51" xfId="0" applyFont="1" applyBorder="1" applyAlignment="1">
      <alignment vertical="top" wrapText="1"/>
    </xf>
    <xf numFmtId="0" fontId="56" fillId="15" borderId="18" xfId="0" applyFont="1" applyFill="1" applyBorder="1" applyAlignment="1">
      <alignment vertical="top" wrapText="1"/>
    </xf>
    <xf numFmtId="0" fontId="19" fillId="0" borderId="0" xfId="0" applyFont="1" applyAlignment="1">
      <alignment wrapText="1"/>
    </xf>
    <xf numFmtId="0" fontId="84" fillId="0" borderId="12" xfId="10" applyFont="1" applyBorder="1" applyAlignment="1" applyProtection="1">
      <alignment vertical="top" wrapText="1"/>
      <protection locked="0"/>
    </xf>
    <xf numFmtId="14" fontId="41" fillId="0" borderId="12" xfId="0" applyNumberFormat="1" applyFont="1" applyBorder="1" applyAlignment="1">
      <alignment vertical="top" wrapText="1"/>
    </xf>
    <xf numFmtId="14" fontId="41" fillId="0" borderId="20" xfId="0" applyNumberFormat="1" applyFont="1" applyBorder="1" applyAlignment="1">
      <alignment vertical="top" wrapText="1"/>
    </xf>
    <xf numFmtId="0" fontId="41" fillId="0" borderId="3" xfId="0" applyFont="1" applyBorder="1" applyAlignment="1">
      <alignment vertical="top"/>
    </xf>
    <xf numFmtId="0" fontId="41" fillId="0" borderId="19" xfId="0" applyFont="1" applyBorder="1" applyAlignment="1">
      <alignment vertical="top" wrapText="1"/>
    </xf>
    <xf numFmtId="0" fontId="41" fillId="0" borderId="20" xfId="0" applyFont="1" applyBorder="1" applyAlignment="1">
      <alignment vertical="top" wrapText="1"/>
    </xf>
    <xf numFmtId="0" fontId="42" fillId="12" borderId="12" xfId="7" applyFont="1" applyFill="1" applyBorder="1" applyAlignment="1">
      <alignment horizontal="left" vertical="top" wrapText="1"/>
    </xf>
    <xf numFmtId="0" fontId="90" fillId="0" borderId="12" xfId="7" applyFont="1" applyBorder="1" applyAlignment="1">
      <alignment vertical="top" wrapText="1"/>
    </xf>
    <xf numFmtId="3" fontId="94" fillId="18" borderId="12" xfId="0" applyNumberFormat="1" applyFont="1" applyFill="1" applyBorder="1" applyAlignment="1">
      <alignment vertical="top" wrapText="1"/>
    </xf>
    <xf numFmtId="166" fontId="41" fillId="0" borderId="12" xfId="0" applyNumberFormat="1" applyFont="1" applyBorder="1"/>
    <xf numFmtId="0" fontId="95" fillId="14" borderId="12" xfId="0" applyFont="1" applyFill="1" applyBorder="1" applyAlignment="1">
      <alignment vertical="center"/>
    </xf>
    <xf numFmtId="0" fontId="96" fillId="14" borderId="12" xfId="0" applyFont="1" applyFill="1" applyBorder="1" applyAlignment="1">
      <alignment horizontal="center" vertical="center"/>
    </xf>
    <xf numFmtId="0" fontId="97" fillId="14" borderId="12" xfId="0" applyFont="1" applyFill="1" applyBorder="1"/>
    <xf numFmtId="0" fontId="42" fillId="27" borderId="12" xfId="9" applyFont="1" applyFill="1" applyBorder="1" applyAlignment="1" applyProtection="1">
      <alignment horizontal="left" vertical="top" wrapText="1"/>
      <protection locked="0"/>
    </xf>
    <xf numFmtId="0" fontId="103" fillId="0" borderId="0" xfId="0" applyFont="1" applyAlignment="1" applyProtection="1">
      <alignment wrapText="1"/>
      <protection locked="0"/>
    </xf>
    <xf numFmtId="0" fontId="3" fillId="0" borderId="12" xfId="0" applyFont="1" applyBorder="1"/>
    <xf numFmtId="0" fontId="3" fillId="0" borderId="12" xfId="0" applyFont="1" applyBorder="1" applyAlignment="1">
      <alignment wrapText="1"/>
    </xf>
    <xf numFmtId="0" fontId="3" fillId="0" borderId="0" xfId="0" applyFont="1" applyAlignment="1">
      <alignment wrapText="1"/>
    </xf>
    <xf numFmtId="0" fontId="3" fillId="10" borderId="12" xfId="0" applyFont="1" applyFill="1" applyBorder="1"/>
    <xf numFmtId="0" fontId="3" fillId="0" borderId="0" xfId="0" applyFont="1"/>
    <xf numFmtId="0" fontId="3" fillId="2" borderId="1" xfId="0" applyFont="1" applyFill="1" applyBorder="1"/>
    <xf numFmtId="167" fontId="98" fillId="0" borderId="12" xfId="0" applyNumberFormat="1" applyFont="1" applyBorder="1" applyAlignment="1">
      <alignment wrapText="1"/>
    </xf>
    <xf numFmtId="0" fontId="98" fillId="0" borderId="12" xfId="0" applyFont="1" applyBorder="1" applyAlignment="1">
      <alignment wrapText="1"/>
    </xf>
    <xf numFmtId="0" fontId="61" fillId="0" borderId="12" xfId="0" applyFont="1" applyBorder="1" applyAlignment="1">
      <alignment horizontal="center" vertical="top" wrapText="1"/>
    </xf>
    <xf numFmtId="0" fontId="41" fillId="11" borderId="18" xfId="0" applyFont="1" applyFill="1" applyBorder="1" applyAlignment="1">
      <alignment horizontal="left" vertical="top" wrapText="1"/>
    </xf>
    <xf numFmtId="0" fontId="100" fillId="11" borderId="18" xfId="0" applyFont="1" applyFill="1" applyBorder="1" applyAlignment="1">
      <alignment horizontal="left" vertical="top" wrapText="1"/>
    </xf>
    <xf numFmtId="0" fontId="100" fillId="0" borderId="1" xfId="0" applyFont="1" applyBorder="1" applyAlignment="1">
      <alignment vertical="top" wrapText="1"/>
    </xf>
    <xf numFmtId="0" fontId="100" fillId="14" borderId="0" xfId="0" applyFont="1" applyFill="1" applyAlignment="1">
      <alignment vertical="top" wrapText="1"/>
    </xf>
    <xf numFmtId="0" fontId="100" fillId="7" borderId="0" xfId="0" applyFont="1" applyFill="1" applyAlignment="1">
      <alignment vertical="top" wrapText="1"/>
    </xf>
    <xf numFmtId="0" fontId="100" fillId="0" borderId="0" xfId="0" applyFont="1"/>
    <xf numFmtId="0" fontId="100" fillId="0" borderId="14" xfId="0" applyFont="1" applyBorder="1" applyAlignment="1">
      <alignment vertical="top" wrapText="1"/>
    </xf>
    <xf numFmtId="0" fontId="105" fillId="0" borderId="0" xfId="0" applyFont="1" applyAlignment="1">
      <alignment wrapText="1"/>
    </xf>
    <xf numFmtId="0" fontId="41" fillId="27" borderId="3" xfId="0" applyFont="1" applyFill="1" applyBorder="1" applyAlignment="1">
      <alignment vertical="top" wrapText="1"/>
    </xf>
    <xf numFmtId="0" fontId="100" fillId="0" borderId="14" xfId="0" applyFont="1" applyBorder="1" applyAlignment="1">
      <alignment horizontal="left" vertical="top" wrapText="1"/>
    </xf>
    <xf numFmtId="0" fontId="100" fillId="0" borderId="1" xfId="0" applyFont="1" applyBorder="1" applyAlignment="1">
      <alignment horizontal="left" vertical="top" wrapText="1"/>
    </xf>
    <xf numFmtId="0" fontId="106" fillId="0" borderId="14" xfId="0" applyFont="1" applyBorder="1" applyAlignment="1">
      <alignment wrapText="1"/>
    </xf>
    <xf numFmtId="0" fontId="105" fillId="0" borderId="1" xfId="0" applyFont="1" applyBorder="1" applyAlignment="1">
      <alignment wrapText="1"/>
    </xf>
    <xf numFmtId="0" fontId="106" fillId="0" borderId="1" xfId="0" applyFont="1" applyBorder="1" applyAlignment="1">
      <alignment wrapText="1"/>
    </xf>
    <xf numFmtId="0" fontId="105" fillId="0" borderId="0" xfId="0" applyFont="1"/>
    <xf numFmtId="0" fontId="107" fillId="0" borderId="1" xfId="0" applyFont="1" applyBorder="1" applyAlignment="1">
      <alignment wrapText="1"/>
    </xf>
    <xf numFmtId="0" fontId="41" fillId="11" borderId="1" xfId="0" applyFont="1" applyFill="1" applyBorder="1" applyAlignment="1">
      <alignment horizontal="left" vertical="top" wrapText="1"/>
    </xf>
    <xf numFmtId="0" fontId="54" fillId="0" borderId="0" xfId="0" applyFont="1" applyAlignment="1">
      <alignment vertical="top" wrapText="1"/>
    </xf>
    <xf numFmtId="0" fontId="92" fillId="0" borderId="1" xfId="0" applyFont="1" applyBorder="1" applyAlignment="1">
      <alignment vertical="top" wrapText="1"/>
    </xf>
    <xf numFmtId="2" fontId="45" fillId="11" borderId="18" xfId="0" applyNumberFormat="1" applyFont="1" applyFill="1" applyBorder="1" applyAlignment="1">
      <alignment horizontal="right" vertical="top"/>
    </xf>
    <xf numFmtId="0" fontId="108" fillId="0" borderId="0" xfId="0" applyFont="1"/>
    <xf numFmtId="0" fontId="45" fillId="11" borderId="18" xfId="0" applyFont="1" applyFill="1" applyBorder="1" applyAlignment="1">
      <alignment horizontal="right"/>
    </xf>
    <xf numFmtId="0" fontId="41" fillId="0" borderId="1" xfId="0" applyFont="1" applyBorder="1" applyAlignment="1">
      <alignment wrapText="1"/>
    </xf>
    <xf numFmtId="0" fontId="109" fillId="0" borderId="0" xfId="0" applyFont="1" applyAlignment="1">
      <alignment wrapText="1"/>
    </xf>
    <xf numFmtId="0" fontId="19" fillId="0" borderId="3" xfId="0" applyFont="1" applyBorder="1" applyAlignment="1">
      <alignment wrapText="1"/>
    </xf>
    <xf numFmtId="0" fontId="19" fillId="0" borderId="3" xfId="0" applyFont="1" applyBorder="1" applyAlignment="1">
      <alignment vertical="top" wrapText="1"/>
    </xf>
    <xf numFmtId="0" fontId="46" fillId="0" borderId="15" xfId="0" applyFont="1" applyBorder="1" applyAlignment="1">
      <alignment vertical="top" wrapText="1"/>
    </xf>
    <xf numFmtId="0" fontId="92" fillId="11" borderId="18" xfId="0" applyFont="1" applyFill="1" applyBorder="1" applyAlignment="1">
      <alignment horizontal="left" vertical="top"/>
    </xf>
    <xf numFmtId="0" fontId="100" fillId="0" borderId="15" xfId="0" applyFont="1" applyBorder="1" applyAlignment="1">
      <alignment vertical="top" wrapText="1"/>
    </xf>
    <xf numFmtId="0" fontId="102" fillId="11" borderId="18" xfId="0" applyFont="1" applyFill="1" applyBorder="1" applyAlignment="1">
      <alignment horizontal="left" vertical="top" wrapText="1"/>
    </xf>
    <xf numFmtId="0" fontId="48" fillId="0" borderId="23" xfId="9" applyFont="1" applyBorder="1" applyAlignment="1" applyProtection="1">
      <alignment horizontal="left" vertical="top"/>
      <protection locked="0"/>
    </xf>
    <xf numFmtId="0" fontId="84" fillId="0" borderId="13" xfId="9" applyFont="1" applyBorder="1" applyAlignment="1" applyProtection="1">
      <alignment horizontal="left" vertical="top" wrapText="1"/>
      <protection locked="0"/>
    </xf>
    <xf numFmtId="0" fontId="42" fillId="0" borderId="15" xfId="9" applyFont="1" applyBorder="1" applyAlignment="1" applyProtection="1">
      <alignment horizontal="left" vertical="top" wrapText="1"/>
      <protection locked="0"/>
    </xf>
    <xf numFmtId="0" fontId="42" fillId="0" borderId="53" xfId="0" applyFont="1" applyBorder="1" applyAlignment="1" applyProtection="1">
      <alignment wrapText="1"/>
      <protection locked="0"/>
    </xf>
    <xf numFmtId="0" fontId="84" fillId="27" borderId="13" xfId="9" applyFont="1" applyFill="1" applyBorder="1" applyAlignment="1" applyProtection="1">
      <alignment horizontal="left" vertical="top" wrapText="1"/>
      <protection locked="0"/>
    </xf>
    <xf numFmtId="49" fontId="104" fillId="0" borderId="12" xfId="9" applyNumberFormat="1" applyFont="1" applyBorder="1" applyAlignment="1" applyProtection="1">
      <alignment horizontal="left" vertical="top"/>
      <protection locked="0"/>
    </xf>
    <xf numFmtId="0" fontId="48" fillId="14" borderId="12" xfId="9" applyFont="1" applyFill="1" applyBorder="1" applyAlignment="1" applyProtection="1">
      <alignment horizontal="left" vertical="top"/>
      <protection locked="0"/>
    </xf>
    <xf numFmtId="49" fontId="48" fillId="14" borderId="12" xfId="9" applyNumberFormat="1" applyFont="1" applyFill="1" applyBorder="1" applyAlignment="1" applyProtection="1">
      <alignment horizontal="left" vertical="top"/>
      <protection locked="0"/>
    </xf>
    <xf numFmtId="0" fontId="84" fillId="14" borderId="12" xfId="9" applyFont="1" applyFill="1" applyBorder="1" applyAlignment="1" applyProtection="1">
      <alignment horizontal="left" vertical="top" wrapText="1"/>
      <protection locked="0"/>
    </xf>
    <xf numFmtId="0" fontId="50" fillId="14" borderId="12" xfId="9" applyFont="1" applyFill="1" applyBorder="1" applyAlignment="1" applyProtection="1">
      <alignment horizontal="left" vertical="top" wrapText="1"/>
      <protection locked="0"/>
    </xf>
    <xf numFmtId="0" fontId="42" fillId="14" borderId="15" xfId="0" applyFont="1" applyFill="1" applyBorder="1" applyAlignment="1" applyProtection="1">
      <alignment vertical="top" wrapText="1"/>
      <protection locked="0"/>
    </xf>
    <xf numFmtId="0" fontId="99" fillId="0" borderId="1" xfId="0" applyFont="1" applyBorder="1" applyAlignment="1" applyProtection="1">
      <alignment vertical="top" wrapText="1"/>
      <protection locked="0"/>
    </xf>
    <xf numFmtId="0" fontId="42" fillId="14" borderId="19" xfId="0" applyFont="1" applyFill="1" applyBorder="1" applyAlignment="1" applyProtection="1">
      <alignment vertical="top" wrapText="1"/>
      <protection locked="0"/>
    </xf>
    <xf numFmtId="0" fontId="110" fillId="0" borderId="53" xfId="0" applyFont="1" applyBorder="1" applyProtection="1">
      <protection locked="0"/>
    </xf>
    <xf numFmtId="0" fontId="42" fillId="27" borderId="16" xfId="9" applyFont="1" applyFill="1" applyBorder="1" applyAlignment="1" applyProtection="1">
      <alignment horizontal="left" vertical="top" wrapText="1"/>
      <protection locked="0"/>
    </xf>
    <xf numFmtId="0" fontId="42" fillId="0" borderId="19" xfId="9" applyFont="1" applyBorder="1" applyAlignment="1" applyProtection="1">
      <alignment horizontal="left" vertical="top" wrapText="1"/>
      <protection locked="0"/>
    </xf>
    <xf numFmtId="0" fontId="42" fillId="14" borderId="23" xfId="9" applyFont="1" applyFill="1" applyBorder="1" applyAlignment="1" applyProtection="1">
      <alignment horizontal="left" vertical="top" wrapText="1"/>
      <protection locked="0"/>
    </xf>
    <xf numFmtId="0" fontId="42" fillId="14" borderId="12" xfId="9" applyFont="1" applyFill="1" applyBorder="1" applyAlignment="1" applyProtection="1">
      <alignment horizontal="left" vertical="top" wrapText="1"/>
      <protection locked="0"/>
    </xf>
    <xf numFmtId="3" fontId="0" fillId="18" borderId="0" xfId="0" applyNumberFormat="1" applyFill="1" applyAlignment="1">
      <alignment vertical="top"/>
    </xf>
    <xf numFmtId="3" fontId="48" fillId="0" borderId="12" xfId="0" applyNumberFormat="1" applyFont="1" applyBorder="1" applyAlignment="1">
      <alignment vertical="top" wrapText="1"/>
    </xf>
    <xf numFmtId="3" fontId="116" fillId="0" borderId="12" xfId="0" applyNumberFormat="1" applyFont="1" applyBorder="1" applyAlignment="1">
      <alignment vertical="top" wrapText="1"/>
    </xf>
    <xf numFmtId="0" fontId="61" fillId="0" borderId="3" xfId="0" applyFont="1" applyBorder="1" applyAlignment="1" applyProtection="1">
      <alignment horizontal="left" vertical="top" wrapText="1"/>
      <protection locked="0"/>
    </xf>
    <xf numFmtId="0" fontId="103" fillId="0" borderId="0" xfId="0" applyFont="1" applyProtection="1">
      <protection locked="0"/>
    </xf>
    <xf numFmtId="0" fontId="103" fillId="0" borderId="53" xfId="0" applyFont="1" applyBorder="1" applyAlignment="1" applyProtection="1">
      <alignment wrapText="1"/>
      <protection locked="0"/>
    </xf>
    <xf numFmtId="0" fontId="100" fillId="0" borderId="53" xfId="0" applyFont="1" applyBorder="1" applyAlignment="1" applyProtection="1">
      <alignment vertical="top" wrapText="1"/>
      <protection locked="0"/>
    </xf>
    <xf numFmtId="0" fontId="35" fillId="0" borderId="20" xfId="0" applyFont="1" applyBorder="1" applyAlignment="1" applyProtection="1">
      <alignment wrapText="1"/>
      <protection locked="0"/>
    </xf>
    <xf numFmtId="0" fontId="100" fillId="0" borderId="1" xfId="0" applyFont="1" applyFill="1" applyBorder="1" applyAlignment="1">
      <alignment vertical="top" wrapText="1"/>
    </xf>
    <xf numFmtId="0" fontId="41" fillId="12" borderId="15" xfId="0" applyFont="1" applyFill="1" applyBorder="1" applyAlignment="1">
      <alignment vertical="top" wrapText="1"/>
    </xf>
    <xf numFmtId="0" fontId="118" fillId="0" borderId="0" xfId="19" applyFont="1" applyFill="1" applyAlignment="1" applyProtection="1"/>
    <xf numFmtId="0" fontId="119" fillId="0" borderId="0" xfId="19" applyFont="1" applyFill="1" applyAlignment="1" applyProtection="1"/>
    <xf numFmtId="0" fontId="114" fillId="0" borderId="0" xfId="20"/>
    <xf numFmtId="15" fontId="41" fillId="0" borderId="3" xfId="0" applyNumberFormat="1" applyFont="1" applyBorder="1" applyAlignment="1">
      <alignment vertical="top"/>
    </xf>
    <xf numFmtId="0" fontId="35" fillId="0" borderId="0" xfId="0" applyFont="1" applyAlignment="1" applyProtection="1">
      <alignment wrapText="1"/>
      <protection locked="0"/>
    </xf>
    <xf numFmtId="0" fontId="48" fillId="33" borderId="12" xfId="9" applyFont="1" applyFill="1" applyBorder="1" applyAlignment="1" applyProtection="1">
      <alignment horizontal="left" vertical="top"/>
      <protection locked="0"/>
    </xf>
    <xf numFmtId="49" fontId="87" fillId="33" borderId="12" xfId="9" applyNumberFormat="1" applyFont="1" applyFill="1" applyBorder="1" applyAlignment="1" applyProtection="1">
      <alignment horizontal="left" vertical="top"/>
      <protection locked="0"/>
    </xf>
    <xf numFmtId="0" fontId="41" fillId="33" borderId="12" xfId="0" applyFont="1" applyFill="1" applyBorder="1" applyAlignment="1" applyProtection="1">
      <alignment vertical="top" wrapText="1"/>
      <protection locked="0"/>
    </xf>
    <xf numFmtId="0" fontId="84" fillId="33" borderId="12" xfId="9" applyFont="1" applyFill="1" applyBorder="1" applyAlignment="1" applyProtection="1">
      <alignment horizontal="left" vertical="top" wrapText="1"/>
      <protection locked="0"/>
    </xf>
    <xf numFmtId="0" fontId="46" fillId="33" borderId="12" xfId="0" applyFont="1" applyFill="1" applyBorder="1" applyAlignment="1" applyProtection="1">
      <alignment vertical="top" wrapText="1"/>
      <protection locked="0"/>
    </xf>
    <xf numFmtId="49" fontId="48" fillId="33" borderId="12" xfId="9" applyNumberFormat="1" applyFont="1" applyFill="1" applyBorder="1" applyAlignment="1" applyProtection="1">
      <alignment horizontal="left" vertical="top"/>
      <protection locked="0"/>
    </xf>
    <xf numFmtId="0" fontId="42" fillId="33" borderId="15" xfId="0" applyFont="1" applyFill="1" applyBorder="1" applyAlignment="1" applyProtection="1">
      <alignment vertical="top" wrapText="1"/>
      <protection locked="0"/>
    </xf>
    <xf numFmtId="0" fontId="50" fillId="33" borderId="12" xfId="9" applyFont="1" applyFill="1" applyBorder="1" applyAlignment="1" applyProtection="1">
      <alignment horizontal="left" vertical="top" wrapText="1"/>
      <protection locked="0"/>
    </xf>
    <xf numFmtId="0" fontId="42" fillId="33" borderId="12" xfId="9" applyFont="1" applyFill="1" applyBorder="1" applyAlignment="1" applyProtection="1">
      <alignment horizontal="left" vertical="top" wrapText="1"/>
      <protection locked="0"/>
    </xf>
    <xf numFmtId="0" fontId="42" fillId="33" borderId="23" xfId="9" applyFont="1" applyFill="1" applyBorder="1" applyAlignment="1" applyProtection="1">
      <alignment horizontal="left" vertical="top" wrapText="1"/>
      <protection locked="0"/>
    </xf>
    <xf numFmtId="0" fontId="103" fillId="0" borderId="12" xfId="19" applyFont="1" applyFill="1" applyBorder="1" applyAlignment="1" applyProtection="1"/>
    <xf numFmtId="0" fontId="103" fillId="0" borderId="12" xfId="19" applyFont="1" applyFill="1" applyBorder="1" applyAlignment="1" applyProtection="1">
      <alignment wrapText="1"/>
    </xf>
    <xf numFmtId="0" fontId="121" fillId="0" borderId="12" xfId="19" applyFont="1" applyFill="1" applyBorder="1" applyAlignment="1" applyProtection="1"/>
    <xf numFmtId="1" fontId="103" fillId="0" borderId="12" xfId="19" applyNumberFormat="1" applyFont="1" applyFill="1" applyBorder="1" applyAlignment="1" applyProtection="1"/>
    <xf numFmtId="0" fontId="35" fillId="0" borderId="12" xfId="19" applyFont="1" applyFill="1" applyBorder="1" applyAlignment="1" applyProtection="1"/>
    <xf numFmtId="0" fontId="41" fillId="0" borderId="18" xfId="0" applyFont="1" applyBorder="1" applyAlignment="1">
      <alignment vertical="top" wrapText="1"/>
    </xf>
    <xf numFmtId="0" fontId="41" fillId="0" borderId="18" xfId="0" applyFont="1" applyBorder="1" applyAlignment="1">
      <alignment vertical="top"/>
    </xf>
    <xf numFmtId="0" fontId="111" fillId="0" borderId="0" xfId="19" applyFont="1" applyFill="1" applyBorder="1" applyAlignment="1" applyProtection="1">
      <alignment wrapText="1"/>
    </xf>
    <xf numFmtId="0" fontId="114" fillId="0" borderId="0" xfId="20" applyBorder="1"/>
    <xf numFmtId="0" fontId="118" fillId="0" borderId="0" xfId="19" applyFont="1" applyFill="1" applyBorder="1" applyAlignment="1" applyProtection="1"/>
    <xf numFmtId="0" fontId="99" fillId="0" borderId="0" xfId="19" applyFont="1" applyFill="1" applyBorder="1" applyAlignment="1" applyProtection="1"/>
    <xf numFmtId="0" fontId="99" fillId="0" borderId="0" xfId="19" applyFont="1" applyFill="1" applyBorder="1" applyAlignment="1" applyProtection="1">
      <alignment wrapText="1"/>
    </xf>
    <xf numFmtId="0" fontId="103" fillId="0" borderId="0" xfId="19" applyFont="1" applyFill="1" applyBorder="1" applyAlignment="1" applyProtection="1">
      <alignment wrapText="1"/>
    </xf>
    <xf numFmtId="0" fontId="119" fillId="0" borderId="0" xfId="21" applyFont="1" applyFill="1" applyBorder="1" applyAlignment="1" applyProtection="1">
      <alignment horizontal="left" vertical="top" wrapText="1"/>
      <protection locked="0"/>
    </xf>
    <xf numFmtId="0" fontId="103" fillId="0" borderId="0" xfId="19" applyFont="1" applyFill="1" applyBorder="1" applyAlignment="1" applyProtection="1">
      <alignment wrapText="1"/>
      <protection locked="0"/>
    </xf>
    <xf numFmtId="0" fontId="123" fillId="0" borderId="0" xfId="19" applyFont="1" applyFill="1" applyBorder="1" applyAlignment="1" applyProtection="1"/>
    <xf numFmtId="0" fontId="113" fillId="0" borderId="0" xfId="19" applyFont="1" applyFill="1" applyBorder="1" applyAlignment="1" applyProtection="1">
      <alignment horizontal="left" vertical="top"/>
    </xf>
    <xf numFmtId="0" fontId="0" fillId="0" borderId="0" xfId="19" applyFont="1" applyFill="1" applyBorder="1" applyAlignment="1" applyProtection="1"/>
    <xf numFmtId="0" fontId="118" fillId="0" borderId="0" xfId="19" applyFont="1" applyFill="1" applyBorder="1" applyAlignment="1" applyProtection="1">
      <alignment vertical="top" wrapText="1"/>
    </xf>
    <xf numFmtId="0" fontId="122" fillId="0" borderId="0" xfId="21" applyFont="1" applyFill="1" applyBorder="1" applyAlignment="1" applyProtection="1">
      <alignment horizontal="left" vertical="top" wrapText="1"/>
      <protection locked="0"/>
    </xf>
    <xf numFmtId="0" fontId="126" fillId="30" borderId="12" xfId="22" applyFont="1" applyFill="1" applyBorder="1" applyAlignment="1" applyProtection="1">
      <alignment horizontal="left" vertical="center"/>
    </xf>
    <xf numFmtId="0" fontId="127" fillId="30" borderId="12" xfId="19" applyFont="1" applyFill="1" applyBorder="1" applyAlignment="1" applyProtection="1"/>
    <xf numFmtId="0" fontId="126" fillId="30" borderId="12" xfId="22" applyFont="1" applyFill="1" applyBorder="1" applyAlignment="1" applyProtection="1">
      <alignment horizontal="left" vertical="center" wrapText="1"/>
    </xf>
    <xf numFmtId="0" fontId="126" fillId="30" borderId="12" xfId="22" applyFont="1" applyFill="1" applyBorder="1" applyAlignment="1" applyProtection="1">
      <alignment vertical="center" wrapText="1"/>
    </xf>
    <xf numFmtId="0" fontId="126" fillId="30" borderId="12" xfId="19" applyFont="1" applyFill="1" applyBorder="1" applyAlignment="1" applyProtection="1">
      <alignment wrapText="1"/>
    </xf>
    <xf numFmtId="0" fontId="126" fillId="30" borderId="12" xfId="22" applyFont="1" applyFill="1" applyBorder="1" applyAlignment="1" applyProtection="1">
      <alignment vertical="center" textRotation="90" wrapText="1"/>
    </xf>
    <xf numFmtId="0" fontId="125" fillId="0" borderId="12" xfId="19" applyFont="1" applyFill="1" applyBorder="1" applyAlignment="1" applyProtection="1"/>
    <xf numFmtId="16" fontId="125" fillId="0" borderId="12" xfId="19" applyNumberFormat="1" applyFont="1" applyFill="1" applyBorder="1" applyAlignment="1" applyProtection="1"/>
    <xf numFmtId="0" fontId="125" fillId="0" borderId="12" xfId="19" applyFont="1" applyFill="1" applyBorder="1" applyAlignment="1" applyProtection="1">
      <alignment wrapText="1"/>
    </xf>
    <xf numFmtId="0" fontId="119" fillId="29" borderId="12" xfId="19" applyFont="1" applyFill="1" applyBorder="1" applyAlignment="1" applyProtection="1"/>
    <xf numFmtId="0" fontId="119" fillId="29" borderId="12" xfId="19" applyFont="1" applyFill="1" applyBorder="1" applyAlignment="1" applyProtection="1">
      <alignment wrapText="1"/>
    </xf>
    <xf numFmtId="0" fontId="119" fillId="0" borderId="12" xfId="19" applyFont="1" applyFill="1" applyBorder="1" applyAlignment="1" applyProtection="1"/>
    <xf numFmtId="0" fontId="119" fillId="0" borderId="12" xfId="19" applyFont="1" applyFill="1" applyBorder="1" applyAlignment="1" applyProtection="1">
      <alignment wrapText="1"/>
    </xf>
    <xf numFmtId="0" fontId="124" fillId="0" borderId="12" xfId="19" applyFont="1" applyFill="1" applyBorder="1" applyAlignment="1" applyProtection="1"/>
    <xf numFmtId="0" fontId="112" fillId="0" borderId="12" xfId="19" applyFont="1" applyFill="1" applyBorder="1" applyAlignment="1" applyProtection="1">
      <alignment wrapText="1"/>
    </xf>
    <xf numFmtId="0" fontId="103" fillId="0" borderId="12" xfId="19" applyFont="1" applyFill="1" applyBorder="1" applyAlignment="1" applyProtection="1">
      <alignment horizontal="left" vertical="top" wrapText="1"/>
    </xf>
    <xf numFmtId="0" fontId="103" fillId="0" borderId="12" xfId="19" applyFont="1" applyFill="1" applyBorder="1" applyAlignment="1" applyProtection="1">
      <alignment wrapText="1"/>
      <protection locked="0"/>
    </xf>
    <xf numFmtId="0" fontId="99" fillId="0" borderId="12" xfId="19" applyFont="1" applyFill="1" applyBorder="1" applyAlignment="1" applyProtection="1">
      <alignment wrapText="1"/>
    </xf>
    <xf numFmtId="0" fontId="119" fillId="0" borderId="12" xfId="21" applyFont="1" applyFill="1" applyBorder="1" applyAlignment="1" applyProtection="1">
      <alignment horizontal="left" vertical="top" wrapText="1"/>
      <protection locked="0"/>
    </xf>
    <xf numFmtId="0" fontId="120" fillId="0" borderId="12" xfId="19" applyFont="1" applyFill="1" applyBorder="1" applyAlignment="1" applyProtection="1">
      <alignment wrapText="1"/>
    </xf>
    <xf numFmtId="0" fontId="117" fillId="0" borderId="12" xfId="19" applyFont="1" applyFill="1" applyBorder="1" applyAlignment="1" applyProtection="1">
      <alignment wrapText="1"/>
    </xf>
    <xf numFmtId="14" fontId="41" fillId="0" borderId="17" xfId="0" applyNumberFormat="1" applyFont="1" applyBorder="1" applyAlignment="1">
      <alignment vertical="top" wrapText="1"/>
    </xf>
    <xf numFmtId="15" fontId="41" fillId="0" borderId="20" xfId="0" applyNumberFormat="1" applyFont="1" applyBorder="1" applyAlignment="1">
      <alignment vertical="top"/>
    </xf>
    <xf numFmtId="14" fontId="41" fillId="0" borderId="20" xfId="7" applyNumberFormat="1" applyFont="1" applyBorder="1" applyAlignment="1">
      <alignment vertical="top" wrapText="1"/>
    </xf>
    <xf numFmtId="15" fontId="42" fillId="0" borderId="3" xfId="0" applyNumberFormat="1" applyFont="1" applyBorder="1" applyAlignment="1">
      <alignment vertical="top"/>
    </xf>
    <xf numFmtId="0" fontId="42" fillId="0" borderId="0" xfId="0" applyFont="1" applyAlignment="1">
      <alignment horizontal="center" vertical="center"/>
    </xf>
    <xf numFmtId="0" fontId="41" fillId="0" borderId="0" xfId="0" applyFont="1" applyAlignment="1">
      <alignment horizontal="center" vertical="center"/>
    </xf>
    <xf numFmtId="0" fontId="67" fillId="0" borderId="0" xfId="0" applyFont="1" applyAlignment="1" applyProtection="1">
      <alignment horizontal="left" vertical="top" wrapText="1"/>
      <protection locked="0"/>
    </xf>
    <xf numFmtId="0" fontId="41" fillId="0" borderId="0" xfId="0" applyFont="1" applyAlignment="1">
      <alignment horizontal="center"/>
    </xf>
    <xf numFmtId="0" fontId="44" fillId="11" borderId="0" xfId="0" applyFont="1" applyFill="1" applyAlignment="1">
      <alignment wrapText="1"/>
    </xf>
    <xf numFmtId="0" fontId="41" fillId="11" borderId="0" xfId="0" applyFont="1" applyFill="1" applyAlignment="1">
      <alignment wrapText="1"/>
    </xf>
    <xf numFmtId="0" fontId="44" fillId="11" borderId="0" xfId="0" applyFont="1" applyFill="1" applyAlignment="1">
      <alignment vertical="top"/>
    </xf>
    <xf numFmtId="0" fontId="41" fillId="11" borderId="0" xfId="0" applyFont="1" applyFill="1" applyAlignment="1">
      <alignment vertical="top"/>
    </xf>
    <xf numFmtId="0" fontId="44" fillId="0" borderId="0" xfId="0" applyFont="1" applyAlignment="1">
      <alignment vertical="top"/>
    </xf>
    <xf numFmtId="0" fontId="41" fillId="0" borderId="0" xfId="0" applyFont="1" applyAlignment="1">
      <alignment vertical="top"/>
    </xf>
    <xf numFmtId="0" fontId="68" fillId="11" borderId="0" xfId="0" applyFont="1" applyFill="1" applyAlignment="1" applyProtection="1">
      <alignment vertical="top" wrapText="1"/>
      <protection locked="0"/>
    </xf>
    <xf numFmtId="0" fontId="69" fillId="11" borderId="0" xfId="0" applyFont="1" applyFill="1" applyAlignment="1" applyProtection="1">
      <alignment vertical="top" wrapText="1"/>
      <protection locked="0"/>
    </xf>
    <xf numFmtId="0" fontId="41" fillId="0" borderId="0" xfId="0" applyFont="1" applyAlignment="1">
      <alignment horizontal="center" vertical="top"/>
    </xf>
    <xf numFmtId="0" fontId="41" fillId="0" borderId="0" xfId="0" applyFont="1" applyAlignment="1"/>
    <xf numFmtId="0" fontId="50" fillId="0" borderId="0" xfId="0" applyFont="1" applyAlignment="1">
      <alignment horizontal="center" vertical="top"/>
    </xf>
    <xf numFmtId="0" fontId="42" fillId="0" borderId="0" xfId="0" applyFont="1" applyAlignment="1">
      <alignment horizontal="center" vertical="top"/>
    </xf>
    <xf numFmtId="0" fontId="41" fillId="0" borderId="40" xfId="0" applyFont="1" applyBorder="1" applyAlignment="1" applyProtection="1">
      <alignment horizontal="left" vertical="top"/>
      <protection locked="0"/>
    </xf>
    <xf numFmtId="0" fontId="41" fillId="0" borderId="41" xfId="0" applyFont="1" applyBorder="1" applyAlignment="1" applyProtection="1">
      <alignment horizontal="left" vertical="top"/>
      <protection locked="0"/>
    </xf>
    <xf numFmtId="0" fontId="41" fillId="0" borderId="42" xfId="0" applyFont="1" applyBorder="1" applyAlignment="1" applyProtection="1">
      <alignment horizontal="left" vertical="top"/>
      <protection locked="0"/>
    </xf>
    <xf numFmtId="0" fontId="41" fillId="0" borderId="40" xfId="0" applyFont="1" applyBorder="1" applyAlignment="1" applyProtection="1">
      <alignment horizontal="left" vertical="top" wrapText="1"/>
      <protection locked="0"/>
    </xf>
    <xf numFmtId="0" fontId="41" fillId="0" borderId="42" xfId="0" applyFont="1" applyBorder="1" applyAlignment="1" applyProtection="1">
      <alignment horizontal="left" vertical="top" wrapText="1"/>
      <protection locked="0"/>
    </xf>
    <xf numFmtId="0" fontId="45" fillId="15" borderId="23" xfId="0" applyFont="1" applyFill="1" applyBorder="1" applyAlignment="1" applyProtection="1">
      <alignment vertical="top" wrapText="1"/>
      <protection locked="0"/>
    </xf>
    <xf numFmtId="0" fontId="0" fillId="15" borderId="24" xfId="0" applyFill="1" applyBorder="1" applyAlignment="1" applyProtection="1">
      <alignment vertical="top" wrapText="1"/>
      <protection locked="0"/>
    </xf>
    <xf numFmtId="0" fontId="0" fillId="15" borderId="13" xfId="0" applyFill="1" applyBorder="1" applyAlignment="1" applyProtection="1">
      <alignment vertical="top" wrapText="1"/>
      <protection locked="0"/>
    </xf>
    <xf numFmtId="164" fontId="45" fillId="15" borderId="23" xfId="0" applyNumberFormat="1" applyFont="1" applyFill="1" applyBorder="1" applyAlignment="1">
      <alignment vertical="top" wrapText="1"/>
    </xf>
    <xf numFmtId="164" fontId="45" fillId="15" borderId="24" xfId="0" applyNumberFormat="1" applyFont="1" applyFill="1" applyBorder="1" applyAlignment="1">
      <alignment vertical="top" wrapText="1"/>
    </xf>
    <xf numFmtId="164" fontId="45" fillId="15" borderId="13" xfId="0" applyNumberFormat="1" applyFont="1" applyFill="1" applyBorder="1" applyAlignment="1">
      <alignment vertical="top" wrapText="1"/>
    </xf>
    <xf numFmtId="0" fontId="45" fillId="15" borderId="12" xfId="0" applyFont="1" applyFill="1" applyBorder="1" applyAlignment="1">
      <alignment vertical="top" wrapText="1"/>
    </xf>
    <xf numFmtId="0" fontId="0" fillId="15" borderId="12" xfId="0" applyFill="1" applyBorder="1" applyAlignment="1">
      <alignment vertical="top" wrapText="1"/>
    </xf>
    <xf numFmtId="0" fontId="41" fillId="14" borderId="0" xfId="0" applyFont="1" applyFill="1" applyAlignment="1">
      <alignment horizontal="left" vertical="top" wrapText="1"/>
    </xf>
    <xf numFmtId="0" fontId="53" fillId="15" borderId="12" xfId="0" applyFont="1" applyFill="1" applyBorder="1" applyAlignment="1">
      <alignment horizontal="left" vertical="center" wrapText="1"/>
    </xf>
    <xf numFmtId="0" fontId="41" fillId="0" borderId="0" xfId="0" applyFont="1" applyAlignment="1">
      <alignment horizontal="center" wrapText="1"/>
    </xf>
    <xf numFmtId="0" fontId="48" fillId="18" borderId="25" xfId="0" applyFont="1" applyFill="1" applyBorder="1" applyAlignment="1">
      <alignment horizontal="left" vertical="top" wrapText="1"/>
    </xf>
    <xf numFmtId="0" fontId="48" fillId="18" borderId="32" xfId="0" applyFont="1" applyFill="1" applyBorder="1" applyAlignment="1">
      <alignment horizontal="left" vertical="top" wrapText="1"/>
    </xf>
    <xf numFmtId="0" fontId="48" fillId="18" borderId="28" xfId="0" applyFont="1" applyFill="1" applyBorder="1" applyAlignment="1">
      <alignment horizontal="left" vertical="top" wrapText="1"/>
    </xf>
    <xf numFmtId="0" fontId="8" fillId="10" borderId="23" xfId="0" applyFont="1" applyFill="1" applyBorder="1" applyAlignment="1"/>
    <xf numFmtId="0" fontId="0" fillId="10" borderId="13" xfId="0" applyFill="1" applyBorder="1" applyAlignment="1"/>
    <xf numFmtId="0" fontId="71" fillId="0" borderId="18" xfId="0" applyFont="1" applyBorder="1" applyAlignment="1">
      <alignment horizontal="center" vertical="top" wrapText="1"/>
    </xf>
    <xf numFmtId="0" fontId="71" fillId="0" borderId="0" xfId="0" applyFont="1" applyAlignment="1">
      <alignment horizontal="center" vertical="top" wrapText="1"/>
    </xf>
    <xf numFmtId="0" fontId="41" fillId="0" borderId="18" xfId="0" applyFont="1" applyBorder="1" applyAlignment="1">
      <alignment vertical="top" wrapText="1"/>
    </xf>
    <xf numFmtId="0" fontId="41" fillId="0" borderId="18" xfId="0" applyFont="1" applyBorder="1" applyAlignment="1">
      <alignment vertical="top"/>
    </xf>
    <xf numFmtId="0" fontId="50" fillId="0" borderId="0" xfId="0" applyFont="1" applyAlignment="1">
      <alignment horizontal="center" vertical="top" wrapText="1"/>
    </xf>
    <xf numFmtId="0" fontId="40" fillId="0" borderId="24" xfId="7" applyFont="1" applyBorder="1" applyAlignment="1" applyProtection="1">
      <alignment horizontal="center" vertical="center" wrapText="1"/>
      <protection locked="0"/>
    </xf>
    <xf numFmtId="0" fontId="42" fillId="0" borderId="0" xfId="6" applyFont="1" applyAlignment="1">
      <alignment horizontal="left" vertical="top" wrapText="1"/>
    </xf>
    <xf numFmtId="0" fontId="45" fillId="0" borderId="0" xfId="7" applyFont="1" applyAlignment="1">
      <alignment horizontal="left" vertical="top"/>
    </xf>
    <xf numFmtId="0" fontId="50" fillId="0" borderId="0" xfId="7" applyFont="1" applyAlignment="1">
      <alignment horizontal="center" vertical="top"/>
    </xf>
    <xf numFmtId="0" fontId="41" fillId="0" borderId="0" xfId="7" applyFont="1" applyAlignment="1">
      <alignment horizontal="left" vertical="top"/>
    </xf>
    <xf numFmtId="0" fontId="41" fillId="0" borderId="18" xfId="7" applyFont="1" applyBorder="1" applyAlignment="1">
      <alignment horizontal="left" vertical="top"/>
    </xf>
    <xf numFmtId="0" fontId="41" fillId="0" borderId="0" xfId="7" applyFont="1" applyAlignment="1">
      <alignment horizontal="left" vertical="top" wrapText="1"/>
    </xf>
    <xf numFmtId="0" fontId="41" fillId="0" borderId="3" xfId="7" applyFont="1" applyBorder="1" applyAlignment="1">
      <alignment horizontal="left" vertical="top" wrapText="1"/>
    </xf>
    <xf numFmtId="0" fontId="42" fillId="0" borderId="0" xfId="7" applyFont="1" applyAlignment="1">
      <alignment horizontal="center" vertical="top"/>
    </xf>
    <xf numFmtId="0" fontId="42" fillId="0" borderId="3" xfId="7" applyFont="1" applyBorder="1" applyAlignment="1">
      <alignment horizontal="center" vertical="top"/>
    </xf>
    <xf numFmtId="0" fontId="41" fillId="0" borderId="19" xfId="7" applyFont="1" applyBorder="1" applyAlignment="1">
      <alignment horizontal="left" vertical="top"/>
    </xf>
    <xf numFmtId="0" fontId="41" fillId="0" borderId="21" xfId="7" applyFont="1" applyBorder="1" applyAlignment="1">
      <alignment horizontal="left" vertical="top"/>
    </xf>
    <xf numFmtId="0" fontId="50" fillId="0" borderId="0" xfId="7" applyFont="1" applyAlignment="1">
      <alignment horizontal="center" vertical="top" wrapText="1"/>
    </xf>
    <xf numFmtId="14" fontId="42" fillId="0" borderId="21" xfId="7" applyNumberFormat="1" applyFont="1" applyBorder="1" applyAlignment="1">
      <alignment horizontal="left" vertical="top"/>
    </xf>
    <xf numFmtId="14" fontId="42" fillId="0" borderId="20" xfId="7" applyNumberFormat="1" applyFont="1" applyBorder="1" applyAlignment="1">
      <alignment horizontal="left" vertical="top"/>
    </xf>
    <xf numFmtId="0" fontId="18" fillId="4" borderId="33" xfId="0" applyFont="1" applyFill="1" applyBorder="1" applyAlignment="1">
      <alignment vertical="top" wrapText="1"/>
    </xf>
    <xf numFmtId="0" fontId="18"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5" fillId="4" borderId="33" xfId="0" applyFont="1" applyFill="1" applyBorder="1" applyAlignment="1">
      <alignment vertical="top" wrapText="1"/>
    </xf>
    <xf numFmtId="0" fontId="15" fillId="4" borderId="35" xfId="0" applyFont="1" applyFill="1" applyBorder="1" applyAlignment="1">
      <alignment vertical="top" wrapText="1"/>
    </xf>
    <xf numFmtId="0" fontId="15" fillId="4" borderId="36" xfId="0" applyFont="1" applyFill="1" applyBorder="1" applyAlignment="1">
      <alignment vertical="top" wrapText="1"/>
    </xf>
    <xf numFmtId="0" fontId="17" fillId="0" borderId="25" xfId="0" applyFont="1" applyBorder="1" applyAlignment="1">
      <alignment horizontal="center" vertical="top" wrapText="1"/>
    </xf>
    <xf numFmtId="0" fontId="17" fillId="0" borderId="32" xfId="0" applyFont="1" applyBorder="1" applyAlignment="1">
      <alignment horizontal="center" vertical="top" wrapText="1"/>
    </xf>
    <xf numFmtId="0" fontId="17" fillId="0" borderId="28" xfId="0" applyFont="1" applyBorder="1" applyAlignment="1">
      <alignment horizontal="center" vertical="top" wrapText="1"/>
    </xf>
    <xf numFmtId="0" fontId="17" fillId="0" borderId="37" xfId="0" applyFont="1" applyBorder="1" applyAlignment="1">
      <alignment horizontal="center" vertical="top" wrapText="1"/>
    </xf>
    <xf numFmtId="0" fontId="17" fillId="0" borderId="0" xfId="0" applyFont="1" applyAlignment="1">
      <alignment horizontal="center" vertical="top" wrapText="1"/>
    </xf>
    <xf numFmtId="0" fontId="16" fillId="0" borderId="25" xfId="0" applyFont="1" applyBorder="1" applyAlignment="1">
      <alignment horizontal="left" vertical="top" wrapText="1"/>
    </xf>
    <xf numFmtId="0" fontId="16" fillId="0" borderId="32" xfId="0" applyFont="1" applyBorder="1" applyAlignment="1">
      <alignment horizontal="left" vertical="top" wrapText="1"/>
    </xf>
    <xf numFmtId="0" fontId="16" fillId="0" borderId="28" xfId="0" applyFont="1" applyBorder="1" applyAlignment="1">
      <alignment horizontal="left" vertical="top" wrapText="1"/>
    </xf>
  </cellXfs>
  <cellStyles count="26">
    <cellStyle name="cf1" xfId="23" xr:uid="{00000000-0005-0000-0000-000000000000}"/>
    <cellStyle name="cf2" xfId="24" xr:uid="{00000000-0005-0000-0000-000001000000}"/>
    <cellStyle name="cf3" xfId="25" xr:uid="{00000000-0005-0000-0000-000002000000}"/>
    <cellStyle name="Comma 8" xfId="8" xr:uid="{00000000-0005-0000-0000-000003000000}"/>
    <cellStyle name="Normal" xfId="0" builtinId="0"/>
    <cellStyle name="Normal 2" xfId="1" xr:uid="{00000000-0005-0000-0000-000005000000}"/>
    <cellStyle name="Normal 2 2" xfId="2" xr:uid="{00000000-0005-0000-0000-000006000000}"/>
    <cellStyle name="Normal 2 2 2" xfId="10" xr:uid="{00000000-0005-0000-0000-000007000000}"/>
    <cellStyle name="Normal 2 2 3" xfId="16" xr:uid="{00000000-0005-0000-0000-000008000000}"/>
    <cellStyle name="Normal 2 3" xfId="12" xr:uid="{00000000-0005-0000-0000-000009000000}"/>
    <cellStyle name="Normal 2 3 2" xfId="18" xr:uid="{00000000-0005-0000-0000-00000A000000}"/>
    <cellStyle name="Normal 2 4" xfId="15" xr:uid="{00000000-0005-0000-0000-00000B000000}"/>
    <cellStyle name="Normal 2 5" xfId="19" xr:uid="{00000000-0005-0000-0000-00000C000000}"/>
    <cellStyle name="Normal 3" xfId="13" xr:uid="{00000000-0005-0000-0000-00000D000000}"/>
    <cellStyle name="Normal 3 2" xfId="17" xr:uid="{00000000-0005-0000-0000-00000E000000}"/>
    <cellStyle name="Normal 4" xfId="11" xr:uid="{00000000-0005-0000-0000-00000F000000}"/>
    <cellStyle name="Normal 5" xfId="3" xr:uid="{00000000-0005-0000-0000-000010000000}"/>
    <cellStyle name="Normal 5 2" xfId="4" xr:uid="{00000000-0005-0000-0000-000011000000}"/>
    <cellStyle name="Normal 5 3" xfId="14" xr:uid="{00000000-0005-0000-0000-000012000000}"/>
    <cellStyle name="Normal 6" xfId="9" xr:uid="{00000000-0005-0000-0000-000013000000}"/>
    <cellStyle name="Normal 6 2" xfId="21" xr:uid="{00000000-0005-0000-0000-000014000000}"/>
    <cellStyle name="Normal 7" xfId="20" xr:uid="{00000000-0005-0000-0000-000015000000}"/>
    <cellStyle name="Normal_2011 RA Coilte SHC Summary v10 - no names" xfId="22" xr:uid="{00000000-0005-0000-0000-000016000000}"/>
    <cellStyle name="Normal_RT-COC-001-13 Report spreadsheet" xfId="5" xr:uid="{00000000-0005-0000-0000-000017000000}"/>
    <cellStyle name="Normal_RT-COC-001-18 Report spreadsheet" xfId="6" xr:uid="{00000000-0005-0000-0000-000018000000}"/>
    <cellStyle name="Normal_RT-FM-001-03 Forest cert report template" xfId="7" xr:uid="{00000000-0005-0000-0000-000019000000}"/>
  </cellStyles>
  <dxfs count="75">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43" name="Picture 1">
          <a:extLst>
            <a:ext uri="{FF2B5EF4-FFF2-40B4-BE49-F238E27FC236}">
              <a16:creationId xmlns:a16="http://schemas.microsoft.com/office/drawing/2014/main" id="{4D72EF5C-3B54-4808-8832-8E6D8B166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619760</xdr:colOff>
      <xdr:row>0</xdr:row>
      <xdr:rowOff>1953260</xdr:rowOff>
    </xdr:to>
    <xdr:pic>
      <xdr:nvPicPr>
        <xdr:cNvPr id="8744" name="Picture 3">
          <a:extLst>
            <a:ext uri="{FF2B5EF4-FFF2-40B4-BE49-F238E27FC236}">
              <a16:creationId xmlns:a16="http://schemas.microsoft.com/office/drawing/2014/main" id="{51E830FF-BA92-4476-98BE-F68A28622D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1695450</xdr:rowOff>
    </xdr:to>
    <xdr:pic>
      <xdr:nvPicPr>
        <xdr:cNvPr id="8745" name="Picture 2">
          <a:extLst>
            <a:ext uri="{FF2B5EF4-FFF2-40B4-BE49-F238E27FC236}">
              <a16:creationId xmlns:a16="http://schemas.microsoft.com/office/drawing/2014/main" id="{52BEBF38-9837-429C-8450-60FDE3E9B55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514350</xdr:colOff>
      <xdr:row>82</xdr:row>
      <xdr:rowOff>76200</xdr:rowOff>
    </xdr:from>
    <xdr:to>
      <xdr:col>8</xdr:col>
      <xdr:colOff>524516</xdr:colOff>
      <xdr:row>89</xdr:row>
      <xdr:rowOff>209951</xdr:rowOff>
    </xdr:to>
    <xdr:pic>
      <xdr:nvPicPr>
        <xdr:cNvPr id="2" name="Picture 1">
          <a:extLst>
            <a:ext uri="{FF2B5EF4-FFF2-40B4-BE49-F238E27FC236}">
              <a16:creationId xmlns:a16="http://schemas.microsoft.com/office/drawing/2014/main" id="{23E7C1C2-84EB-493C-AAB7-73ADEBD7962E}"/>
            </a:ext>
          </a:extLst>
        </xdr:cNvPr>
        <xdr:cNvPicPr>
          <a:picLocks noChangeAspect="1"/>
        </xdr:cNvPicPr>
      </xdr:nvPicPr>
      <xdr:blipFill>
        <a:blip xmlns:r="http://schemas.openxmlformats.org/officeDocument/2006/relationships" r:embed="rId1" cstate="print"/>
        <a:stretch>
          <a:fillRect/>
        </a:stretch>
      </xdr:blipFill>
      <xdr:spPr>
        <a:xfrm>
          <a:off x="6656070" y="47746920"/>
          <a:ext cx="4719326" cy="27626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1539875</xdr:rowOff>
    </xdr:to>
    <xdr:pic>
      <xdr:nvPicPr>
        <xdr:cNvPr id="21759" name="Picture 4">
          <a:extLst>
            <a:ext uri="{FF2B5EF4-FFF2-40B4-BE49-F238E27FC236}">
              <a16:creationId xmlns:a16="http://schemas.microsoft.com/office/drawing/2014/main" id="{1678DF7C-6D13-420B-9BB0-7384ED5A7B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1009650</xdr:colOff>
      <xdr:row>0</xdr:row>
      <xdr:rowOff>133350</xdr:rowOff>
    </xdr:from>
    <xdr:to>
      <xdr:col>3</xdr:col>
      <xdr:colOff>2085975</xdr:colOff>
      <xdr:row>0</xdr:row>
      <xdr:rowOff>1524000</xdr:rowOff>
    </xdr:to>
    <xdr:pic>
      <xdr:nvPicPr>
        <xdr:cNvPr id="31084" name="Picture 3">
          <a:extLst>
            <a:ext uri="{FF2B5EF4-FFF2-40B4-BE49-F238E27FC236}">
              <a16:creationId xmlns:a16="http://schemas.microsoft.com/office/drawing/2014/main" id="{0FD92169-2D82-4ADD-8968-506185EDA9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8250" y="133350"/>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4328CBB9-9389-49EE-BF62-BC904E0613A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BRS003\Work\Users\ghellier.DOMAIN\Documents\Woodmark\CLIENT%20FILES\0706%20Coillte\2005-10\S4%202009\Coillte%20FM%20S4%20report%20%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nion\Work\Forestry\Masters\Certification%20Records\CURRENT%20LICENSEES\0706%20Coillte\S2%202007\Coillte%20FM%20S2%202007%20report%20draft%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oilassociation.sharepoint.com/Forestry/Masters/Certification%20Records/CURRENT%20LICENSEES/000706%20Coillte/2020%20S4/RT-FM-001a-05%20PEFC%20Forest%20cert%20report%20-%20Coillte%20000706%20S3%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_Basic_Info"/>
      <sheetName val="2_CARs"/>
      <sheetName val="3_Cert_process"/>
      <sheetName val="5_Forest"/>
      <sheetName val="6_S1"/>
      <sheetName val="7_S2"/>
      <sheetName val="8_S3"/>
      <sheetName val="9_S4"/>
      <sheetName val="A1_Checklist"/>
      <sheetName val="A2_Stakeholders_MA"/>
      <sheetName val="A2a_Stakeholder_Issues_MA"/>
      <sheetName val="A2b_Stakeholders_S1"/>
      <sheetName val="A2c_Stakeholder_issues_S1"/>
      <sheetName val="A2d_Stakeholders_S2"/>
      <sheetName val="A2e_Stakeholder_issues_S2"/>
      <sheetName val="A2f_Stakeholders_S3"/>
      <sheetName val="A2g_Stakeholder_issues_S3"/>
      <sheetName val="A2h_Stakeholders_S4"/>
      <sheetName val="A21_Stakeholder_issues_S4"/>
      <sheetName val="A3_Species_list"/>
      <sheetName val="A4_additional_info"/>
      <sheetName val="A5_Multi_site_standard"/>
      <sheetName val="A6_Group_members"/>
      <sheetName val="A7_Group_sampling"/>
      <sheetName val="Review_of_previous_CARs"/>
      <sheetName val="Legislation"/>
      <sheetName val="Certification_Recommendation"/>
      <sheetName val="4_Admin_"/>
      <sheetName val="1 Basic Info"/>
      <sheetName val="2 CARs"/>
      <sheetName val="3 Cert process"/>
      <sheetName val="5 Forest"/>
      <sheetName val="6 S1"/>
      <sheetName val="7 S2"/>
      <sheetName val="8 S3"/>
      <sheetName val="9 S4"/>
      <sheetName val="A1 Checklist"/>
      <sheetName val="A2 Stakeholders MA"/>
      <sheetName val="A2a Stakeholder Issues MA"/>
      <sheetName val="A2b Stakeholders S1"/>
      <sheetName val="A2c Stakeholder issues S1"/>
      <sheetName val="A2d Stakeholders S2"/>
      <sheetName val="A2e Stakeholder issues S2"/>
      <sheetName val="A2f Stakeholders S3"/>
      <sheetName val="A2g Stakeholder issues S3"/>
      <sheetName val="A2h Stakeholders S4"/>
      <sheetName val="A21 Stakeholder issues S4"/>
      <sheetName val="A3 Species list"/>
      <sheetName val="A4 additional info"/>
      <sheetName val="A5 Multi site standard"/>
      <sheetName val="A6 Group members"/>
      <sheetName val="A7 Group sampling"/>
      <sheetName val="Review of previous CARs"/>
      <sheetName val="Certification Recommendation"/>
      <sheetName val="4 Admin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_Basic_Info"/>
      <sheetName val="2_CARs"/>
      <sheetName val="3_Cert_process"/>
      <sheetName val="4_Admin_"/>
      <sheetName val="5_Forest"/>
      <sheetName val="6_S1"/>
      <sheetName val="7_S2"/>
      <sheetName val="8_S3"/>
      <sheetName val="9_S4"/>
      <sheetName val="A1_Checklist"/>
      <sheetName val="A2_Stakeholders_MA"/>
      <sheetName val="A2a_Stakeholder_Issues_MA"/>
      <sheetName val="A2b_Stakeholders_S1"/>
      <sheetName val="A2c_Stakeholder_issues_S1"/>
      <sheetName val="A3_Species_list"/>
      <sheetName val="A4_additional_info"/>
      <sheetName val="A5_Multi_site_standard"/>
      <sheetName val="A6_Group_members"/>
      <sheetName val="A7_Group_sampling"/>
      <sheetName val="Review_of_previous_CARs"/>
      <sheetName val="Legislation"/>
      <sheetName val="Certification_Recommendation"/>
      <sheetName val="6_Surveillance_1"/>
      <sheetName val="1 Basic Info"/>
      <sheetName val="2 CARs"/>
      <sheetName val="3 Cert process"/>
      <sheetName val="4 Admin "/>
      <sheetName val="5 Forest"/>
      <sheetName val="6 S1"/>
      <sheetName val="7 S2"/>
      <sheetName val="8 S3"/>
      <sheetName val="9 S4"/>
      <sheetName val="A1 Checklist"/>
      <sheetName val="A2 Stakeholders MA"/>
      <sheetName val="A2a Stakeholder Issues MA"/>
      <sheetName val="A2b Stakeholders S1"/>
      <sheetName val="A2c Stakeholder issues S1"/>
      <sheetName val="A3 Species list"/>
      <sheetName val="A4 additional info"/>
      <sheetName val="A5 Multi site standard"/>
      <sheetName val="A6 Group members"/>
      <sheetName val="A7 Group sampling"/>
      <sheetName val="Review of previous CARs"/>
      <sheetName val="Certification Recommendation"/>
      <sheetName val="6 Surveillance 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FM checklist (2)"/>
      <sheetName val="A1 FM checklist"/>
      <sheetName val="A2 Stakeholder Summary"/>
      <sheetName val="A3 Species list"/>
      <sheetName val="A6 Group checklist"/>
      <sheetName val="A7 Members &amp; FMUs"/>
      <sheetName val="A8a PEFC Ireland sampling"/>
      <sheetName val="A11a Cert Decsn"/>
      <sheetName val="A12a Product schedule"/>
      <sheetName val="A14a Product Codes"/>
      <sheetName val="A15 Opening and Closing Meeting"/>
    </sheetNames>
    <sheetDataSet>
      <sheetData sheetId="0">
        <row r="8">
          <cell r="D8" t="str">
            <v>SA-PEFC-FM/COC-000706</v>
          </cell>
        </row>
      </sheetData>
      <sheetData sheetId="1">
        <row r="8">
          <cell r="C8" t="str">
            <v>Coillte CGA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persons/person.xml><?xml version="1.0" encoding="utf-8"?>
<personList xmlns="http://schemas.microsoft.com/office/spreadsheetml/2018/threadedcomments" xmlns:x="http://schemas.openxmlformats.org/spreadsheetml/2006/main">
  <person displayName="Nicola Brennan" id="{219CB4A9-DAE2-45A2-A4CE-87D109AFE748}" userId="S::NBrennan@soilassociation.org::b46b8faa-9148-486a-b2bc-7448cf62f15d" providerId="AD"/>
  <person displayName="Nicola Brennan" id="{F923D9E8-CB46-4162-B518-0969008D84E9}" userId="S::nbrennan@soilassociation.org::b46b8faa-9148-486a-b2bc-7448cf62f15d"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45" dT="2021-03-02T12:13:48.36" personId="{F923D9E8-CB46-4162-B518-0969008D84E9}" id="{350529A8-9B3B-4559-869F-53545B6AC63D}">
    <text>NICOLA to fix this cell after the audit</text>
  </threadedComment>
  <threadedComment ref="G145" dT="2021-03-02T12:13:48.36" personId="{F923D9E8-CB46-4162-B518-0969008D84E9}" id="{C8DD2767-491F-4596-B00D-C3DABF57FD7B}">
    <text>NICOLA to fix this cell after the audit</text>
  </threadedComment>
  <threadedComment ref="F1477" dT="2021-02-28T13:32:31.23" personId="{219CB4A9-DAE2-45A2-A4CE-87D109AFE748}" id="{E9927A14-FEE7-456A-8DFA-FF28CE952DEB}">
    <text>Fixed this box which had shifted to the text below it</text>
  </threadedComment>
</ThreadedComments>
</file>

<file path=xl/threadedComments/threadedComment2.xml><?xml version="1.0" encoding="utf-8"?>
<ThreadedComments xmlns="http://schemas.microsoft.com/office/spreadsheetml/2018/threadedcomments" xmlns:x="http://schemas.openxmlformats.org/spreadsheetml/2006/main">
  <threadedComment ref="L8" dT="2021-01-12T15:22:36.43" personId="{219CB4A9-DAE2-45A2-A4CE-87D109AFE748}" id="{F9AB7FC2-7AC0-41DE-9C8B-E0493AEFDCE1}">
    <text>COLUMN to be removed in final report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 Id="rId4" Type="http://schemas.microsoft.com/office/2017/10/relationships/threadedComment" Target="../threadedComments/threadedComment2.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Normal="75" zoomScaleSheetLayoutView="100" workbookViewId="0">
      <selection activeCell="D3" sqref="D3"/>
    </sheetView>
  </sheetViews>
  <sheetFormatPr defaultColWidth="9" defaultRowHeight="12.75"/>
  <cols>
    <col min="1" max="1" width="6" style="33" customWidth="1"/>
    <col min="2" max="2" width="12.5703125" style="33" customWidth="1"/>
    <col min="3" max="3" width="19.140625" style="33" customWidth="1"/>
    <col min="4" max="4" width="29" style="33" customWidth="1"/>
    <col min="5" max="5" width="14.5703125" style="33" customWidth="1"/>
    <col min="6" max="6" width="16.42578125" style="33" customWidth="1"/>
    <col min="7" max="7" width="15.42578125" style="33" customWidth="1"/>
    <col min="8" max="16384" width="9" style="33"/>
  </cols>
  <sheetData>
    <row r="1" spans="1:8" ht="163.5" customHeight="1">
      <c r="A1" s="674"/>
      <c r="B1" s="675"/>
      <c r="C1" s="675"/>
      <c r="D1" s="31" t="s">
        <v>0</v>
      </c>
      <c r="E1" s="677"/>
      <c r="F1" s="677"/>
      <c r="G1" s="32"/>
    </row>
    <row r="2" spans="1:8">
      <c r="H2" s="34"/>
    </row>
    <row r="3" spans="1:8" ht="57.6" customHeight="1">
      <c r="A3" s="678" t="s">
        <v>1</v>
      </c>
      <c r="B3" s="679"/>
      <c r="C3" s="679"/>
      <c r="D3" s="275" t="s">
        <v>2</v>
      </c>
      <c r="E3" s="244"/>
      <c r="F3" s="244"/>
      <c r="H3" s="36"/>
    </row>
    <row r="4" spans="1:8" ht="18">
      <c r="A4" s="37"/>
      <c r="B4" s="38"/>
      <c r="D4" s="35"/>
      <c r="H4" s="36"/>
    </row>
    <row r="5" spans="1:8" s="39" customFormat="1" ht="18">
      <c r="A5" s="680" t="s">
        <v>3</v>
      </c>
      <c r="B5" s="681"/>
      <c r="C5" s="681"/>
      <c r="D5" s="276" t="s">
        <v>4</v>
      </c>
      <c r="E5" s="241"/>
      <c r="F5" s="241"/>
      <c r="H5" s="40"/>
    </row>
    <row r="6" spans="1:8" s="39" customFormat="1" ht="18">
      <c r="A6" s="41" t="s">
        <v>5</v>
      </c>
      <c r="B6" s="42"/>
      <c r="D6" s="276" t="s">
        <v>6</v>
      </c>
      <c r="E6" s="241"/>
      <c r="F6" s="241"/>
      <c r="H6" s="40"/>
    </row>
    <row r="7" spans="1:8" s="39" customFormat="1" ht="109.5" customHeight="1">
      <c r="A7" s="682" t="s">
        <v>7</v>
      </c>
      <c r="B7" s="683"/>
      <c r="C7" s="683"/>
      <c r="D7" s="684" t="s">
        <v>8</v>
      </c>
      <c r="E7" s="685"/>
      <c r="F7" s="685"/>
      <c r="H7" s="40"/>
    </row>
    <row r="8" spans="1:8" s="39" customFormat="1" ht="37.5" customHeight="1">
      <c r="A8" s="41" t="s">
        <v>9</v>
      </c>
      <c r="D8" s="676" t="s">
        <v>2566</v>
      </c>
      <c r="E8" s="676"/>
      <c r="F8" s="241"/>
      <c r="H8" s="40"/>
    </row>
    <row r="9" spans="1:8" s="39" customFormat="1" ht="37.5" customHeight="1">
      <c r="A9" s="157" t="s">
        <v>10</v>
      </c>
      <c r="B9" s="143"/>
      <c r="C9" s="143"/>
      <c r="D9" s="242" t="s">
        <v>11</v>
      </c>
      <c r="E9" s="243"/>
      <c r="F9" s="241"/>
      <c r="H9" s="40"/>
    </row>
    <row r="10" spans="1:8" s="39" customFormat="1" ht="18">
      <c r="A10" s="41" t="s">
        <v>12</v>
      </c>
      <c r="B10" s="42"/>
      <c r="D10" s="277">
        <v>44339</v>
      </c>
      <c r="E10" s="241"/>
      <c r="F10" s="241"/>
      <c r="H10" s="40"/>
    </row>
    <row r="11" spans="1:8" s="39" customFormat="1" ht="18">
      <c r="A11" s="682" t="s">
        <v>13</v>
      </c>
      <c r="B11" s="683"/>
      <c r="C11" s="683"/>
      <c r="D11" s="277">
        <v>46164</v>
      </c>
      <c r="E11" s="241"/>
      <c r="F11" s="241"/>
      <c r="H11" s="40"/>
    </row>
    <row r="12" spans="1:8" s="39" customFormat="1" ht="18">
      <c r="A12" s="41"/>
      <c r="B12" s="42"/>
    </row>
    <row r="13" spans="1:8" s="39" customFormat="1" ht="18">
      <c r="B13" s="42"/>
    </row>
    <row r="14" spans="1:8" s="39" customFormat="1" ht="42.75">
      <c r="A14" s="43"/>
      <c r="B14" s="44" t="s">
        <v>14</v>
      </c>
      <c r="C14" s="44" t="s">
        <v>15</v>
      </c>
      <c r="D14" s="44" t="s">
        <v>16</v>
      </c>
      <c r="E14" s="44" t="s">
        <v>17</v>
      </c>
      <c r="F14" s="45" t="s">
        <v>18</v>
      </c>
      <c r="G14" s="46"/>
    </row>
    <row r="15" spans="1:8" s="39" customFormat="1" ht="14.25">
      <c r="A15" s="245" t="s">
        <v>19</v>
      </c>
      <c r="B15" s="238"/>
      <c r="C15" s="238"/>
      <c r="D15" s="238"/>
      <c r="E15" s="238"/>
      <c r="F15" s="239"/>
      <c r="G15" s="46"/>
    </row>
    <row r="16" spans="1:8" s="39" customFormat="1" ht="42.75">
      <c r="A16" s="246" t="s">
        <v>20</v>
      </c>
      <c r="B16" s="240" t="s">
        <v>21</v>
      </c>
      <c r="C16" s="240">
        <v>44336</v>
      </c>
      <c r="D16" s="240" t="s">
        <v>22</v>
      </c>
      <c r="E16" s="240" t="s">
        <v>23</v>
      </c>
      <c r="F16" s="240" t="s">
        <v>23</v>
      </c>
      <c r="G16" s="47"/>
    </row>
    <row r="17" spans="1:7" s="39" customFormat="1" ht="57">
      <c r="A17" s="246" t="s">
        <v>24</v>
      </c>
      <c r="B17" s="303" t="s">
        <v>2180</v>
      </c>
      <c r="C17" s="240" t="s">
        <v>2569</v>
      </c>
      <c r="D17" s="240" t="s">
        <v>2181</v>
      </c>
      <c r="E17" s="240" t="s">
        <v>2549</v>
      </c>
      <c r="F17" s="240" t="s">
        <v>2565</v>
      </c>
      <c r="G17" s="47"/>
    </row>
    <row r="18" spans="1:7" s="39" customFormat="1" ht="14.25">
      <c r="A18" s="246" t="s">
        <v>25</v>
      </c>
      <c r="B18" s="240"/>
      <c r="C18" s="240"/>
      <c r="D18" s="240"/>
      <c r="E18" s="240"/>
      <c r="F18" s="240"/>
      <c r="G18" s="47"/>
    </row>
    <row r="19" spans="1:7" s="39" customFormat="1" ht="14.25">
      <c r="A19" s="246" t="s">
        <v>26</v>
      </c>
      <c r="B19" s="240"/>
      <c r="C19" s="240"/>
      <c r="D19" s="240"/>
      <c r="E19" s="240"/>
      <c r="F19" s="240"/>
      <c r="G19" s="47"/>
    </row>
    <row r="20" spans="1:7" s="39" customFormat="1" ht="14.25">
      <c r="A20" s="246" t="s">
        <v>27</v>
      </c>
      <c r="B20" s="240"/>
      <c r="C20" s="240"/>
      <c r="D20" s="240"/>
      <c r="E20" s="240"/>
      <c r="F20" s="240"/>
      <c r="G20" s="47"/>
    </row>
    <row r="21" spans="1:7" s="39" customFormat="1" ht="18">
      <c r="B21" s="42"/>
    </row>
    <row r="22" spans="1:7" s="39" customFormat="1" ht="18" customHeight="1">
      <c r="A22" s="689" t="s">
        <v>28</v>
      </c>
      <c r="B22" s="689"/>
      <c r="C22" s="689"/>
      <c r="D22" s="689"/>
      <c r="E22" s="689"/>
      <c r="F22" s="689"/>
    </row>
    <row r="23" spans="1:7" ht="14.25">
      <c r="A23" s="686" t="s">
        <v>29</v>
      </c>
      <c r="B23" s="687"/>
      <c r="C23" s="687"/>
      <c r="D23" s="687"/>
      <c r="E23" s="687"/>
      <c r="F23" s="687"/>
      <c r="G23" s="32"/>
    </row>
    <row r="24" spans="1:7" ht="14.25">
      <c r="A24" s="48"/>
      <c r="B24" s="48"/>
    </row>
    <row r="25" spans="1:7" ht="14.25">
      <c r="A25" s="686" t="s">
        <v>30</v>
      </c>
      <c r="B25" s="687"/>
      <c r="C25" s="687"/>
      <c r="D25" s="687"/>
      <c r="E25" s="687"/>
      <c r="F25" s="687"/>
      <c r="G25" s="32"/>
    </row>
    <row r="26" spans="1:7" ht="14.25">
      <c r="A26" s="686" t="s">
        <v>31</v>
      </c>
      <c r="B26" s="687"/>
      <c r="C26" s="687"/>
      <c r="D26" s="687"/>
      <c r="E26" s="687"/>
      <c r="F26" s="687"/>
      <c r="G26" s="32"/>
    </row>
    <row r="27" spans="1:7" ht="14.25">
      <c r="A27" s="686" t="s">
        <v>32</v>
      </c>
      <c r="B27" s="687"/>
      <c r="C27" s="687"/>
      <c r="D27" s="687"/>
      <c r="E27" s="687"/>
      <c r="F27" s="687"/>
      <c r="G27" s="32"/>
    </row>
    <row r="28" spans="1:7" ht="14.25">
      <c r="A28" s="49"/>
      <c r="B28" s="49"/>
    </row>
    <row r="29" spans="1:7" ht="14.25">
      <c r="A29" s="688" t="s">
        <v>33</v>
      </c>
      <c r="B29" s="687"/>
      <c r="C29" s="687"/>
      <c r="D29" s="687"/>
      <c r="E29" s="687"/>
      <c r="F29" s="687"/>
      <c r="G29" s="32"/>
    </row>
    <row r="30" spans="1:7" ht="14.25">
      <c r="A30" s="688" t="s">
        <v>34</v>
      </c>
      <c r="B30" s="687"/>
      <c r="C30" s="687"/>
      <c r="D30" s="687"/>
      <c r="E30" s="687"/>
      <c r="F30" s="687"/>
      <c r="G30" s="32"/>
    </row>
    <row r="32" spans="1:7">
      <c r="A32" s="33" t="s">
        <v>35</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77"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92D050"/>
  </sheetPr>
  <dimension ref="A1:J2002"/>
  <sheetViews>
    <sheetView zoomScale="75" zoomScaleNormal="75" zoomScaleSheetLayoutView="100" workbookViewId="0">
      <selection activeCell="C40" sqref="C40"/>
    </sheetView>
  </sheetViews>
  <sheetFormatPr defaultColWidth="9" defaultRowHeight="12.75"/>
  <cols>
    <col min="1" max="1" width="6.85546875" style="353" customWidth="1"/>
    <col min="2" max="2" width="9" style="353"/>
    <col min="3" max="3" width="6.85546875" style="354" customWidth="1"/>
    <col min="4" max="4" width="6.85546875" style="355" customWidth="1"/>
    <col min="5" max="5" width="5.5703125" style="354" customWidth="1"/>
    <col min="6" max="6" width="79.42578125" style="372" customWidth="1"/>
    <col min="7" max="7" width="41" style="373" customWidth="1"/>
    <col min="8" max="8" width="35.140625" style="374" customWidth="1"/>
    <col min="9" max="9" width="9.140625" style="375" customWidth="1"/>
    <col min="10" max="10" width="37.85546875" style="371" customWidth="1"/>
    <col min="11" max="16384" width="9" style="353"/>
  </cols>
  <sheetData>
    <row r="1" spans="1:10" ht="6.75" customHeight="1">
      <c r="A1" s="353">
        <v>1</v>
      </c>
      <c r="F1" s="356" t="s">
        <v>507</v>
      </c>
      <c r="G1" s="357"/>
      <c r="H1" s="358"/>
      <c r="I1" s="359"/>
      <c r="J1" s="360"/>
    </row>
    <row r="2" spans="1:10" s="361" customFormat="1" ht="14.25">
      <c r="A2" s="361">
        <v>2</v>
      </c>
      <c r="C2" s="362" t="s">
        <v>508</v>
      </c>
      <c r="D2" s="363"/>
      <c r="E2" s="354"/>
      <c r="F2" s="364"/>
      <c r="G2" s="365"/>
      <c r="H2" s="366"/>
      <c r="I2" s="364"/>
      <c r="J2" s="364"/>
    </row>
    <row r="3" spans="1:10" s="367" customFormat="1" ht="25.5">
      <c r="A3" s="361">
        <v>3</v>
      </c>
      <c r="B3" s="367" t="s">
        <v>51</v>
      </c>
      <c r="C3" s="368" t="s">
        <v>509</v>
      </c>
      <c r="D3" s="369" t="s">
        <v>510</v>
      </c>
      <c r="E3" s="370" t="s">
        <v>511</v>
      </c>
      <c r="F3" s="368" t="s">
        <v>512</v>
      </c>
      <c r="G3" s="368" t="s">
        <v>513</v>
      </c>
      <c r="H3" s="368" t="s">
        <v>514</v>
      </c>
      <c r="I3" s="368" t="s">
        <v>515</v>
      </c>
      <c r="J3" s="371"/>
    </row>
    <row r="4" spans="1:10" ht="14.25" hidden="1">
      <c r="A4" s="361">
        <v>4</v>
      </c>
      <c r="B4" s="353" t="s">
        <v>51</v>
      </c>
    </row>
    <row r="5" spans="1:10" hidden="1">
      <c r="A5" s="353">
        <v>5</v>
      </c>
      <c r="B5" s="353" t="s">
        <v>51</v>
      </c>
      <c r="F5" s="376" t="s">
        <v>516</v>
      </c>
      <c r="J5" s="377"/>
    </row>
    <row r="6" spans="1:10" ht="14.25" hidden="1">
      <c r="A6" s="361">
        <v>6</v>
      </c>
      <c r="B6" s="353" t="s">
        <v>51</v>
      </c>
      <c r="F6" s="378"/>
      <c r="J6" s="377"/>
    </row>
    <row r="7" spans="1:10" ht="14.25" hidden="1">
      <c r="A7" s="361">
        <v>7</v>
      </c>
      <c r="B7" s="353" t="s">
        <v>51</v>
      </c>
      <c r="F7" s="379" t="s">
        <v>517</v>
      </c>
      <c r="J7" s="377"/>
    </row>
    <row r="8" spans="1:10" ht="14.25" hidden="1">
      <c r="A8" s="361">
        <v>8</v>
      </c>
      <c r="B8" s="353" t="s">
        <v>51</v>
      </c>
      <c r="F8" s="380"/>
      <c r="J8" s="381"/>
    </row>
    <row r="9" spans="1:10" hidden="1">
      <c r="A9" s="353">
        <v>9</v>
      </c>
      <c r="B9" s="353" t="s">
        <v>51</v>
      </c>
      <c r="F9" s="379" t="s">
        <v>518</v>
      </c>
      <c r="J9" s="377"/>
    </row>
    <row r="10" spans="1:10" ht="30" hidden="1" customHeight="1" thickBot="1">
      <c r="A10" s="361">
        <v>10</v>
      </c>
      <c r="B10" s="353" t="s">
        <v>51</v>
      </c>
      <c r="F10" s="382"/>
      <c r="J10" s="377"/>
    </row>
    <row r="11" spans="1:10" ht="14.25" hidden="1">
      <c r="A11" s="361">
        <v>11</v>
      </c>
      <c r="B11" s="353" t="s">
        <v>51</v>
      </c>
      <c r="C11" s="383"/>
      <c r="D11" s="384"/>
      <c r="F11" s="383"/>
      <c r="G11" s="385"/>
      <c r="I11" s="386"/>
      <c r="J11" s="383"/>
    </row>
    <row r="12" spans="1:10" ht="14.25" hidden="1">
      <c r="A12" s="361">
        <v>12</v>
      </c>
      <c r="B12" s="353" t="s">
        <v>51</v>
      </c>
      <c r="C12" s="383"/>
      <c r="D12" s="384"/>
      <c r="F12" s="387" t="s">
        <v>519</v>
      </c>
      <c r="G12" s="387"/>
      <c r="H12" s="387"/>
      <c r="I12" s="386"/>
      <c r="J12" s="383"/>
    </row>
    <row r="13" spans="1:10" ht="78.75" hidden="1" customHeight="1">
      <c r="A13" s="353">
        <v>13</v>
      </c>
      <c r="B13" s="353" t="s">
        <v>51</v>
      </c>
      <c r="C13" s="383"/>
      <c r="D13" s="384"/>
      <c r="F13" s="388" t="s">
        <v>520</v>
      </c>
      <c r="G13" s="389" t="s">
        <v>521</v>
      </c>
      <c r="H13" s="390"/>
      <c r="I13" s="386"/>
      <c r="J13" s="383"/>
    </row>
    <row r="14" spans="1:10" ht="48" hidden="1" customHeight="1">
      <c r="A14" s="361">
        <v>14</v>
      </c>
      <c r="B14" s="353" t="s">
        <v>51</v>
      </c>
      <c r="C14" s="383"/>
      <c r="D14" s="384"/>
      <c r="F14" s="388" t="s">
        <v>522</v>
      </c>
      <c r="G14" s="391" t="s">
        <v>523</v>
      </c>
      <c r="H14" s="392"/>
      <c r="I14" s="386"/>
      <c r="J14" s="383"/>
    </row>
    <row r="15" spans="1:10" ht="58.5" hidden="1" customHeight="1">
      <c r="A15" s="361">
        <v>15</v>
      </c>
      <c r="B15" s="353" t="s">
        <v>51</v>
      </c>
      <c r="C15" s="383"/>
      <c r="D15" s="384"/>
      <c r="F15" s="388" t="s">
        <v>524</v>
      </c>
      <c r="G15" s="391" t="s">
        <v>525</v>
      </c>
      <c r="H15" s="392"/>
      <c r="I15" s="386"/>
      <c r="J15" s="383"/>
    </row>
    <row r="16" spans="1:10" ht="58.5" hidden="1" customHeight="1">
      <c r="A16" s="361">
        <v>16</v>
      </c>
      <c r="B16" s="353" t="s">
        <v>51</v>
      </c>
      <c r="C16" s="383"/>
      <c r="D16" s="384"/>
      <c r="F16" s="388" t="s">
        <v>526</v>
      </c>
      <c r="G16" s="393" t="s">
        <v>527</v>
      </c>
      <c r="H16" s="394"/>
      <c r="I16" s="386"/>
      <c r="J16" s="383"/>
    </row>
    <row r="17" spans="1:10" ht="37.5" hidden="1" customHeight="1">
      <c r="A17" s="353">
        <v>17</v>
      </c>
      <c r="B17" s="353" t="s">
        <v>51</v>
      </c>
      <c r="C17" s="383"/>
      <c r="D17" s="384"/>
      <c r="F17" s="388" t="s">
        <v>528</v>
      </c>
      <c r="G17" s="393" t="s">
        <v>529</v>
      </c>
      <c r="H17" s="394"/>
      <c r="I17" s="386"/>
      <c r="J17" s="383"/>
    </row>
    <row r="18" spans="1:10" ht="34.5" hidden="1" customHeight="1">
      <c r="A18" s="361">
        <v>18</v>
      </c>
      <c r="B18" s="353" t="s">
        <v>51</v>
      </c>
      <c r="C18" s="383"/>
      <c r="D18" s="384"/>
      <c r="F18" s="388" t="s">
        <v>530</v>
      </c>
      <c r="G18" s="393" t="s">
        <v>531</v>
      </c>
      <c r="H18" s="394"/>
      <c r="I18" s="386"/>
      <c r="J18" s="383"/>
    </row>
    <row r="19" spans="1:10" ht="36" hidden="1" customHeight="1">
      <c r="A19" s="361">
        <v>19</v>
      </c>
      <c r="B19" s="353" t="s">
        <v>51</v>
      </c>
      <c r="C19" s="383"/>
      <c r="D19" s="384"/>
      <c r="F19" s="388" t="s">
        <v>532</v>
      </c>
      <c r="G19" s="393" t="s">
        <v>533</v>
      </c>
      <c r="H19" s="394"/>
      <c r="I19" s="386"/>
      <c r="J19" s="383"/>
    </row>
    <row r="20" spans="1:10" ht="45" hidden="1" customHeight="1">
      <c r="A20" s="361">
        <v>20</v>
      </c>
      <c r="B20" s="353" t="s">
        <v>51</v>
      </c>
      <c r="C20" s="383"/>
      <c r="D20" s="384"/>
      <c r="F20" s="388" t="s">
        <v>534</v>
      </c>
      <c r="G20" s="393" t="s">
        <v>535</v>
      </c>
      <c r="H20" s="394"/>
      <c r="I20" s="386"/>
      <c r="J20" s="383"/>
    </row>
    <row r="21" spans="1:10" ht="36" hidden="1" customHeight="1">
      <c r="A21" s="353">
        <v>21</v>
      </c>
      <c r="B21" s="353" t="s">
        <v>51</v>
      </c>
      <c r="C21" s="383"/>
      <c r="D21" s="384"/>
      <c r="F21" s="388" t="s">
        <v>536</v>
      </c>
      <c r="G21" s="393" t="s">
        <v>537</v>
      </c>
      <c r="H21" s="394"/>
      <c r="I21" s="386"/>
      <c r="J21" s="383"/>
    </row>
    <row r="22" spans="1:10" ht="67.5" hidden="1" customHeight="1" thickBot="1">
      <c r="A22" s="361">
        <v>22</v>
      </c>
      <c r="B22" s="353" t="s">
        <v>51</v>
      </c>
      <c r="C22" s="383"/>
      <c r="D22" s="384"/>
      <c r="F22" s="395" t="s">
        <v>538</v>
      </c>
      <c r="G22" s="396" t="s">
        <v>539</v>
      </c>
      <c r="H22" s="397"/>
      <c r="I22" s="386"/>
      <c r="J22" s="383"/>
    </row>
    <row r="23" spans="1:10" ht="14.25" hidden="1">
      <c r="A23" s="361">
        <v>23</v>
      </c>
      <c r="B23" s="353" t="s">
        <v>51</v>
      </c>
      <c r="C23" s="383"/>
      <c r="D23" s="384"/>
      <c r="F23" s="383"/>
      <c r="G23" s="385"/>
      <c r="I23" s="386"/>
    </row>
    <row r="24" spans="1:10" ht="15.75" hidden="1" customHeight="1">
      <c r="A24" s="361">
        <v>24</v>
      </c>
      <c r="B24" s="353" t="s">
        <v>51</v>
      </c>
      <c r="E24" s="398"/>
      <c r="F24" s="399" t="s">
        <v>540</v>
      </c>
      <c r="G24" s="400"/>
      <c r="H24" s="400"/>
      <c r="I24" s="401"/>
    </row>
    <row r="25" spans="1:10" ht="28.5" hidden="1" customHeight="1">
      <c r="A25" s="353">
        <v>25</v>
      </c>
      <c r="B25" s="353" t="s">
        <v>51</v>
      </c>
      <c r="E25" s="398"/>
      <c r="F25" s="402" t="s">
        <v>541</v>
      </c>
      <c r="G25" s="400"/>
      <c r="H25" s="400"/>
      <c r="I25" s="401"/>
    </row>
    <row r="26" spans="1:10" ht="16.5" hidden="1" customHeight="1">
      <c r="A26" s="361">
        <v>26</v>
      </c>
      <c r="B26" s="353" t="s">
        <v>51</v>
      </c>
      <c r="E26" s="398"/>
      <c r="F26" s="399" t="s">
        <v>542</v>
      </c>
      <c r="G26" s="400"/>
      <c r="H26" s="400"/>
      <c r="I26" s="401"/>
    </row>
    <row r="27" spans="1:10" ht="31.5" hidden="1">
      <c r="A27" s="361">
        <v>27</v>
      </c>
      <c r="B27" s="353" t="s">
        <v>51</v>
      </c>
      <c r="E27" s="403" t="str">
        <f>E$77</f>
        <v>RA</v>
      </c>
      <c r="F27" s="394" t="s">
        <v>543</v>
      </c>
      <c r="G27" s="404" t="s">
        <v>544</v>
      </c>
      <c r="H27" s="404"/>
      <c r="I27" s="405" t="s">
        <v>545</v>
      </c>
    </row>
    <row r="28" spans="1:10" ht="14.25" hidden="1">
      <c r="A28" s="361">
        <v>28</v>
      </c>
      <c r="B28" s="353" t="s">
        <v>51</v>
      </c>
      <c r="E28" s="403" t="str">
        <f>E$78</f>
        <v>S1</v>
      </c>
      <c r="F28" s="394" t="s">
        <v>543</v>
      </c>
      <c r="G28" s="404"/>
      <c r="H28" s="404"/>
      <c r="I28" s="405"/>
    </row>
    <row r="29" spans="1:10" hidden="1">
      <c r="A29" s="353">
        <v>29</v>
      </c>
      <c r="B29" s="353" t="s">
        <v>51</v>
      </c>
      <c r="E29" s="403" t="str">
        <f>E$79</f>
        <v>S2</v>
      </c>
      <c r="F29" s="394"/>
      <c r="G29" s="404"/>
      <c r="H29" s="404"/>
      <c r="I29" s="405"/>
    </row>
    <row r="30" spans="1:10" ht="14.25" hidden="1">
      <c r="A30" s="361">
        <v>30</v>
      </c>
      <c r="B30" s="353" t="s">
        <v>51</v>
      </c>
      <c r="E30" s="403" t="str">
        <f>E$80</f>
        <v>S3</v>
      </c>
      <c r="F30" s="394"/>
      <c r="G30" s="404"/>
      <c r="H30" s="404"/>
      <c r="I30" s="405"/>
    </row>
    <row r="31" spans="1:10" ht="14.25" hidden="1">
      <c r="A31" s="361">
        <v>31</v>
      </c>
      <c r="B31" s="353" t="s">
        <v>51</v>
      </c>
      <c r="E31" s="403" t="str">
        <f>E$81</f>
        <v>S4</v>
      </c>
      <c r="F31" s="394"/>
      <c r="G31" s="404"/>
      <c r="H31" s="404"/>
      <c r="I31" s="405"/>
    </row>
    <row r="32" spans="1:10" ht="14.25" hidden="1">
      <c r="A32" s="361">
        <v>32</v>
      </c>
      <c r="B32" s="353" t="s">
        <v>51</v>
      </c>
    </row>
    <row r="33" spans="1:10" ht="13.5" hidden="1" customHeight="1">
      <c r="A33" s="353">
        <v>33</v>
      </c>
      <c r="B33" s="353" t="s">
        <v>51</v>
      </c>
      <c r="E33" s="398"/>
      <c r="F33" s="399" t="s">
        <v>546</v>
      </c>
      <c r="G33" s="400"/>
      <c r="H33" s="400"/>
      <c r="I33" s="401"/>
    </row>
    <row r="34" spans="1:10" ht="31.5" hidden="1">
      <c r="A34" s="361">
        <v>34</v>
      </c>
      <c r="B34" s="353" t="s">
        <v>51</v>
      </c>
      <c r="E34" s="403" t="str">
        <f>E$77</f>
        <v>RA</v>
      </c>
      <c r="F34" s="394" t="s">
        <v>547</v>
      </c>
      <c r="G34" s="404" t="s">
        <v>544</v>
      </c>
      <c r="H34" s="404"/>
      <c r="I34" s="405" t="s">
        <v>545</v>
      </c>
    </row>
    <row r="35" spans="1:10" ht="14.25" hidden="1">
      <c r="A35" s="361">
        <v>35</v>
      </c>
      <c r="B35" s="353" t="s">
        <v>51</v>
      </c>
      <c r="E35" s="403" t="str">
        <f>E$78</f>
        <v>S1</v>
      </c>
      <c r="F35" s="608" t="s">
        <v>2272</v>
      </c>
      <c r="G35" s="404"/>
      <c r="H35" s="404"/>
      <c r="I35" s="405"/>
    </row>
    <row r="36" spans="1:10" ht="14.25" hidden="1">
      <c r="A36" s="361">
        <v>36</v>
      </c>
      <c r="B36" s="353" t="s">
        <v>51</v>
      </c>
      <c r="E36" s="403" t="str">
        <f>E$79</f>
        <v>S2</v>
      </c>
      <c r="F36" s="394"/>
      <c r="G36" s="404"/>
      <c r="H36" s="404"/>
      <c r="I36" s="405"/>
    </row>
    <row r="37" spans="1:10" hidden="1">
      <c r="A37" s="353">
        <v>37</v>
      </c>
      <c r="B37" s="353" t="s">
        <v>51</v>
      </c>
      <c r="E37" s="403" t="str">
        <f>E$80</f>
        <v>S3</v>
      </c>
      <c r="F37" s="394"/>
      <c r="G37" s="404"/>
      <c r="H37" s="404"/>
      <c r="I37" s="405"/>
    </row>
    <row r="38" spans="1:10" ht="14.25" hidden="1">
      <c r="A38" s="361">
        <v>38</v>
      </c>
      <c r="B38" s="353" t="s">
        <v>51</v>
      </c>
      <c r="E38" s="403" t="str">
        <f>E$81</f>
        <v>S4</v>
      </c>
      <c r="F38" s="394"/>
      <c r="G38" s="404"/>
      <c r="H38" s="404"/>
      <c r="I38" s="405"/>
    </row>
    <row r="39" spans="1:10" ht="14.25">
      <c r="A39" s="361">
        <v>39</v>
      </c>
      <c r="H39" s="373"/>
    </row>
    <row r="40" spans="1:10" ht="18">
      <c r="A40" s="361">
        <v>40</v>
      </c>
      <c r="B40" s="353" t="s">
        <v>108</v>
      </c>
      <c r="D40" s="406" t="s">
        <v>548</v>
      </c>
      <c r="E40" s="407"/>
      <c r="F40" s="408" t="s">
        <v>549</v>
      </c>
      <c r="G40" s="409"/>
      <c r="H40" s="409"/>
      <c r="I40" s="410"/>
      <c r="J40" s="411"/>
    </row>
    <row r="41" spans="1:10" ht="18">
      <c r="A41" s="353">
        <v>41</v>
      </c>
      <c r="B41" s="353" t="s">
        <v>108</v>
      </c>
      <c r="D41" s="406">
        <v>0</v>
      </c>
      <c r="F41" s="412"/>
      <c r="H41" s="373"/>
    </row>
    <row r="42" spans="1:10" ht="14.25">
      <c r="A42" s="361">
        <v>42</v>
      </c>
      <c r="B42" s="353" t="s">
        <v>108</v>
      </c>
      <c r="D42" s="406">
        <v>0</v>
      </c>
      <c r="F42" s="413" t="s">
        <v>550</v>
      </c>
      <c r="H42" s="373"/>
    </row>
    <row r="43" spans="1:10" ht="28.5">
      <c r="A43" s="361">
        <v>43</v>
      </c>
      <c r="B43" s="353" t="s">
        <v>108</v>
      </c>
      <c r="D43" s="406">
        <v>0</v>
      </c>
      <c r="F43" s="414" t="s">
        <v>363</v>
      </c>
      <c r="H43" s="373"/>
    </row>
    <row r="44" spans="1:10" ht="14.25">
      <c r="A44" s="361">
        <v>44</v>
      </c>
      <c r="B44" s="353" t="s">
        <v>108</v>
      </c>
      <c r="D44" s="406">
        <v>0</v>
      </c>
      <c r="F44" s="413" t="s">
        <v>551</v>
      </c>
      <c r="H44" s="373"/>
    </row>
    <row r="45" spans="1:10" ht="14.25">
      <c r="A45" s="353">
        <v>45</v>
      </c>
      <c r="B45" s="353" t="s">
        <v>108</v>
      </c>
      <c r="D45" s="406">
        <v>0</v>
      </c>
      <c r="F45" s="414" t="s">
        <v>6</v>
      </c>
      <c r="H45" s="373"/>
    </row>
    <row r="46" spans="1:10" ht="14.25">
      <c r="A46" s="361">
        <v>46</v>
      </c>
      <c r="B46" s="353" t="s">
        <v>108</v>
      </c>
      <c r="D46" s="406">
        <v>0</v>
      </c>
      <c r="F46" s="413" t="s">
        <v>552</v>
      </c>
      <c r="H46" s="373"/>
    </row>
    <row r="47" spans="1:10" ht="14.25">
      <c r="A47" s="361">
        <v>47</v>
      </c>
      <c r="B47" s="353" t="s">
        <v>108</v>
      </c>
      <c r="D47" s="406">
        <v>0</v>
      </c>
      <c r="F47" s="415"/>
      <c r="H47" s="373"/>
    </row>
    <row r="48" spans="1:10" ht="71.25">
      <c r="A48" s="361">
        <v>48</v>
      </c>
      <c r="B48" s="353" t="s">
        <v>108</v>
      </c>
      <c r="D48" s="406">
        <v>0</v>
      </c>
      <c r="F48" s="416" t="s">
        <v>553</v>
      </c>
      <c r="H48" s="373"/>
    </row>
    <row r="49" spans="1:9">
      <c r="A49" s="353">
        <v>49</v>
      </c>
      <c r="B49" s="353" t="s">
        <v>108</v>
      </c>
      <c r="D49" s="406">
        <v>0</v>
      </c>
      <c r="H49" s="373"/>
    </row>
    <row r="50" spans="1:9" ht="57">
      <c r="A50" s="361">
        <v>50</v>
      </c>
      <c r="B50" s="353" t="s">
        <v>108</v>
      </c>
      <c r="D50" s="406">
        <v>0</v>
      </c>
      <c r="E50" s="417" t="s">
        <v>554</v>
      </c>
      <c r="F50" s="418"/>
      <c r="G50" s="419" t="s">
        <v>2561</v>
      </c>
      <c r="H50" s="419" t="s">
        <v>555</v>
      </c>
    </row>
    <row r="51" spans="1:9" ht="57">
      <c r="A51" s="361">
        <v>51</v>
      </c>
      <c r="B51" s="353" t="s">
        <v>108</v>
      </c>
      <c r="D51" s="406">
        <v>0</v>
      </c>
      <c r="E51" s="420" t="s">
        <v>556</v>
      </c>
      <c r="F51" s="421"/>
      <c r="G51" s="414" t="s">
        <v>557</v>
      </c>
      <c r="H51" s="422"/>
    </row>
    <row r="52" spans="1:9" ht="14.25">
      <c r="A52" s="361">
        <v>52</v>
      </c>
      <c r="B52" s="353" t="s">
        <v>108</v>
      </c>
      <c r="D52" s="406">
        <v>0</v>
      </c>
      <c r="E52" s="420"/>
      <c r="F52" s="421" t="s">
        <v>20</v>
      </c>
      <c r="G52" s="394" t="s">
        <v>558</v>
      </c>
      <c r="H52" s="422"/>
      <c r="I52" s="375" t="s">
        <v>545</v>
      </c>
    </row>
    <row r="53" spans="1:9" ht="14.25">
      <c r="A53" s="353">
        <v>53</v>
      </c>
      <c r="B53" s="353" t="s">
        <v>108</v>
      </c>
      <c r="D53" s="406">
        <v>0</v>
      </c>
      <c r="E53" s="420"/>
      <c r="F53" s="421" t="s">
        <v>24</v>
      </c>
      <c r="G53" s="394" t="s">
        <v>558</v>
      </c>
      <c r="H53" s="422"/>
    </row>
    <row r="54" spans="1:9" ht="14.25">
      <c r="A54" s="361">
        <v>54</v>
      </c>
      <c r="B54" s="353" t="s">
        <v>108</v>
      </c>
      <c r="D54" s="406">
        <v>0</v>
      </c>
      <c r="E54" s="420"/>
      <c r="F54" s="421" t="s">
        <v>25</v>
      </c>
      <c r="G54" s="422"/>
      <c r="H54" s="422"/>
    </row>
    <row r="55" spans="1:9" ht="14.25">
      <c r="A55" s="361">
        <v>55</v>
      </c>
      <c r="B55" s="353" t="s">
        <v>108</v>
      </c>
      <c r="D55" s="406">
        <v>0</v>
      </c>
      <c r="E55" s="420"/>
      <c r="F55" s="421" t="s">
        <v>26</v>
      </c>
      <c r="G55" s="422"/>
      <c r="H55" s="422"/>
    </row>
    <row r="56" spans="1:9" ht="14.25">
      <c r="A56" s="361">
        <v>56</v>
      </c>
      <c r="B56" s="353" t="s">
        <v>108</v>
      </c>
      <c r="D56" s="406">
        <v>0</v>
      </c>
      <c r="E56" s="420"/>
      <c r="F56" s="421" t="s">
        <v>27</v>
      </c>
      <c r="G56" s="422"/>
      <c r="H56" s="422"/>
    </row>
    <row r="57" spans="1:9" ht="14.25">
      <c r="A57" s="353">
        <v>57</v>
      </c>
      <c r="B57" s="353" t="s">
        <v>108</v>
      </c>
      <c r="D57" s="406">
        <v>0</v>
      </c>
      <c r="E57" s="423"/>
      <c r="F57" s="362"/>
      <c r="G57" s="424"/>
      <c r="H57" s="424"/>
    </row>
    <row r="58" spans="1:9" ht="57">
      <c r="A58" s="361">
        <v>58</v>
      </c>
      <c r="B58" s="353" t="s">
        <v>108</v>
      </c>
      <c r="D58" s="406">
        <v>0</v>
      </c>
      <c r="E58" s="420" t="s">
        <v>559</v>
      </c>
      <c r="F58" s="421"/>
      <c r="G58" s="414" t="s">
        <v>560</v>
      </c>
      <c r="H58" s="422"/>
    </row>
    <row r="59" spans="1:9" ht="14.25">
      <c r="A59" s="361">
        <v>59</v>
      </c>
      <c r="B59" s="353" t="s">
        <v>108</v>
      </c>
      <c r="D59" s="406">
        <v>0</v>
      </c>
      <c r="E59" s="420"/>
      <c r="F59" s="421" t="s">
        <v>20</v>
      </c>
      <c r="G59" s="394" t="s">
        <v>561</v>
      </c>
      <c r="H59" s="422"/>
      <c r="I59" s="375" t="s">
        <v>545</v>
      </c>
    </row>
    <row r="60" spans="1:9" ht="14.25">
      <c r="A60" s="361">
        <v>60</v>
      </c>
      <c r="B60" s="353" t="s">
        <v>108</v>
      </c>
      <c r="D60" s="406">
        <v>0</v>
      </c>
      <c r="E60" s="420"/>
      <c r="F60" s="421" t="s">
        <v>24</v>
      </c>
      <c r="G60" s="394" t="s">
        <v>561</v>
      </c>
      <c r="H60" s="422"/>
    </row>
    <row r="61" spans="1:9" ht="14.25">
      <c r="A61" s="353">
        <v>61</v>
      </c>
      <c r="B61" s="353" t="s">
        <v>108</v>
      </c>
      <c r="D61" s="406">
        <v>0</v>
      </c>
      <c r="E61" s="420"/>
      <c r="F61" s="421" t="s">
        <v>25</v>
      </c>
      <c r="G61" s="422"/>
      <c r="H61" s="422"/>
    </row>
    <row r="62" spans="1:9" ht="14.25">
      <c r="A62" s="361">
        <v>62</v>
      </c>
      <c r="B62" s="353" t="s">
        <v>108</v>
      </c>
      <c r="D62" s="406">
        <v>0</v>
      </c>
      <c r="E62" s="420"/>
      <c r="F62" s="421" t="s">
        <v>26</v>
      </c>
      <c r="G62" s="422"/>
      <c r="H62" s="422"/>
    </row>
    <row r="63" spans="1:9" ht="14.25">
      <c r="A63" s="361">
        <v>63</v>
      </c>
      <c r="B63" s="353" t="s">
        <v>108</v>
      </c>
      <c r="D63" s="406">
        <v>0</v>
      </c>
      <c r="E63" s="420"/>
      <c r="F63" s="421" t="s">
        <v>27</v>
      </c>
      <c r="G63" s="422"/>
      <c r="H63" s="422"/>
    </row>
    <row r="64" spans="1:9" ht="51">
      <c r="A64" s="361">
        <v>64</v>
      </c>
      <c r="B64" s="353" t="s">
        <v>108</v>
      </c>
      <c r="D64" s="406">
        <v>0</v>
      </c>
      <c r="E64" s="425" t="s">
        <v>562</v>
      </c>
      <c r="F64" s="426"/>
      <c r="G64" s="427" t="s">
        <v>563</v>
      </c>
      <c r="H64" s="428"/>
    </row>
    <row r="65" spans="1:10">
      <c r="A65" s="353">
        <v>65</v>
      </c>
      <c r="B65" s="353" t="s">
        <v>108</v>
      </c>
      <c r="D65" s="406">
        <v>0</v>
      </c>
      <c r="E65" s="429"/>
      <c r="F65" s="430" t="s">
        <v>20</v>
      </c>
      <c r="G65" s="394" t="s">
        <v>298</v>
      </c>
      <c r="H65" s="428"/>
    </row>
    <row r="66" spans="1:10" ht="14.25">
      <c r="A66" s="361">
        <v>66</v>
      </c>
      <c r="B66" s="353" t="s">
        <v>108</v>
      </c>
      <c r="D66" s="406">
        <v>0</v>
      </c>
      <c r="E66" s="429"/>
      <c r="F66" s="430" t="s">
        <v>24</v>
      </c>
      <c r="G66" s="394" t="s">
        <v>298</v>
      </c>
      <c r="H66" s="428"/>
    </row>
    <row r="67" spans="1:10" ht="14.25">
      <c r="A67" s="361">
        <v>67</v>
      </c>
      <c r="B67" s="353" t="s">
        <v>108</v>
      </c>
      <c r="D67" s="406">
        <v>0</v>
      </c>
      <c r="E67" s="429"/>
      <c r="F67" s="430" t="s">
        <v>25</v>
      </c>
      <c r="G67" s="431"/>
      <c r="H67" s="428"/>
    </row>
    <row r="68" spans="1:10" ht="14.25">
      <c r="A68" s="361">
        <v>68</v>
      </c>
      <c r="B68" s="353" t="s">
        <v>108</v>
      </c>
      <c r="D68" s="406">
        <v>0</v>
      </c>
      <c r="E68" s="429"/>
      <c r="F68" s="430" t="s">
        <v>26</v>
      </c>
      <c r="G68" s="431"/>
      <c r="H68" s="428"/>
    </row>
    <row r="69" spans="1:10">
      <c r="A69" s="353">
        <v>69</v>
      </c>
      <c r="B69" s="353" t="s">
        <v>108</v>
      </c>
      <c r="D69" s="406">
        <v>0</v>
      </c>
      <c r="E69" s="429"/>
      <c r="F69" s="430" t="s">
        <v>27</v>
      </c>
      <c r="G69" s="431"/>
      <c r="H69" s="428"/>
    </row>
    <row r="70" spans="1:10" ht="14.25">
      <c r="A70" s="361">
        <v>70</v>
      </c>
      <c r="B70" s="353" t="s">
        <v>108</v>
      </c>
      <c r="D70" s="406"/>
      <c r="E70" s="432"/>
      <c r="F70" s="433"/>
      <c r="G70" s="434"/>
      <c r="H70" s="434"/>
    </row>
    <row r="71" spans="1:10" ht="31.5">
      <c r="A71" s="361">
        <v>71</v>
      </c>
      <c r="B71" s="353" t="s">
        <v>108</v>
      </c>
      <c r="D71" s="406">
        <v>0</v>
      </c>
      <c r="E71" s="435" t="s">
        <v>511</v>
      </c>
      <c r="F71" s="436" t="s">
        <v>564</v>
      </c>
      <c r="G71" s="436" t="s">
        <v>565</v>
      </c>
      <c r="H71" s="436" t="s">
        <v>566</v>
      </c>
      <c r="I71" s="436" t="s">
        <v>515</v>
      </c>
    </row>
    <row r="72" spans="1:10" ht="14.25">
      <c r="A72" s="361">
        <v>72</v>
      </c>
      <c r="H72" s="373"/>
    </row>
    <row r="73" spans="1:10" s="367" customFormat="1" ht="51" hidden="1">
      <c r="A73" s="353">
        <v>73</v>
      </c>
      <c r="B73" s="353" t="s">
        <v>51</v>
      </c>
      <c r="C73" s="370">
        <v>1</v>
      </c>
      <c r="D73" s="437"/>
      <c r="E73" s="370"/>
      <c r="F73" s="368" t="s">
        <v>567</v>
      </c>
      <c r="G73" s="438"/>
      <c r="H73" s="438"/>
      <c r="I73" s="438"/>
      <c r="J73" s="371"/>
    </row>
    <row r="74" spans="1:10" s="367" customFormat="1" ht="38.25" hidden="1">
      <c r="A74" s="361">
        <v>74</v>
      </c>
      <c r="B74" s="353" t="s">
        <v>51</v>
      </c>
      <c r="C74" s="370" t="s">
        <v>568</v>
      </c>
      <c r="D74" s="437"/>
      <c r="E74" s="370"/>
      <c r="F74" s="368" t="s">
        <v>569</v>
      </c>
      <c r="G74" s="439"/>
      <c r="H74" s="439"/>
      <c r="I74" s="440"/>
      <c r="J74" s="371"/>
    </row>
    <row r="75" spans="1:10" ht="63.75" hidden="1">
      <c r="A75" s="361">
        <v>75</v>
      </c>
      <c r="B75" s="353" t="s">
        <v>51</v>
      </c>
      <c r="C75" s="403" t="s">
        <v>42</v>
      </c>
      <c r="D75" s="441"/>
      <c r="E75" s="403"/>
      <c r="F75" s="442" t="s">
        <v>570</v>
      </c>
      <c r="G75" s="443" t="s">
        <v>571</v>
      </c>
      <c r="H75" s="404" t="s">
        <v>572</v>
      </c>
      <c r="I75" s="405"/>
    </row>
    <row r="76" spans="1:10" ht="14.25" hidden="1">
      <c r="A76" s="361">
        <v>76</v>
      </c>
      <c r="B76" s="353" t="s">
        <v>51</v>
      </c>
      <c r="C76" s="403"/>
      <c r="D76" s="441"/>
      <c r="E76" s="403" t="s">
        <v>19</v>
      </c>
      <c r="F76" s="442"/>
      <c r="G76" s="404"/>
      <c r="H76" s="404"/>
      <c r="I76" s="405"/>
    </row>
    <row r="77" spans="1:10" ht="344.25" hidden="1">
      <c r="A77" s="353">
        <v>77</v>
      </c>
      <c r="B77" s="353" t="s">
        <v>51</v>
      </c>
      <c r="C77" s="403"/>
      <c r="D77" s="441"/>
      <c r="E77" s="442" t="s">
        <v>573</v>
      </c>
      <c r="F77" s="394" t="s">
        <v>574</v>
      </c>
      <c r="G77" s="374"/>
      <c r="H77" s="404"/>
      <c r="I77" s="405" t="s">
        <v>575</v>
      </c>
    </row>
    <row r="78" spans="1:10" ht="51" hidden="1">
      <c r="A78" s="361">
        <v>78</v>
      </c>
      <c r="B78" s="353" t="s">
        <v>51</v>
      </c>
      <c r="C78" s="403"/>
      <c r="D78" s="441"/>
      <c r="E78" s="442" t="s">
        <v>24</v>
      </c>
      <c r="F78" s="546" t="s">
        <v>2273</v>
      </c>
      <c r="G78" s="404"/>
      <c r="H78" s="404"/>
      <c r="I78" s="405"/>
    </row>
    <row r="79" spans="1:10" ht="14.25" hidden="1">
      <c r="A79" s="361">
        <v>79</v>
      </c>
      <c r="B79" s="353" t="s">
        <v>51</v>
      </c>
      <c r="C79" s="403"/>
      <c r="D79" s="441"/>
      <c r="E79" s="442" t="s">
        <v>25</v>
      </c>
      <c r="F79" s="394"/>
      <c r="G79" s="404"/>
      <c r="H79" s="404"/>
      <c r="I79" s="405"/>
    </row>
    <row r="80" spans="1:10" ht="14.25" hidden="1">
      <c r="A80" s="361">
        <v>80</v>
      </c>
      <c r="B80" s="353" t="s">
        <v>51</v>
      </c>
      <c r="C80" s="403"/>
      <c r="D80" s="441"/>
      <c r="E80" s="442" t="s">
        <v>26</v>
      </c>
      <c r="F80" s="394"/>
      <c r="G80" s="404"/>
      <c r="H80" s="404"/>
      <c r="I80" s="405"/>
    </row>
    <row r="81" spans="1:10" hidden="1">
      <c r="A81" s="353">
        <v>81</v>
      </c>
      <c r="B81" s="353" t="s">
        <v>51</v>
      </c>
      <c r="C81" s="403"/>
      <c r="D81" s="441"/>
      <c r="E81" s="442" t="s">
        <v>27</v>
      </c>
      <c r="F81" s="394"/>
      <c r="G81" s="404"/>
      <c r="H81" s="404"/>
      <c r="I81" s="405"/>
    </row>
    <row r="82" spans="1:10" ht="25.5">
      <c r="A82" s="361">
        <v>82</v>
      </c>
      <c r="B82" s="353" t="s">
        <v>108</v>
      </c>
      <c r="C82" s="444"/>
      <c r="D82" s="445" t="s">
        <v>576</v>
      </c>
      <c r="E82" s="446"/>
      <c r="F82" s="446" t="s">
        <v>577</v>
      </c>
      <c r="G82" s="447"/>
      <c r="H82" s="447"/>
      <c r="I82" s="447"/>
    </row>
    <row r="83" spans="1:10" ht="14.25">
      <c r="A83" s="361">
        <v>83</v>
      </c>
      <c r="B83" s="353" t="s">
        <v>108</v>
      </c>
      <c r="C83" s="448"/>
      <c r="D83" s="449" t="s">
        <v>578</v>
      </c>
      <c r="E83" s="450"/>
      <c r="F83" s="450" t="s">
        <v>579</v>
      </c>
      <c r="G83" s="451"/>
      <c r="H83" s="451"/>
      <c r="I83" s="451"/>
    </row>
    <row r="84" spans="1:10" ht="136.5">
      <c r="A84" s="361">
        <v>84</v>
      </c>
      <c r="B84" s="353" t="s">
        <v>108</v>
      </c>
      <c r="C84" s="403"/>
      <c r="D84" s="441" t="s">
        <v>42</v>
      </c>
      <c r="E84" s="442"/>
      <c r="F84" s="442" t="s">
        <v>580</v>
      </c>
      <c r="G84" s="404" t="s">
        <v>581</v>
      </c>
      <c r="H84" s="404" t="s">
        <v>582</v>
      </c>
      <c r="I84" s="405"/>
    </row>
    <row r="85" spans="1:10">
      <c r="A85" s="353">
        <v>85</v>
      </c>
      <c r="B85" s="353" t="s">
        <v>108</v>
      </c>
      <c r="C85" s="403"/>
      <c r="D85" s="452" t="s">
        <v>42</v>
      </c>
      <c r="E85" s="403" t="s">
        <v>19</v>
      </c>
      <c r="F85" s="394"/>
      <c r="G85" s="404"/>
      <c r="H85" s="404"/>
      <c r="I85" s="405"/>
    </row>
    <row r="86" spans="1:10" ht="204">
      <c r="A86" s="361">
        <v>86</v>
      </c>
      <c r="B86" s="353" t="s">
        <v>108</v>
      </c>
      <c r="C86" s="403"/>
      <c r="D86" s="452" t="s">
        <v>42</v>
      </c>
      <c r="E86" s="442" t="str">
        <f>E$77</f>
        <v>RA</v>
      </c>
      <c r="F86" s="394" t="s">
        <v>583</v>
      </c>
      <c r="G86" s="404"/>
      <c r="H86" s="404"/>
      <c r="I86" s="405"/>
    </row>
    <row r="87" spans="1:10" ht="14.25">
      <c r="A87" s="361">
        <v>87</v>
      </c>
      <c r="B87" s="353" t="s">
        <v>108</v>
      </c>
      <c r="C87" s="403"/>
      <c r="D87" s="452" t="s">
        <v>42</v>
      </c>
      <c r="E87" s="442" t="s">
        <v>24</v>
      </c>
      <c r="F87" s="394"/>
      <c r="G87" s="404"/>
      <c r="H87" s="404"/>
      <c r="I87" s="405"/>
    </row>
    <row r="88" spans="1:10" ht="14.25">
      <c r="A88" s="361">
        <v>88</v>
      </c>
      <c r="B88" s="353" t="s">
        <v>108</v>
      </c>
      <c r="C88" s="403"/>
      <c r="D88" s="452" t="s">
        <v>42</v>
      </c>
      <c r="E88" s="442" t="s">
        <v>25</v>
      </c>
      <c r="F88" s="394"/>
      <c r="G88" s="404"/>
      <c r="H88" s="404"/>
      <c r="I88" s="405"/>
    </row>
    <row r="89" spans="1:10">
      <c r="A89" s="353">
        <v>89</v>
      </c>
      <c r="B89" s="353" t="s">
        <v>108</v>
      </c>
      <c r="C89" s="453"/>
      <c r="D89" s="452" t="s">
        <v>42</v>
      </c>
      <c r="E89" s="454" t="s">
        <v>26</v>
      </c>
      <c r="F89" s="455"/>
      <c r="G89" s="456"/>
      <c r="H89" s="456"/>
      <c r="I89" s="457"/>
    </row>
    <row r="90" spans="1:10" ht="14.25">
      <c r="A90" s="361">
        <v>90</v>
      </c>
      <c r="B90" s="353" t="s">
        <v>108</v>
      </c>
      <c r="C90" s="403"/>
      <c r="D90" s="452" t="s">
        <v>42</v>
      </c>
      <c r="E90" s="454" t="s">
        <v>27</v>
      </c>
      <c r="F90" s="394"/>
      <c r="G90" s="404"/>
      <c r="H90" s="404"/>
      <c r="I90" s="405"/>
      <c r="J90" s="458"/>
    </row>
    <row r="91" spans="1:10" ht="14.25">
      <c r="A91" s="361">
        <v>91</v>
      </c>
      <c r="E91" s="459"/>
      <c r="H91" s="373"/>
    </row>
    <row r="92" spans="1:10" ht="51" hidden="1">
      <c r="A92" s="361">
        <v>92</v>
      </c>
      <c r="B92" s="353" t="s">
        <v>51</v>
      </c>
      <c r="C92" s="403" t="s">
        <v>584</v>
      </c>
      <c r="D92" s="441"/>
      <c r="E92" s="460"/>
      <c r="F92" s="442" t="s">
        <v>585</v>
      </c>
      <c r="G92" s="443" t="s">
        <v>586</v>
      </c>
      <c r="H92" s="404"/>
      <c r="I92" s="405"/>
    </row>
    <row r="93" spans="1:10" hidden="1">
      <c r="A93" s="353">
        <v>93</v>
      </c>
      <c r="B93" s="353" t="s">
        <v>51</v>
      </c>
      <c r="C93" s="403"/>
      <c r="D93" s="441"/>
      <c r="E93" s="403" t="s">
        <v>19</v>
      </c>
      <c r="F93" s="442"/>
      <c r="G93" s="404"/>
      <c r="H93" s="404"/>
      <c r="I93" s="405"/>
    </row>
    <row r="94" spans="1:10" ht="114.75" hidden="1">
      <c r="A94" s="361">
        <v>94</v>
      </c>
      <c r="B94" s="353" t="s">
        <v>51</v>
      </c>
      <c r="C94" s="403"/>
      <c r="D94" s="441"/>
      <c r="E94" s="403" t="str">
        <f>E$77</f>
        <v>RA</v>
      </c>
      <c r="F94" s="394" t="s">
        <v>587</v>
      </c>
      <c r="G94" s="404"/>
      <c r="H94" s="404"/>
      <c r="I94" s="405"/>
    </row>
    <row r="95" spans="1:10" ht="14.25" hidden="1">
      <c r="A95" s="361">
        <v>95</v>
      </c>
      <c r="B95" s="353" t="s">
        <v>51</v>
      </c>
      <c r="C95" s="403"/>
      <c r="D95" s="441"/>
      <c r="E95" s="403" t="str">
        <f>E$78</f>
        <v>S1</v>
      </c>
      <c r="F95" s="394"/>
      <c r="G95" s="404"/>
      <c r="H95" s="404"/>
      <c r="I95" s="405"/>
    </row>
    <row r="96" spans="1:10" ht="14.25" hidden="1">
      <c r="A96" s="361">
        <v>96</v>
      </c>
      <c r="B96" s="353" t="s">
        <v>51</v>
      </c>
      <c r="C96" s="403"/>
      <c r="D96" s="441"/>
      <c r="E96" s="403" t="str">
        <f>E$79</f>
        <v>S2</v>
      </c>
      <c r="F96" s="394"/>
      <c r="G96" s="404"/>
      <c r="H96" s="404"/>
      <c r="I96" s="405"/>
    </row>
    <row r="97" spans="1:9" hidden="1">
      <c r="A97" s="353">
        <v>97</v>
      </c>
      <c r="B97" s="353" t="s">
        <v>51</v>
      </c>
      <c r="C97" s="403"/>
      <c r="D97" s="441"/>
      <c r="E97" s="403" t="str">
        <f>E$80</f>
        <v>S3</v>
      </c>
      <c r="F97" s="394"/>
      <c r="G97" s="404"/>
      <c r="H97" s="404"/>
      <c r="I97" s="405"/>
    </row>
    <row r="98" spans="1:9" ht="14.25" hidden="1">
      <c r="A98" s="361">
        <v>98</v>
      </c>
      <c r="B98" s="353" t="s">
        <v>51</v>
      </c>
      <c r="C98" s="403"/>
      <c r="D98" s="441"/>
      <c r="E98" s="403" t="str">
        <f>E$81</f>
        <v>S4</v>
      </c>
      <c r="F98" s="394"/>
      <c r="G98" s="404"/>
      <c r="H98" s="404"/>
      <c r="I98" s="405"/>
    </row>
    <row r="99" spans="1:9" ht="14.25">
      <c r="A99" s="361">
        <v>99</v>
      </c>
      <c r="H99" s="373"/>
    </row>
    <row r="100" spans="1:9" ht="25.5" hidden="1">
      <c r="A100" s="361">
        <v>100</v>
      </c>
      <c r="B100" s="353" t="s">
        <v>51</v>
      </c>
      <c r="C100" s="370" t="s">
        <v>588</v>
      </c>
      <c r="D100" s="437"/>
      <c r="E100" s="370"/>
      <c r="F100" s="368" t="s">
        <v>589</v>
      </c>
      <c r="G100" s="439"/>
      <c r="H100" s="439"/>
      <c r="I100" s="440"/>
    </row>
    <row r="101" spans="1:9" ht="37.5" hidden="1" customHeight="1">
      <c r="A101" s="353">
        <v>101</v>
      </c>
      <c r="B101" s="353" t="s">
        <v>51</v>
      </c>
      <c r="C101" s="403" t="s">
        <v>53</v>
      </c>
      <c r="D101" s="441"/>
      <c r="E101" s="403"/>
      <c r="F101" s="442" t="s">
        <v>590</v>
      </c>
      <c r="G101" s="404" t="s">
        <v>591</v>
      </c>
      <c r="H101" s="404" t="s">
        <v>592</v>
      </c>
      <c r="I101" s="405"/>
    </row>
    <row r="102" spans="1:9" ht="14.25" hidden="1">
      <c r="A102" s="361">
        <v>102</v>
      </c>
      <c r="B102" s="353" t="s">
        <v>51</v>
      </c>
      <c r="C102" s="403"/>
      <c r="D102" s="441"/>
      <c r="E102" s="403" t="s">
        <v>19</v>
      </c>
      <c r="F102" s="442"/>
      <c r="G102" s="404"/>
      <c r="H102" s="404"/>
      <c r="I102" s="405"/>
    </row>
    <row r="103" spans="1:9" ht="89.25" hidden="1">
      <c r="A103" s="361">
        <v>103</v>
      </c>
      <c r="B103" s="353" t="s">
        <v>51</v>
      </c>
      <c r="C103" s="403"/>
      <c r="D103" s="441"/>
      <c r="E103" s="403" t="str">
        <f>E$77</f>
        <v>RA</v>
      </c>
      <c r="F103" s="394" t="s">
        <v>593</v>
      </c>
      <c r="G103" s="404"/>
      <c r="H103" s="404"/>
      <c r="I103" s="405"/>
    </row>
    <row r="104" spans="1:9" ht="14.25" hidden="1">
      <c r="A104" s="361">
        <v>104</v>
      </c>
      <c r="B104" s="353" t="s">
        <v>51</v>
      </c>
      <c r="C104" s="403"/>
      <c r="D104" s="441"/>
      <c r="E104" s="403" t="str">
        <f>E$78</f>
        <v>S1</v>
      </c>
      <c r="F104" s="394"/>
      <c r="G104" s="404"/>
      <c r="H104" s="404"/>
      <c r="I104" s="405"/>
    </row>
    <row r="105" spans="1:9" hidden="1">
      <c r="A105" s="353">
        <v>105</v>
      </c>
      <c r="B105" s="353" t="s">
        <v>51</v>
      </c>
      <c r="C105" s="403"/>
      <c r="D105" s="441"/>
      <c r="E105" s="403" t="str">
        <f>E$79</f>
        <v>S2</v>
      </c>
      <c r="F105" s="394"/>
      <c r="G105" s="404"/>
      <c r="H105" s="404"/>
      <c r="I105" s="405"/>
    </row>
    <row r="106" spans="1:9" ht="14.25" hidden="1">
      <c r="A106" s="361">
        <v>106</v>
      </c>
      <c r="B106" s="353" t="s">
        <v>51</v>
      </c>
      <c r="C106" s="403"/>
      <c r="D106" s="441"/>
      <c r="E106" s="403" t="str">
        <f>E$80</f>
        <v>S3</v>
      </c>
      <c r="F106" s="394"/>
      <c r="G106" s="404"/>
      <c r="H106" s="404"/>
      <c r="I106" s="405"/>
    </row>
    <row r="107" spans="1:9" ht="14.25" hidden="1">
      <c r="A107" s="361">
        <v>107</v>
      </c>
      <c r="B107" s="353" t="s">
        <v>51</v>
      </c>
      <c r="C107" s="403"/>
      <c r="D107" s="441"/>
      <c r="E107" s="403" t="str">
        <f>E$81</f>
        <v>S4</v>
      </c>
      <c r="F107" s="394"/>
      <c r="G107" s="404"/>
      <c r="H107" s="404"/>
      <c r="I107" s="405"/>
    </row>
    <row r="108" spans="1:9" ht="14.25">
      <c r="A108" s="361">
        <v>108</v>
      </c>
      <c r="H108" s="373"/>
    </row>
    <row r="109" spans="1:9" ht="38.25" hidden="1">
      <c r="A109" s="353">
        <v>109</v>
      </c>
      <c r="B109" s="353" t="s">
        <v>51</v>
      </c>
      <c r="C109" s="370">
        <v>1.3</v>
      </c>
      <c r="D109" s="437"/>
      <c r="E109" s="370"/>
      <c r="F109" s="368" t="s">
        <v>594</v>
      </c>
      <c r="G109" s="439"/>
      <c r="H109" s="439"/>
      <c r="I109" s="440"/>
    </row>
    <row r="110" spans="1:9" ht="51.75" hidden="1" customHeight="1">
      <c r="A110" s="361">
        <v>110</v>
      </c>
      <c r="B110" s="353" t="s">
        <v>51</v>
      </c>
      <c r="C110" s="403" t="s">
        <v>97</v>
      </c>
      <c r="D110" s="441"/>
      <c r="E110" s="403"/>
      <c r="F110" s="442" t="s">
        <v>595</v>
      </c>
      <c r="G110" s="404" t="s">
        <v>596</v>
      </c>
      <c r="H110" s="404" t="s">
        <v>597</v>
      </c>
      <c r="I110" s="405"/>
    </row>
    <row r="111" spans="1:9" ht="14.25" hidden="1">
      <c r="A111" s="361">
        <v>111</v>
      </c>
      <c r="B111" s="353" t="s">
        <v>51</v>
      </c>
      <c r="C111" s="403"/>
      <c r="D111" s="441"/>
      <c r="E111" s="403" t="s">
        <v>19</v>
      </c>
      <c r="F111" s="442"/>
      <c r="G111" s="404"/>
      <c r="H111" s="404"/>
      <c r="I111" s="405"/>
    </row>
    <row r="112" spans="1:9" ht="153" hidden="1">
      <c r="A112" s="361">
        <v>112</v>
      </c>
      <c r="B112" s="353" t="s">
        <v>51</v>
      </c>
      <c r="C112" s="403"/>
      <c r="D112" s="441"/>
      <c r="E112" s="403" t="str">
        <f>E$77</f>
        <v>RA</v>
      </c>
      <c r="F112" s="394" t="s">
        <v>598</v>
      </c>
      <c r="G112" s="404"/>
      <c r="H112" s="404"/>
      <c r="I112" s="405"/>
    </row>
    <row r="113" spans="1:9" hidden="1">
      <c r="A113" s="353">
        <v>113</v>
      </c>
      <c r="B113" s="353" t="s">
        <v>51</v>
      </c>
      <c r="C113" s="403"/>
      <c r="D113" s="441"/>
      <c r="E113" s="403" t="str">
        <f>E$78</f>
        <v>S1</v>
      </c>
      <c r="F113" s="394"/>
      <c r="G113" s="404"/>
      <c r="H113" s="404"/>
      <c r="I113" s="405"/>
    </row>
    <row r="114" spans="1:9" ht="14.25" hidden="1">
      <c r="A114" s="361">
        <v>114</v>
      </c>
      <c r="B114" s="353" t="s">
        <v>51</v>
      </c>
      <c r="C114" s="403"/>
      <c r="D114" s="441"/>
      <c r="E114" s="403" t="str">
        <f>E$79</f>
        <v>S2</v>
      </c>
      <c r="F114" s="394"/>
      <c r="G114" s="404"/>
      <c r="H114" s="404"/>
      <c r="I114" s="405"/>
    </row>
    <row r="115" spans="1:9" ht="14.25" hidden="1">
      <c r="A115" s="361">
        <v>115</v>
      </c>
      <c r="B115" s="353" t="s">
        <v>51</v>
      </c>
      <c r="C115" s="403"/>
      <c r="D115" s="441"/>
      <c r="E115" s="403" t="str">
        <f>E$80</f>
        <v>S3</v>
      </c>
      <c r="F115" s="394"/>
      <c r="G115" s="404"/>
      <c r="H115" s="404"/>
      <c r="I115" s="405"/>
    </row>
    <row r="116" spans="1:9" ht="14.25" hidden="1">
      <c r="A116" s="361">
        <v>116</v>
      </c>
      <c r="B116" s="353" t="s">
        <v>51</v>
      </c>
      <c r="C116" s="403"/>
      <c r="D116" s="441"/>
      <c r="E116" s="403" t="str">
        <f>E$81</f>
        <v>S4</v>
      </c>
      <c r="F116" s="394"/>
      <c r="G116" s="404"/>
      <c r="H116" s="404"/>
      <c r="I116" s="405"/>
    </row>
    <row r="117" spans="1:9" ht="51.75" customHeight="1">
      <c r="A117" s="353">
        <v>117</v>
      </c>
      <c r="B117" s="353" t="s">
        <v>108</v>
      </c>
      <c r="C117" s="403"/>
      <c r="D117" s="441" t="s">
        <v>45</v>
      </c>
      <c r="E117" s="403"/>
      <c r="F117" s="442" t="s">
        <v>599</v>
      </c>
      <c r="G117" s="404" t="s">
        <v>600</v>
      </c>
      <c r="H117" s="404" t="s">
        <v>601</v>
      </c>
      <c r="I117" s="405"/>
    </row>
    <row r="118" spans="1:9" ht="14.25">
      <c r="A118" s="361">
        <v>118</v>
      </c>
      <c r="B118" s="353" t="s">
        <v>108</v>
      </c>
      <c r="C118" s="403"/>
      <c r="D118" s="452" t="s">
        <v>45</v>
      </c>
      <c r="E118" s="403" t="s">
        <v>19</v>
      </c>
      <c r="F118" s="442"/>
      <c r="G118" s="404"/>
      <c r="H118" s="404"/>
      <c r="I118" s="405"/>
    </row>
    <row r="119" spans="1:9" ht="267.75">
      <c r="A119" s="361">
        <v>119</v>
      </c>
      <c r="B119" s="353" t="s">
        <v>108</v>
      </c>
      <c r="C119" s="403"/>
      <c r="D119" s="452" t="s">
        <v>45</v>
      </c>
      <c r="E119" s="403" t="str">
        <f>E$77</f>
        <v>RA</v>
      </c>
      <c r="F119" s="455" t="s">
        <v>602</v>
      </c>
      <c r="G119" s="404"/>
      <c r="H119" s="404"/>
      <c r="I119" s="405" t="s">
        <v>575</v>
      </c>
    </row>
    <row r="120" spans="1:9" ht="51">
      <c r="A120" s="361">
        <v>120</v>
      </c>
      <c r="B120" s="353" t="s">
        <v>108</v>
      </c>
      <c r="C120" s="403"/>
      <c r="D120" s="452" t="s">
        <v>45</v>
      </c>
      <c r="E120" s="586" t="str">
        <f>E$78</f>
        <v>S1</v>
      </c>
      <c r="F120" s="609" t="s">
        <v>2273</v>
      </c>
      <c r="G120" s="587"/>
      <c r="H120" s="404"/>
      <c r="I120" s="405"/>
    </row>
    <row r="121" spans="1:9">
      <c r="A121" s="353">
        <v>121</v>
      </c>
      <c r="B121" s="353" t="s">
        <v>108</v>
      </c>
      <c r="C121" s="403"/>
      <c r="D121" s="452" t="s">
        <v>45</v>
      </c>
      <c r="E121" s="403" t="str">
        <f>E$79</f>
        <v>S2</v>
      </c>
      <c r="F121" s="588"/>
      <c r="G121" s="404"/>
      <c r="H121" s="404"/>
      <c r="I121" s="405"/>
    </row>
    <row r="122" spans="1:9" ht="14.25">
      <c r="A122" s="361">
        <v>122</v>
      </c>
      <c r="B122" s="353" t="s">
        <v>108</v>
      </c>
      <c r="C122" s="403"/>
      <c r="D122" s="452" t="s">
        <v>45</v>
      </c>
      <c r="E122" s="403" t="str">
        <f>E$80</f>
        <v>S3</v>
      </c>
      <c r="F122" s="394"/>
      <c r="G122" s="404"/>
      <c r="H122" s="404"/>
      <c r="I122" s="405"/>
    </row>
    <row r="123" spans="1:9" ht="14.25">
      <c r="A123" s="361">
        <v>123</v>
      </c>
      <c r="B123" s="353" t="s">
        <v>108</v>
      </c>
      <c r="C123" s="403"/>
      <c r="D123" s="452" t="s">
        <v>45</v>
      </c>
      <c r="E123" s="403" t="str">
        <f>E$81</f>
        <v>S4</v>
      </c>
      <c r="F123" s="394"/>
      <c r="G123" s="404"/>
      <c r="H123" s="404"/>
      <c r="I123" s="405"/>
    </row>
    <row r="124" spans="1:9" ht="14.25">
      <c r="A124" s="361">
        <v>124</v>
      </c>
      <c r="H124" s="373"/>
    </row>
    <row r="125" spans="1:9" ht="38.25" hidden="1">
      <c r="A125" s="353">
        <v>125</v>
      </c>
      <c r="B125" s="353" t="s">
        <v>51</v>
      </c>
      <c r="C125" s="370" t="s">
        <v>603</v>
      </c>
      <c r="D125" s="437"/>
      <c r="E125" s="370"/>
      <c r="F125" s="368" t="s">
        <v>604</v>
      </c>
      <c r="G125" s="439"/>
      <c r="H125" s="439"/>
      <c r="I125" s="440"/>
    </row>
    <row r="126" spans="1:9" ht="51" hidden="1">
      <c r="A126" s="361">
        <v>126</v>
      </c>
      <c r="B126" s="353" t="s">
        <v>51</v>
      </c>
      <c r="C126" s="403" t="s">
        <v>605</v>
      </c>
      <c r="D126" s="441"/>
      <c r="E126" s="403"/>
      <c r="F126" s="442" t="s">
        <v>606</v>
      </c>
      <c r="G126" s="404" t="s">
        <v>607</v>
      </c>
      <c r="H126" s="404"/>
      <c r="I126" s="405"/>
    </row>
    <row r="127" spans="1:9" ht="14.25" hidden="1">
      <c r="A127" s="361">
        <v>127</v>
      </c>
      <c r="B127" s="353" t="s">
        <v>51</v>
      </c>
      <c r="C127" s="403"/>
      <c r="D127" s="441"/>
      <c r="E127" s="403" t="s">
        <v>19</v>
      </c>
      <c r="F127" s="442"/>
      <c r="G127" s="404"/>
      <c r="H127" s="404"/>
      <c r="I127" s="405"/>
    </row>
    <row r="128" spans="1:9" ht="25.5" hidden="1">
      <c r="A128" s="361">
        <v>128</v>
      </c>
      <c r="B128" s="353" t="s">
        <v>51</v>
      </c>
      <c r="C128" s="403"/>
      <c r="D128" s="441"/>
      <c r="E128" s="403" t="str">
        <f>E$77</f>
        <v>RA</v>
      </c>
      <c r="F128" s="394" t="s">
        <v>608</v>
      </c>
      <c r="G128" s="404"/>
      <c r="H128" s="404"/>
      <c r="I128" s="405"/>
    </row>
    <row r="129" spans="1:9" hidden="1">
      <c r="A129" s="353">
        <v>129</v>
      </c>
      <c r="B129" s="353" t="s">
        <v>51</v>
      </c>
      <c r="C129" s="403"/>
      <c r="D129" s="441"/>
      <c r="E129" s="403" t="str">
        <f>E$78</f>
        <v>S1</v>
      </c>
      <c r="F129" s="394"/>
      <c r="G129" s="404"/>
      <c r="H129" s="404"/>
      <c r="I129" s="405"/>
    </row>
    <row r="130" spans="1:9" ht="14.25" hidden="1">
      <c r="A130" s="361">
        <v>130</v>
      </c>
      <c r="B130" s="353" t="s">
        <v>51</v>
      </c>
      <c r="C130" s="403"/>
      <c r="D130" s="441"/>
      <c r="E130" s="403" t="str">
        <f>E$79</f>
        <v>S2</v>
      </c>
      <c r="F130" s="394"/>
      <c r="G130" s="404"/>
      <c r="H130" s="404"/>
      <c r="I130" s="405"/>
    </row>
    <row r="131" spans="1:9" ht="14.25" hidden="1">
      <c r="A131" s="361">
        <v>131</v>
      </c>
      <c r="B131" s="353" t="s">
        <v>51</v>
      </c>
      <c r="C131" s="403"/>
      <c r="D131" s="441"/>
      <c r="E131" s="403" t="str">
        <f>E$80</f>
        <v>S3</v>
      </c>
      <c r="F131" s="394"/>
      <c r="G131" s="404"/>
      <c r="H131" s="404"/>
      <c r="I131" s="405"/>
    </row>
    <row r="132" spans="1:9" ht="14.25" hidden="1">
      <c r="A132" s="361">
        <v>132</v>
      </c>
      <c r="B132" s="353" t="s">
        <v>51</v>
      </c>
      <c r="C132" s="403"/>
      <c r="D132" s="441"/>
      <c r="E132" s="403" t="str">
        <f>E$81</f>
        <v>S4</v>
      </c>
      <c r="F132" s="394"/>
      <c r="G132" s="404"/>
      <c r="H132" s="404"/>
      <c r="I132" s="405"/>
    </row>
    <row r="133" spans="1:9">
      <c r="A133" s="353">
        <v>133</v>
      </c>
      <c r="H133" s="373"/>
    </row>
    <row r="134" spans="1:9" ht="25.5" hidden="1">
      <c r="A134" s="361">
        <v>134</v>
      </c>
      <c r="B134" s="353" t="s">
        <v>51</v>
      </c>
      <c r="C134" s="370" t="s">
        <v>609</v>
      </c>
      <c r="D134" s="437"/>
      <c r="E134" s="370"/>
      <c r="F134" s="368" t="s">
        <v>610</v>
      </c>
      <c r="G134" s="461"/>
      <c r="H134" s="461"/>
      <c r="I134" s="438"/>
    </row>
    <row r="135" spans="1:9" ht="71.25" hidden="1">
      <c r="A135" s="361">
        <v>135</v>
      </c>
      <c r="B135" s="353" t="s">
        <v>51</v>
      </c>
      <c r="C135" s="403" t="s">
        <v>611</v>
      </c>
      <c r="D135" s="441"/>
      <c r="E135" s="403"/>
      <c r="F135" s="442" t="s">
        <v>612</v>
      </c>
      <c r="G135" s="462" t="s">
        <v>613</v>
      </c>
      <c r="H135" s="404"/>
      <c r="I135" s="405"/>
    </row>
    <row r="136" spans="1:9" ht="14.25" hidden="1">
      <c r="A136" s="361">
        <v>136</v>
      </c>
      <c r="B136" s="353" t="s">
        <v>51</v>
      </c>
      <c r="C136" s="403"/>
      <c r="D136" s="441"/>
      <c r="E136" s="403" t="s">
        <v>19</v>
      </c>
      <c r="F136" s="442"/>
      <c r="G136" s="404"/>
      <c r="H136" s="404"/>
      <c r="I136" s="405"/>
    </row>
    <row r="137" spans="1:9" ht="255" hidden="1">
      <c r="A137" s="353">
        <v>137</v>
      </c>
      <c r="B137" s="353" t="s">
        <v>51</v>
      </c>
      <c r="C137" s="403"/>
      <c r="D137" s="441"/>
      <c r="E137" s="403" t="str">
        <f>E$77</f>
        <v>RA</v>
      </c>
      <c r="F137" s="394" t="s">
        <v>614</v>
      </c>
      <c r="G137" s="404"/>
      <c r="H137" s="404"/>
      <c r="I137" s="405"/>
    </row>
    <row r="138" spans="1:9" ht="102" hidden="1">
      <c r="A138" s="361">
        <v>138</v>
      </c>
      <c r="B138" s="353" t="s">
        <v>51</v>
      </c>
      <c r="C138" s="403"/>
      <c r="D138" s="441"/>
      <c r="E138" s="403" t="str">
        <f>E$78</f>
        <v>S1</v>
      </c>
      <c r="F138" s="394" t="s">
        <v>2274</v>
      </c>
      <c r="G138" s="404"/>
      <c r="H138" s="404"/>
      <c r="I138" s="405"/>
    </row>
    <row r="139" spans="1:9" ht="14.25" hidden="1">
      <c r="A139" s="361">
        <v>139</v>
      </c>
      <c r="B139" s="353" t="s">
        <v>51</v>
      </c>
      <c r="C139" s="403"/>
      <c r="D139" s="441"/>
      <c r="E139" s="403" t="str">
        <f>E$79</f>
        <v>S2</v>
      </c>
      <c r="F139" s="394"/>
      <c r="G139" s="404"/>
      <c r="H139" s="404"/>
      <c r="I139" s="405"/>
    </row>
    <row r="140" spans="1:9" ht="14.25" hidden="1">
      <c r="A140" s="361">
        <v>140</v>
      </c>
      <c r="B140" s="353" t="s">
        <v>51</v>
      </c>
      <c r="C140" s="403"/>
      <c r="D140" s="441"/>
      <c r="E140" s="403" t="str">
        <f>E$80</f>
        <v>S3</v>
      </c>
      <c r="F140" s="394"/>
      <c r="G140" s="404"/>
      <c r="H140" s="404"/>
      <c r="I140" s="405"/>
    </row>
    <row r="141" spans="1:9" hidden="1">
      <c r="A141" s="353">
        <v>141</v>
      </c>
      <c r="B141" s="353" t="s">
        <v>51</v>
      </c>
      <c r="C141" s="403"/>
      <c r="D141" s="441"/>
      <c r="E141" s="403" t="str">
        <f>E$81</f>
        <v>S4</v>
      </c>
      <c r="F141" s="394"/>
      <c r="G141" s="404"/>
      <c r="H141" s="404"/>
      <c r="I141" s="405"/>
    </row>
    <row r="142" spans="1:9" ht="14.25">
      <c r="A142" s="361">
        <v>142</v>
      </c>
      <c r="B142" s="353" t="s">
        <v>108</v>
      </c>
      <c r="C142" s="448"/>
      <c r="D142" s="449" t="s">
        <v>615</v>
      </c>
      <c r="E142" s="448"/>
      <c r="F142" s="450" t="s">
        <v>616</v>
      </c>
      <c r="G142" s="463"/>
      <c r="H142" s="451"/>
      <c r="I142" s="451"/>
    </row>
    <row r="143" spans="1:9" ht="71.25">
      <c r="A143" s="361">
        <v>143</v>
      </c>
      <c r="B143" s="353" t="s">
        <v>108</v>
      </c>
      <c r="C143" s="403"/>
      <c r="D143" s="441" t="s">
        <v>53</v>
      </c>
      <c r="E143" s="403"/>
      <c r="F143" s="442" t="s">
        <v>617</v>
      </c>
      <c r="G143" s="464" t="s">
        <v>618</v>
      </c>
      <c r="H143" s="404" t="s">
        <v>619</v>
      </c>
      <c r="I143" s="405"/>
    </row>
    <row r="144" spans="1:9" ht="14.25">
      <c r="A144" s="361">
        <v>144</v>
      </c>
      <c r="B144" s="353" t="s">
        <v>108</v>
      </c>
      <c r="C144" s="403"/>
      <c r="D144" s="452" t="s">
        <v>53</v>
      </c>
      <c r="E144" s="403" t="s">
        <v>19</v>
      </c>
      <c r="F144" s="442"/>
      <c r="G144" s="404"/>
      <c r="H144" s="404"/>
      <c r="I144" s="405"/>
    </row>
    <row r="145" spans="1:9" ht="395.25">
      <c r="A145" s="353">
        <v>145</v>
      </c>
      <c r="B145" s="353" t="s">
        <v>108</v>
      </c>
      <c r="C145" s="403"/>
      <c r="D145" s="452" t="s">
        <v>53</v>
      </c>
      <c r="E145" s="403" t="str">
        <f>E$77</f>
        <v>RA</v>
      </c>
      <c r="F145" s="394" t="s">
        <v>620</v>
      </c>
      <c r="G145" s="405"/>
      <c r="H145" s="405"/>
      <c r="I145" s="405"/>
    </row>
    <row r="146" spans="1:9" ht="14.25">
      <c r="A146" s="361">
        <v>146</v>
      </c>
      <c r="B146" s="353" t="s">
        <v>108</v>
      </c>
      <c r="C146" s="403"/>
      <c r="D146" s="452" t="s">
        <v>53</v>
      </c>
      <c r="E146" s="403" t="str">
        <f>E$78</f>
        <v>S1</v>
      </c>
      <c r="F146" s="394"/>
      <c r="G146" s="404"/>
      <c r="H146" s="404"/>
      <c r="I146" s="405"/>
    </row>
    <row r="147" spans="1:9" ht="14.25">
      <c r="A147" s="361">
        <v>147</v>
      </c>
      <c r="B147" s="353" t="s">
        <v>108</v>
      </c>
      <c r="C147" s="403"/>
      <c r="D147" s="452" t="s">
        <v>53</v>
      </c>
      <c r="E147" s="403" t="str">
        <f>E$79</f>
        <v>S2</v>
      </c>
      <c r="F147" s="394"/>
      <c r="G147" s="404"/>
      <c r="H147" s="404"/>
      <c r="I147" s="405"/>
    </row>
    <row r="148" spans="1:9" ht="14.25">
      <c r="A148" s="361">
        <v>148</v>
      </c>
      <c r="B148" s="353" t="s">
        <v>108</v>
      </c>
      <c r="C148" s="403"/>
      <c r="D148" s="452" t="s">
        <v>53</v>
      </c>
      <c r="E148" s="403" t="str">
        <f>E$80</f>
        <v>S3</v>
      </c>
      <c r="F148" s="394"/>
      <c r="G148" s="404"/>
      <c r="H148" s="404"/>
      <c r="I148" s="405"/>
    </row>
    <row r="149" spans="1:9">
      <c r="A149" s="353">
        <v>149</v>
      </c>
      <c r="B149" s="353" t="s">
        <v>108</v>
      </c>
      <c r="C149" s="403"/>
      <c r="D149" s="452" t="s">
        <v>53</v>
      </c>
      <c r="E149" s="403" t="str">
        <f>E$81</f>
        <v>S4</v>
      </c>
      <c r="F149" s="394"/>
      <c r="G149" s="404"/>
      <c r="H149" s="404"/>
      <c r="I149" s="405"/>
    </row>
    <row r="150" spans="1:9" ht="14.25">
      <c r="A150" s="361">
        <v>150</v>
      </c>
      <c r="H150" s="373"/>
    </row>
    <row r="151" spans="1:9" ht="89.25" hidden="1">
      <c r="A151" s="361">
        <v>151</v>
      </c>
      <c r="B151" s="353" t="s">
        <v>51</v>
      </c>
      <c r="C151" s="403" t="s">
        <v>621</v>
      </c>
      <c r="D151" s="441"/>
      <c r="E151" s="403"/>
      <c r="F151" s="442" t="s">
        <v>622</v>
      </c>
      <c r="G151" s="465" t="s">
        <v>623</v>
      </c>
      <c r="H151" s="404"/>
      <c r="I151" s="405"/>
    </row>
    <row r="152" spans="1:9" ht="14.25" hidden="1">
      <c r="A152" s="361">
        <v>152</v>
      </c>
      <c r="B152" s="353" t="s">
        <v>51</v>
      </c>
      <c r="C152" s="403"/>
      <c r="D152" s="441"/>
      <c r="E152" s="403" t="s">
        <v>19</v>
      </c>
      <c r="F152" s="442"/>
      <c r="G152" s="466"/>
      <c r="H152" s="404"/>
      <c r="I152" s="405"/>
    </row>
    <row r="153" spans="1:9" ht="114.75" hidden="1">
      <c r="A153" s="353">
        <v>153</v>
      </c>
      <c r="B153" s="353" t="s">
        <v>51</v>
      </c>
      <c r="C153" s="403"/>
      <c r="D153" s="441"/>
      <c r="E153" s="403" t="str">
        <f>E$77</f>
        <v>RA</v>
      </c>
      <c r="F153" s="394" t="s">
        <v>624</v>
      </c>
      <c r="G153" s="404"/>
      <c r="H153" s="404"/>
      <c r="I153" s="405"/>
    </row>
    <row r="154" spans="1:9" ht="38.25" hidden="1">
      <c r="A154" s="361">
        <v>154</v>
      </c>
      <c r="B154" s="353" t="s">
        <v>51</v>
      </c>
      <c r="C154" s="403"/>
      <c r="D154" s="441"/>
      <c r="E154" s="403" t="str">
        <f>E$78</f>
        <v>S1</v>
      </c>
      <c r="F154" s="394" t="s">
        <v>2275</v>
      </c>
      <c r="G154" s="404"/>
      <c r="H154" s="404"/>
      <c r="I154" s="405"/>
    </row>
    <row r="155" spans="1:9" ht="14.25" hidden="1">
      <c r="A155" s="361">
        <v>155</v>
      </c>
      <c r="B155" s="353" t="s">
        <v>51</v>
      </c>
      <c r="C155" s="403"/>
      <c r="D155" s="441"/>
      <c r="E155" s="403" t="str">
        <f>E$79</f>
        <v>S2</v>
      </c>
      <c r="F155" s="394"/>
      <c r="G155" s="404"/>
      <c r="H155" s="404"/>
      <c r="I155" s="405"/>
    </row>
    <row r="156" spans="1:9" ht="14.25" hidden="1">
      <c r="A156" s="361">
        <v>156</v>
      </c>
      <c r="B156" s="353" t="s">
        <v>51</v>
      </c>
      <c r="C156" s="403"/>
      <c r="D156" s="441"/>
      <c r="E156" s="403" t="str">
        <f>E$80</f>
        <v>S3</v>
      </c>
      <c r="F156" s="394"/>
      <c r="G156" s="404"/>
      <c r="H156" s="404"/>
      <c r="I156" s="405"/>
    </row>
    <row r="157" spans="1:9" hidden="1">
      <c r="A157" s="353">
        <v>157</v>
      </c>
      <c r="B157" s="353" t="s">
        <v>51</v>
      </c>
      <c r="C157" s="403"/>
      <c r="D157" s="441"/>
      <c r="E157" s="403" t="str">
        <f>E$81</f>
        <v>S4</v>
      </c>
      <c r="F157" s="394"/>
      <c r="G157" s="404"/>
      <c r="H157" s="404"/>
      <c r="I157" s="405"/>
    </row>
    <row r="158" spans="1:9" ht="14.25">
      <c r="A158" s="361">
        <v>158</v>
      </c>
      <c r="H158" s="373"/>
    </row>
    <row r="159" spans="1:9" ht="48" hidden="1">
      <c r="A159" s="361">
        <v>159</v>
      </c>
      <c r="B159" s="353" t="s">
        <v>51</v>
      </c>
      <c r="C159" s="403" t="s">
        <v>625</v>
      </c>
      <c r="D159" s="441"/>
      <c r="E159" s="403"/>
      <c r="F159" s="442" t="s">
        <v>626</v>
      </c>
      <c r="G159" s="467" t="s">
        <v>627</v>
      </c>
      <c r="H159" s="404"/>
      <c r="I159" s="405"/>
    </row>
    <row r="160" spans="1:9" ht="14.25" hidden="1">
      <c r="A160" s="361">
        <v>160</v>
      </c>
      <c r="B160" s="353" t="s">
        <v>51</v>
      </c>
      <c r="C160" s="403"/>
      <c r="D160" s="441"/>
      <c r="E160" s="403" t="s">
        <v>19</v>
      </c>
      <c r="F160" s="442"/>
      <c r="G160" s="404"/>
      <c r="H160" s="404"/>
      <c r="I160" s="405"/>
    </row>
    <row r="161" spans="1:9" ht="76.5" hidden="1">
      <c r="A161" s="353">
        <v>161</v>
      </c>
      <c r="B161" s="353" t="s">
        <v>51</v>
      </c>
      <c r="C161" s="403"/>
      <c r="D161" s="441"/>
      <c r="E161" s="403" t="str">
        <f>E$77</f>
        <v>RA</v>
      </c>
      <c r="F161" s="394" t="s">
        <v>628</v>
      </c>
      <c r="G161" s="404"/>
      <c r="H161" s="404"/>
      <c r="I161" s="405"/>
    </row>
    <row r="162" spans="1:9" ht="38.25" hidden="1">
      <c r="A162" s="361">
        <v>162</v>
      </c>
      <c r="B162" s="353" t="s">
        <v>51</v>
      </c>
      <c r="C162" s="403"/>
      <c r="D162" s="441"/>
      <c r="E162" s="403" t="str">
        <f>E$78</f>
        <v>S1</v>
      </c>
      <c r="F162" s="394" t="s">
        <v>2275</v>
      </c>
      <c r="G162" s="404"/>
      <c r="H162" s="404"/>
      <c r="I162" s="405"/>
    </row>
    <row r="163" spans="1:9" ht="14.25" hidden="1">
      <c r="A163" s="361">
        <v>163</v>
      </c>
      <c r="B163" s="353" t="s">
        <v>51</v>
      </c>
      <c r="C163" s="403"/>
      <c r="D163" s="441"/>
      <c r="E163" s="403" t="str">
        <f>E$79</f>
        <v>S2</v>
      </c>
      <c r="F163" s="394"/>
      <c r="G163" s="404"/>
      <c r="H163" s="404"/>
      <c r="I163" s="405"/>
    </row>
    <row r="164" spans="1:9" ht="14.25" hidden="1">
      <c r="A164" s="361">
        <v>164</v>
      </c>
      <c r="B164" s="353" t="s">
        <v>51</v>
      </c>
      <c r="C164" s="403"/>
      <c r="D164" s="441"/>
      <c r="E164" s="403" t="str">
        <f>E$80</f>
        <v>S3</v>
      </c>
      <c r="F164" s="394"/>
      <c r="G164" s="404"/>
      <c r="H164" s="404"/>
      <c r="I164" s="405"/>
    </row>
    <row r="165" spans="1:9" hidden="1">
      <c r="A165" s="353">
        <v>165</v>
      </c>
      <c r="B165" s="353" t="s">
        <v>51</v>
      </c>
      <c r="C165" s="403"/>
      <c r="D165" s="441"/>
      <c r="E165" s="403" t="str">
        <f>E$81</f>
        <v>S4</v>
      </c>
      <c r="F165" s="394"/>
      <c r="G165" s="404"/>
      <c r="H165" s="404"/>
      <c r="I165" s="405"/>
    </row>
    <row r="166" spans="1:9" ht="14.25">
      <c r="A166" s="361">
        <v>166</v>
      </c>
      <c r="H166" s="373"/>
    </row>
    <row r="167" spans="1:9" ht="25.5" hidden="1">
      <c r="A167" s="361">
        <v>167</v>
      </c>
      <c r="B167" s="353" t="s">
        <v>51</v>
      </c>
      <c r="C167" s="370" t="s">
        <v>629</v>
      </c>
      <c r="D167" s="437"/>
      <c r="E167" s="370"/>
      <c r="F167" s="368" t="s">
        <v>630</v>
      </c>
      <c r="G167" s="461"/>
      <c r="H167" s="461"/>
      <c r="I167" s="438"/>
    </row>
    <row r="168" spans="1:9" ht="60" hidden="1" customHeight="1">
      <c r="A168" s="361">
        <v>168</v>
      </c>
      <c r="B168" s="353" t="s">
        <v>51</v>
      </c>
      <c r="C168" s="403" t="s">
        <v>631</v>
      </c>
      <c r="D168" s="441"/>
      <c r="E168" s="403"/>
      <c r="F168" s="442" t="s">
        <v>632</v>
      </c>
      <c r="G168" s="404" t="s">
        <v>633</v>
      </c>
      <c r="H168" s="404"/>
      <c r="I168" s="405"/>
    </row>
    <row r="169" spans="1:9" hidden="1">
      <c r="A169" s="353">
        <v>169</v>
      </c>
      <c r="B169" s="353" t="s">
        <v>51</v>
      </c>
      <c r="C169" s="403"/>
      <c r="D169" s="441"/>
      <c r="E169" s="403" t="s">
        <v>19</v>
      </c>
      <c r="F169" s="442"/>
      <c r="G169" s="404"/>
      <c r="H169" s="404"/>
      <c r="I169" s="405"/>
    </row>
    <row r="170" spans="1:9" ht="38.25" hidden="1">
      <c r="A170" s="361">
        <v>170</v>
      </c>
      <c r="B170" s="353" t="s">
        <v>51</v>
      </c>
      <c r="C170" s="403"/>
      <c r="D170" s="441"/>
      <c r="E170" s="403" t="str">
        <f>E$77</f>
        <v>RA</v>
      </c>
      <c r="F170" s="545" t="s">
        <v>634</v>
      </c>
      <c r="G170" s="404"/>
      <c r="H170" s="404"/>
      <c r="I170" s="405"/>
    </row>
    <row r="171" spans="1:9" ht="14.25" hidden="1">
      <c r="A171" s="361">
        <v>171</v>
      </c>
      <c r="B171" s="353" t="s">
        <v>51</v>
      </c>
      <c r="C171" s="403"/>
      <c r="D171" s="441"/>
      <c r="E171" s="403" t="str">
        <f>E$78</f>
        <v>S1</v>
      </c>
      <c r="F171" s="394"/>
      <c r="G171" s="404"/>
      <c r="H171" s="404"/>
      <c r="I171" s="405"/>
    </row>
    <row r="172" spans="1:9" ht="14.25" hidden="1">
      <c r="A172" s="361">
        <v>172</v>
      </c>
      <c r="B172" s="353" t="s">
        <v>51</v>
      </c>
      <c r="C172" s="403"/>
      <c r="D172" s="441"/>
      <c r="E172" s="403" t="str">
        <f>E$79</f>
        <v>S2</v>
      </c>
      <c r="F172" s="394"/>
      <c r="G172" s="404"/>
      <c r="H172" s="404"/>
      <c r="I172" s="405"/>
    </row>
    <row r="173" spans="1:9" hidden="1">
      <c r="A173" s="353">
        <v>173</v>
      </c>
      <c r="B173" s="353" t="s">
        <v>51</v>
      </c>
      <c r="C173" s="403"/>
      <c r="D173" s="441"/>
      <c r="E173" s="403" t="str">
        <f>E$80</f>
        <v>S3</v>
      </c>
      <c r="F173" s="394"/>
      <c r="G173" s="404"/>
      <c r="H173" s="404"/>
      <c r="I173" s="405"/>
    </row>
    <row r="174" spans="1:9" ht="14.25">
      <c r="A174" s="361">
        <v>174</v>
      </c>
      <c r="C174" s="403"/>
      <c r="D174" s="441"/>
      <c r="E174" s="403" t="str">
        <f>E$81</f>
        <v>S4</v>
      </c>
      <c r="F174" s="394"/>
      <c r="G174" s="404"/>
      <c r="H174" s="404"/>
      <c r="I174" s="405"/>
    </row>
    <row r="175" spans="1:9" ht="60" customHeight="1">
      <c r="A175" s="361">
        <v>175</v>
      </c>
      <c r="B175" s="353" t="s">
        <v>108</v>
      </c>
      <c r="C175" s="403"/>
      <c r="D175" s="441" t="s">
        <v>635</v>
      </c>
      <c r="E175" s="403"/>
      <c r="F175" s="442" t="s">
        <v>636</v>
      </c>
      <c r="G175" s="404" t="s">
        <v>637</v>
      </c>
      <c r="H175" s="404" t="s">
        <v>638</v>
      </c>
      <c r="I175" s="405"/>
    </row>
    <row r="176" spans="1:9" ht="14.25">
      <c r="A176" s="361">
        <v>176</v>
      </c>
      <c r="B176" s="353" t="s">
        <v>108</v>
      </c>
      <c r="C176" s="403"/>
      <c r="D176" s="452" t="s">
        <v>635</v>
      </c>
      <c r="E176" s="403" t="s">
        <v>19</v>
      </c>
      <c r="F176" s="442"/>
      <c r="G176" s="404"/>
      <c r="H176" s="404"/>
      <c r="I176" s="405"/>
    </row>
    <row r="177" spans="1:9" ht="25.5">
      <c r="A177" s="353">
        <v>177</v>
      </c>
      <c r="B177" s="353" t="s">
        <v>108</v>
      </c>
      <c r="C177" s="403"/>
      <c r="D177" s="452" t="s">
        <v>635</v>
      </c>
      <c r="E177" s="403" t="str">
        <f>E$77</f>
        <v>RA</v>
      </c>
      <c r="F177" s="545" t="s">
        <v>639</v>
      </c>
      <c r="G177" s="404"/>
      <c r="H177" s="404"/>
      <c r="I177" s="405"/>
    </row>
    <row r="178" spans="1:9" ht="14.25">
      <c r="A178" s="361">
        <v>178</v>
      </c>
      <c r="B178" s="353" t="s">
        <v>108</v>
      </c>
      <c r="C178" s="403"/>
      <c r="D178" s="452" t="s">
        <v>635</v>
      </c>
      <c r="E178" s="403" t="str">
        <f>E$78</f>
        <v>S1</v>
      </c>
      <c r="F178" s="394"/>
      <c r="G178" s="404"/>
      <c r="H178" s="404"/>
      <c r="I178" s="405"/>
    </row>
    <row r="179" spans="1:9" ht="14.25">
      <c r="A179" s="361">
        <v>179</v>
      </c>
      <c r="B179" s="353" t="s">
        <v>108</v>
      </c>
      <c r="C179" s="403"/>
      <c r="D179" s="452" t="s">
        <v>635</v>
      </c>
      <c r="E179" s="403" t="str">
        <f>E$79</f>
        <v>S2</v>
      </c>
      <c r="F179" s="394"/>
      <c r="G179" s="404"/>
      <c r="H179" s="404"/>
      <c r="I179" s="405"/>
    </row>
    <row r="180" spans="1:9" ht="14.25">
      <c r="A180" s="361">
        <v>180</v>
      </c>
      <c r="B180" s="353" t="s">
        <v>108</v>
      </c>
      <c r="C180" s="403"/>
      <c r="D180" s="452" t="s">
        <v>635</v>
      </c>
      <c r="E180" s="403" t="str">
        <f>E$80</f>
        <v>S3</v>
      </c>
      <c r="F180" s="394"/>
      <c r="G180" s="404"/>
      <c r="H180" s="404"/>
      <c r="I180" s="405"/>
    </row>
    <row r="181" spans="1:9">
      <c r="A181" s="353">
        <v>181</v>
      </c>
      <c r="B181" s="353" t="s">
        <v>108</v>
      </c>
      <c r="C181" s="403"/>
      <c r="D181" s="452" t="s">
        <v>635</v>
      </c>
      <c r="E181" s="403" t="str">
        <f>E$81</f>
        <v>S4</v>
      </c>
      <c r="F181" s="394"/>
      <c r="G181" s="404"/>
      <c r="H181" s="404"/>
      <c r="I181" s="405"/>
    </row>
    <row r="182" spans="1:9" ht="14.25">
      <c r="A182" s="361">
        <v>182</v>
      </c>
      <c r="C182" s="468"/>
      <c r="D182" s="469"/>
      <c r="E182" s="468"/>
      <c r="F182" s="470"/>
      <c r="H182" s="373"/>
    </row>
    <row r="183" spans="1:9" ht="38.25" hidden="1">
      <c r="A183" s="361">
        <v>183</v>
      </c>
      <c r="B183" s="353" t="s">
        <v>51</v>
      </c>
      <c r="C183" s="403" t="s">
        <v>640</v>
      </c>
      <c r="D183" s="441"/>
      <c r="E183" s="403"/>
      <c r="F183" s="442" t="s">
        <v>641</v>
      </c>
      <c r="G183" s="404" t="s">
        <v>642</v>
      </c>
      <c r="H183" s="404" t="s">
        <v>643</v>
      </c>
      <c r="I183" s="405"/>
    </row>
    <row r="184" spans="1:9" ht="14.25" hidden="1">
      <c r="A184" s="361">
        <v>184</v>
      </c>
      <c r="B184" s="353" t="s">
        <v>51</v>
      </c>
      <c r="C184" s="403"/>
      <c r="D184" s="441"/>
      <c r="E184" s="403" t="s">
        <v>19</v>
      </c>
      <c r="F184" s="442"/>
      <c r="G184" s="404"/>
      <c r="H184" s="404"/>
      <c r="I184" s="405"/>
    </row>
    <row r="185" spans="1:9" ht="242.25" hidden="1">
      <c r="A185" s="353">
        <v>185</v>
      </c>
      <c r="B185" s="353" t="s">
        <v>51</v>
      </c>
      <c r="C185" s="403"/>
      <c r="D185" s="441"/>
      <c r="E185" s="403" t="str">
        <f>E$77</f>
        <v>RA</v>
      </c>
      <c r="F185" s="394" t="s">
        <v>644</v>
      </c>
      <c r="G185" s="404"/>
      <c r="H185" s="404"/>
      <c r="I185" s="405"/>
    </row>
    <row r="186" spans="1:9" ht="14.25" hidden="1">
      <c r="A186" s="361">
        <v>186</v>
      </c>
      <c r="B186" s="353" t="s">
        <v>51</v>
      </c>
      <c r="C186" s="403"/>
      <c r="D186" s="441"/>
      <c r="E186" s="403" t="str">
        <f>E$78</f>
        <v>S1</v>
      </c>
      <c r="F186" s="394"/>
      <c r="G186" s="404"/>
      <c r="H186" s="404"/>
      <c r="I186" s="405"/>
    </row>
    <row r="187" spans="1:9" ht="14.25" hidden="1">
      <c r="A187" s="361">
        <v>187</v>
      </c>
      <c r="B187" s="353" t="s">
        <v>51</v>
      </c>
      <c r="C187" s="403"/>
      <c r="D187" s="441"/>
      <c r="E187" s="403" t="str">
        <f>E$79</f>
        <v>S2</v>
      </c>
      <c r="F187" s="394"/>
      <c r="G187" s="404"/>
      <c r="H187" s="404"/>
      <c r="I187" s="405"/>
    </row>
    <row r="188" spans="1:9" ht="14.25" hidden="1">
      <c r="A188" s="361">
        <v>188</v>
      </c>
      <c r="B188" s="353" t="s">
        <v>51</v>
      </c>
      <c r="C188" s="403"/>
      <c r="D188" s="441"/>
      <c r="E188" s="403" t="str">
        <f>E$80</f>
        <v>S3</v>
      </c>
      <c r="F188" s="394"/>
      <c r="G188" s="404"/>
      <c r="H188" s="404"/>
      <c r="I188" s="405"/>
    </row>
    <row r="189" spans="1:9" hidden="1">
      <c r="A189" s="353">
        <v>189</v>
      </c>
      <c r="B189" s="353" t="s">
        <v>51</v>
      </c>
      <c r="C189" s="403"/>
      <c r="D189" s="441"/>
      <c r="E189" s="403" t="str">
        <f>E$81</f>
        <v>S4</v>
      </c>
      <c r="F189" s="394"/>
      <c r="G189" s="404"/>
      <c r="H189" s="404"/>
      <c r="I189" s="405"/>
    </row>
    <row r="190" spans="1:9" ht="14.25">
      <c r="A190" s="361">
        <v>190</v>
      </c>
      <c r="C190" s="371"/>
      <c r="D190" s="471"/>
      <c r="E190" s="371"/>
      <c r="H190" s="373"/>
    </row>
    <row r="191" spans="1:9" ht="38.25" hidden="1">
      <c r="A191" s="361">
        <v>191</v>
      </c>
      <c r="B191" s="353" t="s">
        <v>51</v>
      </c>
      <c r="C191" s="370">
        <v>2</v>
      </c>
      <c r="D191" s="437"/>
      <c r="E191" s="370"/>
      <c r="F191" s="368" t="s">
        <v>645</v>
      </c>
      <c r="G191" s="439"/>
      <c r="H191" s="439"/>
      <c r="I191" s="440"/>
    </row>
    <row r="192" spans="1:9" ht="25.5" hidden="1">
      <c r="A192" s="361">
        <v>192</v>
      </c>
      <c r="B192" s="353" t="s">
        <v>51</v>
      </c>
      <c r="C192" s="370" t="s">
        <v>646</v>
      </c>
      <c r="D192" s="437"/>
      <c r="E192" s="370"/>
      <c r="F192" s="368" t="s">
        <v>647</v>
      </c>
      <c r="G192" s="439"/>
      <c r="H192" s="439"/>
      <c r="I192" s="440"/>
    </row>
    <row r="193" spans="1:9" ht="62.25" hidden="1" customHeight="1">
      <c r="A193" s="353">
        <v>193</v>
      </c>
      <c r="B193" s="353" t="s">
        <v>51</v>
      </c>
      <c r="C193" s="403" t="s">
        <v>648</v>
      </c>
      <c r="D193" s="441"/>
      <c r="E193" s="403"/>
      <c r="F193" s="442" t="s">
        <v>649</v>
      </c>
      <c r="G193" s="404" t="s">
        <v>650</v>
      </c>
      <c r="H193" s="404" t="s">
        <v>651</v>
      </c>
      <c r="I193" s="405"/>
    </row>
    <row r="194" spans="1:9" ht="14.25" hidden="1">
      <c r="A194" s="361">
        <v>194</v>
      </c>
      <c r="B194" s="353" t="s">
        <v>51</v>
      </c>
      <c r="C194" s="403"/>
      <c r="D194" s="441"/>
      <c r="E194" s="403" t="s">
        <v>19</v>
      </c>
      <c r="F194" s="442"/>
      <c r="G194" s="404"/>
      <c r="H194" s="404"/>
      <c r="I194" s="405"/>
    </row>
    <row r="195" spans="1:9" ht="191.25" hidden="1">
      <c r="A195" s="361">
        <v>195</v>
      </c>
      <c r="B195" s="353" t="s">
        <v>51</v>
      </c>
      <c r="C195" s="403"/>
      <c r="D195" s="441"/>
      <c r="E195" s="403" t="str">
        <f>E$77</f>
        <v>RA</v>
      </c>
      <c r="F195" s="296" t="s">
        <v>652</v>
      </c>
      <c r="G195" s="404"/>
      <c r="H195" s="404"/>
      <c r="I195" s="405"/>
    </row>
    <row r="196" spans="1:9" ht="14.25" hidden="1">
      <c r="A196" s="361">
        <v>196</v>
      </c>
      <c r="B196" s="353" t="s">
        <v>51</v>
      </c>
      <c r="C196" s="403"/>
      <c r="D196" s="441"/>
      <c r="E196" s="403" t="str">
        <f>E$78</f>
        <v>S1</v>
      </c>
      <c r="F196" s="394"/>
      <c r="G196" s="404"/>
      <c r="H196" s="404"/>
      <c r="I196" s="405"/>
    </row>
    <row r="197" spans="1:9" hidden="1">
      <c r="A197" s="353">
        <v>197</v>
      </c>
      <c r="B197" s="353" t="s">
        <v>51</v>
      </c>
      <c r="C197" s="403"/>
      <c r="D197" s="441"/>
      <c r="E197" s="403" t="str">
        <f>E$79</f>
        <v>S2</v>
      </c>
      <c r="F197" s="394"/>
      <c r="G197" s="404"/>
      <c r="H197" s="404"/>
      <c r="I197" s="405"/>
    </row>
    <row r="198" spans="1:9" ht="14.25" hidden="1">
      <c r="A198" s="361">
        <v>198</v>
      </c>
      <c r="B198" s="353" t="s">
        <v>51</v>
      </c>
      <c r="C198" s="403"/>
      <c r="D198" s="441"/>
      <c r="E198" s="403" t="str">
        <f>E$80</f>
        <v>S3</v>
      </c>
      <c r="F198" s="394"/>
      <c r="G198" s="404"/>
      <c r="H198" s="404"/>
      <c r="I198" s="405"/>
    </row>
    <row r="199" spans="1:9" ht="14.25" hidden="1">
      <c r="A199" s="361">
        <v>199</v>
      </c>
      <c r="B199" s="353" t="s">
        <v>51</v>
      </c>
      <c r="C199" s="403"/>
      <c r="D199" s="441"/>
      <c r="E199" s="403" t="str">
        <f>E$81</f>
        <v>S4</v>
      </c>
      <c r="F199" s="394"/>
      <c r="G199" s="404"/>
      <c r="H199" s="404"/>
      <c r="I199" s="405"/>
    </row>
    <row r="200" spans="1:9" ht="62.25" customHeight="1">
      <c r="A200" s="361">
        <v>200</v>
      </c>
      <c r="B200" s="353" t="s">
        <v>108</v>
      </c>
      <c r="C200" s="403"/>
      <c r="D200" s="441" t="s">
        <v>48</v>
      </c>
      <c r="E200" s="403"/>
      <c r="F200" s="442" t="s">
        <v>653</v>
      </c>
      <c r="G200" s="404" t="s">
        <v>654</v>
      </c>
      <c r="H200" s="404" t="s">
        <v>655</v>
      </c>
      <c r="I200" s="405"/>
    </row>
    <row r="201" spans="1:9">
      <c r="A201" s="353">
        <v>201</v>
      </c>
      <c r="B201" s="353" t="s">
        <v>108</v>
      </c>
      <c r="C201" s="403"/>
      <c r="D201" s="452" t="s">
        <v>48</v>
      </c>
      <c r="E201" s="403" t="s">
        <v>19</v>
      </c>
      <c r="F201" s="442"/>
      <c r="G201" s="404"/>
      <c r="H201" s="404"/>
      <c r="I201" s="405"/>
    </row>
    <row r="202" spans="1:9" ht="102">
      <c r="A202" s="361">
        <v>202</v>
      </c>
      <c r="B202" s="353" t="s">
        <v>108</v>
      </c>
      <c r="C202" s="403"/>
      <c r="D202" s="452" t="s">
        <v>48</v>
      </c>
      <c r="E202" s="403" t="str">
        <f>E$77</f>
        <v>RA</v>
      </c>
      <c r="F202" s="394" t="s">
        <v>656</v>
      </c>
      <c r="G202" s="404"/>
      <c r="H202" s="404"/>
      <c r="I202" s="405"/>
    </row>
    <row r="203" spans="1:9" ht="14.25">
      <c r="A203" s="361">
        <v>203</v>
      </c>
      <c r="B203" s="353" t="s">
        <v>108</v>
      </c>
      <c r="C203" s="403"/>
      <c r="D203" s="452" t="s">
        <v>48</v>
      </c>
      <c r="E203" s="403" t="str">
        <f>E$78</f>
        <v>S1</v>
      </c>
      <c r="F203" s="394"/>
      <c r="G203" s="404"/>
      <c r="H203" s="404"/>
      <c r="I203" s="405"/>
    </row>
    <row r="204" spans="1:9" ht="14.25">
      <c r="A204" s="361">
        <v>204</v>
      </c>
      <c r="B204" s="353" t="s">
        <v>108</v>
      </c>
      <c r="C204" s="403"/>
      <c r="D204" s="452" t="s">
        <v>48</v>
      </c>
      <c r="E204" s="403" t="str">
        <f>E$79</f>
        <v>S2</v>
      </c>
      <c r="F204" s="394"/>
      <c r="G204" s="404"/>
      <c r="H204" s="404"/>
      <c r="I204" s="405"/>
    </row>
    <row r="205" spans="1:9">
      <c r="A205" s="353">
        <v>205</v>
      </c>
      <c r="B205" s="353" t="s">
        <v>108</v>
      </c>
      <c r="C205" s="403"/>
      <c r="D205" s="452" t="s">
        <v>48</v>
      </c>
      <c r="E205" s="403" t="str">
        <f>E$80</f>
        <v>S3</v>
      </c>
      <c r="F205" s="394"/>
      <c r="G205" s="404"/>
      <c r="H205" s="404"/>
      <c r="I205" s="405"/>
    </row>
    <row r="206" spans="1:9" ht="14.25">
      <c r="A206" s="361">
        <v>206</v>
      </c>
      <c r="B206" s="353" t="s">
        <v>108</v>
      </c>
      <c r="C206" s="403"/>
      <c r="D206" s="452" t="s">
        <v>48</v>
      </c>
      <c r="E206" s="403" t="str">
        <f>E$81</f>
        <v>S4</v>
      </c>
      <c r="F206" s="394"/>
      <c r="G206" s="404"/>
      <c r="H206" s="404"/>
      <c r="I206" s="405"/>
    </row>
    <row r="207" spans="1:9" ht="14.25">
      <c r="A207" s="361">
        <v>207</v>
      </c>
      <c r="B207" s="353" t="s">
        <v>108</v>
      </c>
      <c r="C207" s="444"/>
      <c r="D207" s="445" t="s">
        <v>657</v>
      </c>
      <c r="E207" s="444"/>
      <c r="F207" s="472" t="s">
        <v>658</v>
      </c>
      <c r="G207" s="447"/>
      <c r="H207" s="447"/>
      <c r="I207" s="473"/>
    </row>
    <row r="208" spans="1:9" ht="14.25">
      <c r="A208" s="361">
        <v>208</v>
      </c>
      <c r="B208" s="353" t="s">
        <v>108</v>
      </c>
      <c r="C208" s="448"/>
      <c r="D208" s="449" t="s">
        <v>659</v>
      </c>
      <c r="E208" s="448"/>
      <c r="F208" s="474" t="s">
        <v>660</v>
      </c>
      <c r="G208" s="451"/>
      <c r="H208" s="451"/>
      <c r="I208" s="475"/>
    </row>
    <row r="209" spans="1:9" ht="189">
      <c r="A209" s="353">
        <v>209</v>
      </c>
      <c r="B209" s="353" t="s">
        <v>108</v>
      </c>
      <c r="C209" s="403"/>
      <c r="D209" s="441" t="s">
        <v>648</v>
      </c>
      <c r="E209" s="403"/>
      <c r="F209" s="442" t="s">
        <v>661</v>
      </c>
      <c r="G209" s="404" t="s">
        <v>662</v>
      </c>
      <c r="H209" s="404" t="s">
        <v>663</v>
      </c>
      <c r="I209" s="405"/>
    </row>
    <row r="210" spans="1:9" ht="14.25">
      <c r="A210" s="361">
        <v>210</v>
      </c>
      <c r="B210" s="353" t="s">
        <v>108</v>
      </c>
      <c r="C210" s="403"/>
      <c r="D210" s="452" t="s">
        <v>648</v>
      </c>
      <c r="E210" s="403" t="s">
        <v>19</v>
      </c>
      <c r="F210" s="442"/>
      <c r="G210" s="404"/>
      <c r="H210" s="404"/>
      <c r="I210" s="405"/>
    </row>
    <row r="211" spans="1:9" ht="102">
      <c r="A211" s="361">
        <v>211</v>
      </c>
      <c r="B211" s="353" t="s">
        <v>108</v>
      </c>
      <c r="C211" s="403"/>
      <c r="D211" s="452" t="s">
        <v>648</v>
      </c>
      <c r="E211" s="403" t="str">
        <f>E$77</f>
        <v>RA</v>
      </c>
      <c r="F211" s="394" t="s">
        <v>664</v>
      </c>
      <c r="G211" s="404"/>
      <c r="H211" s="404"/>
      <c r="I211" s="405"/>
    </row>
    <row r="212" spans="1:9" ht="14.25">
      <c r="A212" s="361">
        <v>212</v>
      </c>
      <c r="B212" s="353" t="s">
        <v>108</v>
      </c>
      <c r="C212" s="403"/>
      <c r="D212" s="452" t="s">
        <v>648</v>
      </c>
      <c r="E212" s="403" t="str">
        <f>E$78</f>
        <v>S1</v>
      </c>
      <c r="F212" s="394"/>
      <c r="G212" s="404"/>
      <c r="H212" s="404"/>
      <c r="I212" s="405"/>
    </row>
    <row r="213" spans="1:9">
      <c r="A213" s="353">
        <v>213</v>
      </c>
      <c r="B213" s="353" t="s">
        <v>108</v>
      </c>
      <c r="C213" s="403"/>
      <c r="D213" s="452" t="s">
        <v>648</v>
      </c>
      <c r="E213" s="403" t="str">
        <f>E$79</f>
        <v>S2</v>
      </c>
      <c r="F213" s="394"/>
      <c r="G213" s="404"/>
      <c r="H213" s="404"/>
      <c r="I213" s="405"/>
    </row>
    <row r="214" spans="1:9" ht="14.25">
      <c r="A214" s="361">
        <v>214</v>
      </c>
      <c r="B214" s="353" t="s">
        <v>108</v>
      </c>
      <c r="C214" s="403"/>
      <c r="D214" s="452" t="s">
        <v>648</v>
      </c>
      <c r="E214" s="403" t="str">
        <f>E$80</f>
        <v>S3</v>
      </c>
      <c r="F214" s="394"/>
      <c r="G214" s="404"/>
      <c r="H214" s="404"/>
      <c r="I214" s="405"/>
    </row>
    <row r="215" spans="1:9" ht="14.25">
      <c r="A215" s="361">
        <v>215</v>
      </c>
      <c r="B215" s="353" t="s">
        <v>108</v>
      </c>
      <c r="C215" s="403"/>
      <c r="D215" s="452" t="s">
        <v>648</v>
      </c>
      <c r="E215" s="403" t="str">
        <f>E$81</f>
        <v>S4</v>
      </c>
      <c r="F215" s="394"/>
      <c r="G215" s="404"/>
      <c r="H215" s="404"/>
      <c r="I215" s="405"/>
    </row>
    <row r="216" spans="1:9" ht="14.25">
      <c r="A216" s="361">
        <v>216</v>
      </c>
      <c r="H216" s="373"/>
    </row>
    <row r="217" spans="1:9" ht="38.25" hidden="1">
      <c r="A217" s="353">
        <v>217</v>
      </c>
      <c r="B217" s="353" t="s">
        <v>51</v>
      </c>
      <c r="C217" s="403" t="s">
        <v>665</v>
      </c>
      <c r="D217" s="441"/>
      <c r="E217" s="403"/>
      <c r="F217" s="442" t="s">
        <v>666</v>
      </c>
      <c r="G217" s="404" t="s">
        <v>667</v>
      </c>
      <c r="H217" s="404"/>
      <c r="I217" s="405"/>
    </row>
    <row r="218" spans="1:9" ht="14.25" hidden="1">
      <c r="A218" s="361">
        <v>218</v>
      </c>
      <c r="B218" s="353" t="s">
        <v>51</v>
      </c>
      <c r="C218" s="403"/>
      <c r="D218" s="441"/>
      <c r="E218" s="403" t="s">
        <v>19</v>
      </c>
      <c r="F218" s="454"/>
      <c r="G218" s="404"/>
      <c r="H218" s="404"/>
      <c r="I218" s="405"/>
    </row>
    <row r="219" spans="1:9" ht="102" hidden="1">
      <c r="A219" s="361">
        <v>219</v>
      </c>
      <c r="B219" s="353" t="s">
        <v>51</v>
      </c>
      <c r="C219" s="403"/>
      <c r="D219" s="441"/>
      <c r="E219" s="586" t="str">
        <f>E$77</f>
        <v>RA</v>
      </c>
      <c r="F219" s="589" t="s">
        <v>2276</v>
      </c>
      <c r="G219" s="590"/>
      <c r="H219" s="404"/>
      <c r="I219" s="405"/>
    </row>
    <row r="220" spans="1:9" ht="14.25" hidden="1">
      <c r="A220" s="361">
        <v>220</v>
      </c>
      <c r="B220" s="353" t="s">
        <v>51</v>
      </c>
      <c r="C220" s="403"/>
      <c r="D220" s="441"/>
      <c r="E220" s="403" t="str">
        <f>E$78</f>
        <v>S1</v>
      </c>
      <c r="F220" s="501"/>
      <c r="G220" s="404"/>
      <c r="H220" s="404"/>
      <c r="I220" s="405"/>
    </row>
    <row r="221" spans="1:9" hidden="1">
      <c r="A221" s="353">
        <v>221</v>
      </c>
      <c r="B221" s="353" t="s">
        <v>51</v>
      </c>
      <c r="C221" s="403"/>
      <c r="D221" s="441"/>
      <c r="E221" s="403" t="str">
        <f>E$79</f>
        <v>S2</v>
      </c>
      <c r="F221" s="394"/>
      <c r="G221" s="404"/>
      <c r="H221" s="404"/>
      <c r="I221" s="405"/>
    </row>
    <row r="222" spans="1:9" ht="14.25" hidden="1">
      <c r="A222" s="361">
        <v>222</v>
      </c>
      <c r="B222" s="353" t="s">
        <v>51</v>
      </c>
      <c r="C222" s="403"/>
      <c r="D222" s="441"/>
      <c r="E222" s="403" t="str">
        <f>E$80</f>
        <v>S3</v>
      </c>
      <c r="F222" s="394"/>
      <c r="G222" s="404"/>
      <c r="H222" s="404"/>
      <c r="I222" s="405"/>
    </row>
    <row r="223" spans="1:9" ht="14.25" hidden="1">
      <c r="A223" s="361">
        <v>223</v>
      </c>
      <c r="B223" s="353" t="s">
        <v>51</v>
      </c>
      <c r="C223" s="403"/>
      <c r="D223" s="441"/>
      <c r="E223" s="403" t="str">
        <f>E$81</f>
        <v>S4</v>
      </c>
      <c r="F223" s="394"/>
      <c r="G223" s="404"/>
      <c r="H223" s="404"/>
      <c r="I223" s="405"/>
    </row>
    <row r="224" spans="1:9" ht="14.25">
      <c r="A224" s="361">
        <v>224</v>
      </c>
      <c r="H224" s="373"/>
    </row>
    <row r="225" spans="1:9" ht="51" hidden="1">
      <c r="A225" s="353">
        <v>225</v>
      </c>
      <c r="B225" s="353" t="s">
        <v>51</v>
      </c>
      <c r="C225" s="370" t="s">
        <v>668</v>
      </c>
      <c r="D225" s="437"/>
      <c r="E225" s="370"/>
      <c r="F225" s="368" t="s">
        <v>669</v>
      </c>
      <c r="G225" s="439"/>
      <c r="H225" s="439"/>
      <c r="I225" s="440"/>
    </row>
    <row r="226" spans="1:9" ht="42" hidden="1">
      <c r="A226" s="361">
        <v>226</v>
      </c>
      <c r="B226" s="353" t="s">
        <v>51</v>
      </c>
      <c r="C226" s="403" t="s">
        <v>670</v>
      </c>
      <c r="D226" s="441"/>
      <c r="E226" s="403"/>
      <c r="F226" s="442" t="s">
        <v>671</v>
      </c>
      <c r="G226" s="404" t="s">
        <v>672</v>
      </c>
      <c r="H226" s="404" t="s">
        <v>673</v>
      </c>
      <c r="I226" s="405"/>
    </row>
    <row r="227" spans="1:9" ht="14.25" hidden="1">
      <c r="A227" s="361">
        <v>227</v>
      </c>
      <c r="B227" s="353" t="s">
        <v>51</v>
      </c>
      <c r="C227" s="403"/>
      <c r="D227" s="441"/>
      <c r="E227" s="403" t="s">
        <v>19</v>
      </c>
      <c r="F227" s="442"/>
      <c r="G227" s="404"/>
      <c r="H227" s="404"/>
      <c r="I227" s="405"/>
    </row>
    <row r="228" spans="1:9" ht="369.75" hidden="1">
      <c r="A228" s="361">
        <v>228</v>
      </c>
      <c r="B228" s="353" t="s">
        <v>51</v>
      </c>
      <c r="C228" s="403"/>
      <c r="D228" s="441"/>
      <c r="E228" s="403" t="str">
        <f>E$77</f>
        <v>RA</v>
      </c>
      <c r="F228" s="394" t="s">
        <v>674</v>
      </c>
      <c r="G228" s="404"/>
      <c r="H228" s="404"/>
      <c r="I228" s="405" t="s">
        <v>675</v>
      </c>
    </row>
    <row r="229" spans="1:9" ht="51" hidden="1">
      <c r="A229" s="353">
        <v>229</v>
      </c>
      <c r="B229" s="353" t="s">
        <v>51</v>
      </c>
      <c r="C229" s="403"/>
      <c r="D229" s="441"/>
      <c r="E229" s="403" t="str">
        <f>E$78</f>
        <v>S1</v>
      </c>
      <c r="F229" s="394" t="s">
        <v>2277</v>
      </c>
      <c r="G229" s="404"/>
      <c r="H229" s="404"/>
      <c r="I229" s="405"/>
    </row>
    <row r="230" spans="1:9" ht="14.25" hidden="1">
      <c r="A230" s="361">
        <v>230</v>
      </c>
      <c r="B230" s="353" t="s">
        <v>51</v>
      </c>
      <c r="C230" s="403"/>
      <c r="D230" s="441"/>
      <c r="E230" s="403" t="str">
        <f>E$79</f>
        <v>S2</v>
      </c>
      <c r="F230" s="394"/>
      <c r="G230" s="404"/>
      <c r="H230" s="404"/>
      <c r="I230" s="405"/>
    </row>
    <row r="231" spans="1:9" ht="14.25" hidden="1">
      <c r="A231" s="361">
        <v>231</v>
      </c>
      <c r="B231" s="353" t="s">
        <v>51</v>
      </c>
      <c r="C231" s="403"/>
      <c r="D231" s="441"/>
      <c r="E231" s="403" t="str">
        <f>E$80</f>
        <v>S3</v>
      </c>
      <c r="F231" s="394"/>
      <c r="G231" s="404"/>
      <c r="H231" s="404"/>
      <c r="I231" s="405"/>
    </row>
    <row r="232" spans="1:9" ht="14.25" hidden="1">
      <c r="A232" s="361">
        <v>232</v>
      </c>
      <c r="B232" s="353" t="s">
        <v>51</v>
      </c>
      <c r="C232" s="403"/>
      <c r="D232" s="441"/>
      <c r="E232" s="403" t="str">
        <f>E$81</f>
        <v>S4</v>
      </c>
      <c r="F232" s="394"/>
      <c r="G232" s="404"/>
      <c r="H232" s="404"/>
      <c r="I232" s="405"/>
    </row>
    <row r="233" spans="1:9" ht="28.5">
      <c r="A233" s="353">
        <v>233</v>
      </c>
      <c r="B233" s="353" t="s">
        <v>108</v>
      </c>
      <c r="C233" s="448"/>
      <c r="D233" s="449" t="s">
        <v>676</v>
      </c>
      <c r="E233" s="448"/>
      <c r="F233" s="476" t="s">
        <v>677</v>
      </c>
      <c r="G233" s="451"/>
      <c r="H233" s="451"/>
      <c r="I233" s="451"/>
    </row>
    <row r="234" spans="1:9" ht="63">
      <c r="A234" s="361">
        <v>234</v>
      </c>
      <c r="B234" s="353" t="s">
        <v>108</v>
      </c>
      <c r="C234" s="403"/>
      <c r="D234" s="441" t="s">
        <v>678</v>
      </c>
      <c r="E234" s="403"/>
      <c r="F234" s="442" t="s">
        <v>679</v>
      </c>
      <c r="G234" s="404" t="s">
        <v>680</v>
      </c>
      <c r="H234" s="404" t="s">
        <v>681</v>
      </c>
      <c r="I234" s="405"/>
    </row>
    <row r="235" spans="1:9" ht="14.25">
      <c r="A235" s="361">
        <v>235</v>
      </c>
      <c r="B235" s="353" t="s">
        <v>108</v>
      </c>
      <c r="C235" s="403"/>
      <c r="D235" s="452" t="s">
        <v>678</v>
      </c>
      <c r="E235" s="403" t="s">
        <v>19</v>
      </c>
      <c r="F235" s="442"/>
      <c r="G235" s="404"/>
      <c r="H235" s="404"/>
      <c r="I235" s="405"/>
    </row>
    <row r="236" spans="1:9" ht="318.75">
      <c r="A236" s="361">
        <v>236</v>
      </c>
      <c r="B236" s="353" t="s">
        <v>108</v>
      </c>
      <c r="C236" s="403"/>
      <c r="D236" s="591" t="s">
        <v>678</v>
      </c>
      <c r="E236" s="403" t="str">
        <f>E$77</f>
        <v>RA</v>
      </c>
      <c r="F236" s="394" t="s">
        <v>682</v>
      </c>
      <c r="G236" s="404"/>
      <c r="H236" s="404"/>
      <c r="I236" s="405" t="s">
        <v>675</v>
      </c>
    </row>
    <row r="237" spans="1:9" ht="51">
      <c r="A237" s="353">
        <v>237</v>
      </c>
      <c r="B237" s="353" t="s">
        <v>108</v>
      </c>
      <c r="C237" s="403"/>
      <c r="D237" s="452" t="s">
        <v>678</v>
      </c>
      <c r="E237" s="403" t="str">
        <f>E$78</f>
        <v>S1</v>
      </c>
      <c r="F237" s="394" t="s">
        <v>2277</v>
      </c>
      <c r="G237" s="404"/>
      <c r="H237" s="404"/>
      <c r="I237" s="405"/>
    </row>
    <row r="238" spans="1:9" ht="14.25">
      <c r="A238" s="361">
        <v>238</v>
      </c>
      <c r="B238" s="353" t="s">
        <v>108</v>
      </c>
      <c r="C238" s="403"/>
      <c r="D238" s="452" t="s">
        <v>678</v>
      </c>
      <c r="E238" s="403" t="str">
        <f>E$79</f>
        <v>S2</v>
      </c>
      <c r="F238" s="394"/>
      <c r="G238" s="404"/>
      <c r="H238" s="404"/>
      <c r="I238" s="405"/>
    </row>
    <row r="239" spans="1:9" ht="14.25">
      <c r="A239" s="361">
        <v>239</v>
      </c>
      <c r="B239" s="353" t="s">
        <v>108</v>
      </c>
      <c r="C239" s="403"/>
      <c r="D239" s="452" t="s">
        <v>678</v>
      </c>
      <c r="E239" s="403" t="str">
        <f>E$80</f>
        <v>S3</v>
      </c>
      <c r="F239" s="394"/>
      <c r="G239" s="404"/>
      <c r="H239" s="404"/>
      <c r="I239" s="405"/>
    </row>
    <row r="240" spans="1:9" ht="14.25">
      <c r="A240" s="361">
        <v>240</v>
      </c>
      <c r="B240" s="353" t="s">
        <v>108</v>
      </c>
      <c r="C240" s="403"/>
      <c r="D240" s="452" t="s">
        <v>678</v>
      </c>
      <c r="E240" s="403" t="str">
        <f>E$81</f>
        <v>S4</v>
      </c>
      <c r="F240" s="394"/>
      <c r="G240" s="404"/>
      <c r="H240" s="404"/>
      <c r="I240" s="405"/>
    </row>
    <row r="241" spans="1:9">
      <c r="A241" s="353">
        <v>241</v>
      </c>
      <c r="H241" s="373"/>
    </row>
    <row r="242" spans="1:9" ht="42" hidden="1">
      <c r="A242" s="361">
        <v>242</v>
      </c>
      <c r="B242" s="353" t="s">
        <v>51</v>
      </c>
      <c r="C242" s="403" t="s">
        <v>683</v>
      </c>
      <c r="D242" s="441"/>
      <c r="E242" s="403"/>
      <c r="F242" s="442" t="s">
        <v>684</v>
      </c>
      <c r="G242" s="404" t="s">
        <v>685</v>
      </c>
      <c r="H242" s="404"/>
      <c r="I242" s="405"/>
    </row>
    <row r="243" spans="1:9" ht="14.25" hidden="1">
      <c r="A243" s="361">
        <v>243</v>
      </c>
      <c r="B243" s="353" t="s">
        <v>51</v>
      </c>
      <c r="C243" s="403"/>
      <c r="D243" s="441"/>
      <c r="E243" s="403" t="s">
        <v>19</v>
      </c>
      <c r="F243" s="442"/>
      <c r="G243" s="404"/>
      <c r="H243" s="404"/>
      <c r="I243" s="405"/>
    </row>
    <row r="244" spans="1:9" ht="114.75" hidden="1">
      <c r="A244" s="361">
        <v>244</v>
      </c>
      <c r="B244" s="353" t="s">
        <v>51</v>
      </c>
      <c r="C244" s="403"/>
      <c r="D244" s="441"/>
      <c r="E244" s="403" t="str">
        <f>E$77</f>
        <v>RA</v>
      </c>
      <c r="F244" s="394" t="s">
        <v>686</v>
      </c>
      <c r="G244" s="404"/>
      <c r="H244" s="404"/>
      <c r="I244" s="405"/>
    </row>
    <row r="245" spans="1:9" hidden="1">
      <c r="A245" s="353">
        <v>245</v>
      </c>
      <c r="B245" s="353" t="s">
        <v>51</v>
      </c>
      <c r="C245" s="403"/>
      <c r="D245" s="441"/>
      <c r="E245" s="403" t="str">
        <f>E$78</f>
        <v>S1</v>
      </c>
      <c r="F245" s="394"/>
      <c r="G245" s="404"/>
      <c r="H245" s="404"/>
      <c r="I245" s="405"/>
    </row>
    <row r="246" spans="1:9" ht="14.25" hidden="1">
      <c r="A246" s="361">
        <v>246</v>
      </c>
      <c r="B246" s="353" t="s">
        <v>51</v>
      </c>
      <c r="C246" s="403"/>
      <c r="D246" s="441"/>
      <c r="E246" s="403" t="str">
        <f>E$79</f>
        <v>S2</v>
      </c>
      <c r="F246" s="394"/>
      <c r="G246" s="404"/>
      <c r="H246" s="404"/>
      <c r="I246" s="405"/>
    </row>
    <row r="247" spans="1:9" ht="14.25" hidden="1">
      <c r="A247" s="361">
        <v>247</v>
      </c>
      <c r="B247" s="353" t="s">
        <v>51</v>
      </c>
      <c r="C247" s="403"/>
      <c r="D247" s="441"/>
      <c r="E247" s="403" t="str">
        <f>E$80</f>
        <v>S3</v>
      </c>
      <c r="F247" s="394"/>
      <c r="G247" s="404"/>
      <c r="H247" s="404"/>
      <c r="I247" s="405"/>
    </row>
    <row r="248" spans="1:9" ht="14.25" hidden="1">
      <c r="A248" s="361">
        <v>248</v>
      </c>
      <c r="B248" s="353" t="s">
        <v>51</v>
      </c>
      <c r="C248" s="403"/>
      <c r="D248" s="441"/>
      <c r="E248" s="403" t="str">
        <f>E$81</f>
        <v>S4</v>
      </c>
      <c r="F248" s="394"/>
      <c r="G248" s="404"/>
      <c r="H248" s="404"/>
      <c r="I248" s="405"/>
    </row>
    <row r="249" spans="1:9">
      <c r="A249" s="353">
        <v>249</v>
      </c>
      <c r="B249" s="353" t="s">
        <v>108</v>
      </c>
      <c r="C249" s="448"/>
      <c r="D249" s="449" t="s">
        <v>687</v>
      </c>
      <c r="E249" s="448"/>
      <c r="F249" s="450" t="s">
        <v>688</v>
      </c>
      <c r="G249" s="451"/>
      <c r="H249" s="451"/>
      <c r="I249" s="451"/>
    </row>
    <row r="250" spans="1:9" ht="38.25">
      <c r="A250" s="361">
        <v>250</v>
      </c>
      <c r="B250" s="353" t="s">
        <v>108</v>
      </c>
      <c r="C250" s="403"/>
      <c r="D250" s="441" t="s">
        <v>476</v>
      </c>
      <c r="E250" s="403"/>
      <c r="F250" s="442" t="s">
        <v>689</v>
      </c>
      <c r="G250" s="404" t="s">
        <v>690</v>
      </c>
      <c r="H250" s="404" t="s">
        <v>691</v>
      </c>
      <c r="I250" s="405"/>
    </row>
    <row r="251" spans="1:9" ht="14.25">
      <c r="A251" s="361">
        <v>251</v>
      </c>
      <c r="B251" s="353" t="s">
        <v>108</v>
      </c>
      <c r="C251" s="403"/>
      <c r="D251" s="452" t="s">
        <v>476</v>
      </c>
      <c r="E251" s="403" t="s">
        <v>19</v>
      </c>
      <c r="F251" s="442"/>
      <c r="G251" s="404"/>
      <c r="H251" s="404"/>
      <c r="I251" s="405"/>
    </row>
    <row r="252" spans="1:9" ht="114.75">
      <c r="A252" s="361">
        <v>252</v>
      </c>
      <c r="B252" s="353" t="s">
        <v>108</v>
      </c>
      <c r="C252" s="403"/>
      <c r="D252" s="452" t="s">
        <v>476</v>
      </c>
      <c r="E252" s="403" t="str">
        <f>E$77</f>
        <v>RA</v>
      </c>
      <c r="F252" s="394" t="s">
        <v>686</v>
      </c>
      <c r="G252" s="404"/>
      <c r="H252" s="404"/>
      <c r="I252" s="405"/>
    </row>
    <row r="253" spans="1:9">
      <c r="A253" s="353">
        <v>253</v>
      </c>
      <c r="B253" s="353" t="s">
        <v>108</v>
      </c>
      <c r="C253" s="403"/>
      <c r="D253" s="452" t="s">
        <v>476</v>
      </c>
      <c r="E253" s="403" t="str">
        <f>E$78</f>
        <v>S1</v>
      </c>
      <c r="F253" s="394"/>
      <c r="G253" s="404"/>
      <c r="H253" s="404"/>
      <c r="I253" s="405"/>
    </row>
    <row r="254" spans="1:9" ht="14.25">
      <c r="A254" s="361">
        <v>254</v>
      </c>
      <c r="B254" s="353" t="s">
        <v>108</v>
      </c>
      <c r="C254" s="403"/>
      <c r="D254" s="452" t="s">
        <v>476</v>
      </c>
      <c r="E254" s="403" t="str">
        <f>E$79</f>
        <v>S2</v>
      </c>
      <c r="F254" s="394"/>
      <c r="G254" s="404"/>
      <c r="H254" s="404"/>
      <c r="I254" s="405"/>
    </row>
    <row r="255" spans="1:9" ht="14.25">
      <c r="A255" s="361">
        <v>255</v>
      </c>
      <c r="B255" s="353" t="s">
        <v>108</v>
      </c>
      <c r="C255" s="403"/>
      <c r="D255" s="452" t="s">
        <v>476</v>
      </c>
      <c r="E255" s="403" t="str">
        <f>E$80</f>
        <v>S3</v>
      </c>
      <c r="F255" s="394"/>
      <c r="G255" s="404"/>
      <c r="H255" s="404"/>
      <c r="I255" s="405"/>
    </row>
    <row r="256" spans="1:9" ht="14.25">
      <c r="A256" s="361">
        <v>256</v>
      </c>
      <c r="B256" s="353" t="s">
        <v>108</v>
      </c>
      <c r="C256" s="403"/>
      <c r="D256" s="452" t="s">
        <v>476</v>
      </c>
      <c r="E256" s="403" t="str">
        <f>E$81</f>
        <v>S4</v>
      </c>
      <c r="F256" s="394"/>
      <c r="G256" s="404"/>
      <c r="H256" s="404"/>
      <c r="I256" s="405"/>
    </row>
    <row r="257" spans="1:9">
      <c r="A257" s="353">
        <v>257</v>
      </c>
      <c r="H257" s="373"/>
    </row>
    <row r="258" spans="1:9" ht="63.75" hidden="1">
      <c r="A258" s="361">
        <v>258</v>
      </c>
      <c r="B258" s="353" t="s">
        <v>51</v>
      </c>
      <c r="C258" s="370" t="s">
        <v>692</v>
      </c>
      <c r="D258" s="437"/>
      <c r="E258" s="370"/>
      <c r="F258" s="368" t="s">
        <v>693</v>
      </c>
      <c r="G258" s="461"/>
      <c r="H258" s="461"/>
      <c r="I258" s="438"/>
    </row>
    <row r="259" spans="1:9" ht="25.5" hidden="1">
      <c r="A259" s="361">
        <v>259</v>
      </c>
      <c r="B259" s="353" t="s">
        <v>51</v>
      </c>
      <c r="C259" s="403" t="s">
        <v>694</v>
      </c>
      <c r="D259" s="441"/>
      <c r="E259" s="403"/>
      <c r="F259" s="442" t="s">
        <v>695</v>
      </c>
      <c r="G259" s="404" t="s">
        <v>696</v>
      </c>
      <c r="H259" s="404" t="s">
        <v>697</v>
      </c>
      <c r="I259" s="405"/>
    </row>
    <row r="260" spans="1:9" ht="14.25" hidden="1">
      <c r="A260" s="361">
        <v>260</v>
      </c>
      <c r="B260" s="353" t="s">
        <v>51</v>
      </c>
      <c r="C260" s="403"/>
      <c r="D260" s="441"/>
      <c r="E260" s="403" t="s">
        <v>19</v>
      </c>
      <c r="F260" s="442"/>
      <c r="G260" s="404"/>
      <c r="H260" s="404"/>
      <c r="I260" s="405"/>
    </row>
    <row r="261" spans="1:9" ht="127.5" hidden="1">
      <c r="A261" s="353">
        <v>261</v>
      </c>
      <c r="B261" s="353" t="s">
        <v>51</v>
      </c>
      <c r="C261" s="403"/>
      <c r="D261" s="441"/>
      <c r="E261" s="403" t="str">
        <f>E$77</f>
        <v>RA</v>
      </c>
      <c r="F261" s="394" t="s">
        <v>698</v>
      </c>
      <c r="G261" s="404"/>
      <c r="H261" s="404"/>
      <c r="I261" s="405"/>
    </row>
    <row r="262" spans="1:9" ht="89.25" hidden="1">
      <c r="A262" s="361">
        <v>262</v>
      </c>
      <c r="B262" s="353" t="s">
        <v>51</v>
      </c>
      <c r="C262" s="403"/>
      <c r="D262" s="441"/>
      <c r="E262" s="403" t="str">
        <f>E$78</f>
        <v>S1</v>
      </c>
      <c r="F262" s="394" t="s">
        <v>2278</v>
      </c>
      <c r="G262" s="404"/>
      <c r="H262" s="404"/>
      <c r="I262" s="405"/>
    </row>
    <row r="263" spans="1:9" ht="14.25" hidden="1">
      <c r="A263" s="361">
        <v>263</v>
      </c>
      <c r="B263" s="353" t="s">
        <v>51</v>
      </c>
      <c r="C263" s="403"/>
      <c r="D263" s="441"/>
      <c r="E263" s="403" t="str">
        <f>E$79</f>
        <v>S2</v>
      </c>
      <c r="F263" s="394"/>
      <c r="G263" s="404"/>
      <c r="H263" s="404"/>
      <c r="I263" s="405"/>
    </row>
    <row r="264" spans="1:9" ht="14.25" hidden="1">
      <c r="A264" s="361">
        <v>264</v>
      </c>
      <c r="B264" s="353" t="s">
        <v>51</v>
      </c>
      <c r="C264" s="403"/>
      <c r="D264" s="441"/>
      <c r="E264" s="403" t="str">
        <f>E$80</f>
        <v>S3</v>
      </c>
      <c r="F264" s="394"/>
      <c r="G264" s="404"/>
      <c r="H264" s="404"/>
      <c r="I264" s="405"/>
    </row>
    <row r="265" spans="1:9" hidden="1">
      <c r="A265" s="353">
        <v>265</v>
      </c>
      <c r="B265" s="353" t="s">
        <v>51</v>
      </c>
      <c r="C265" s="403"/>
      <c r="D265" s="441"/>
      <c r="E265" s="403" t="str">
        <f>E$81</f>
        <v>S4</v>
      </c>
      <c r="F265" s="394"/>
      <c r="G265" s="404"/>
      <c r="H265" s="404"/>
      <c r="I265" s="405"/>
    </row>
    <row r="266" spans="1:9" ht="14.25">
      <c r="A266" s="361">
        <v>266</v>
      </c>
      <c r="H266" s="373"/>
    </row>
    <row r="267" spans="1:9" ht="63.75" hidden="1">
      <c r="A267" s="361">
        <v>267</v>
      </c>
      <c r="B267" s="353" t="s">
        <v>51</v>
      </c>
      <c r="C267" s="403" t="s">
        <v>699</v>
      </c>
      <c r="D267" s="441"/>
      <c r="E267" s="403"/>
      <c r="F267" s="442" t="s">
        <v>700</v>
      </c>
      <c r="G267" s="404" t="s">
        <v>701</v>
      </c>
      <c r="H267" s="404"/>
      <c r="I267" s="405"/>
    </row>
    <row r="268" spans="1:9" ht="14.25" hidden="1">
      <c r="A268" s="361">
        <v>268</v>
      </c>
      <c r="B268" s="353" t="s">
        <v>51</v>
      </c>
      <c r="C268" s="403"/>
      <c r="D268" s="441"/>
      <c r="E268" s="403" t="s">
        <v>19</v>
      </c>
      <c r="F268" s="442"/>
      <c r="G268" s="404"/>
      <c r="H268" s="404"/>
      <c r="I268" s="405"/>
    </row>
    <row r="269" spans="1:9" ht="25.5" hidden="1">
      <c r="A269" s="353">
        <v>269</v>
      </c>
      <c r="B269" s="353" t="s">
        <v>51</v>
      </c>
      <c r="C269" s="403"/>
      <c r="D269" s="441"/>
      <c r="E269" s="403" t="str">
        <f>E$77</f>
        <v>RA</v>
      </c>
      <c r="F269" s="394" t="s">
        <v>702</v>
      </c>
      <c r="G269" s="404"/>
      <c r="H269" s="404"/>
      <c r="I269" s="405"/>
    </row>
    <row r="270" spans="1:9" ht="89.25" hidden="1">
      <c r="A270" s="361">
        <v>270</v>
      </c>
      <c r="B270" s="353" t="s">
        <v>51</v>
      </c>
      <c r="C270" s="403"/>
      <c r="D270" s="441"/>
      <c r="E270" s="403" t="str">
        <f>E$78</f>
        <v>S1</v>
      </c>
      <c r="F270" s="394" t="s">
        <v>2278</v>
      </c>
      <c r="G270" s="404"/>
      <c r="H270" s="404"/>
      <c r="I270" s="405"/>
    </row>
    <row r="271" spans="1:9" ht="14.25" hidden="1">
      <c r="A271" s="361">
        <v>271</v>
      </c>
      <c r="B271" s="353" t="s">
        <v>51</v>
      </c>
      <c r="C271" s="403"/>
      <c r="D271" s="441"/>
      <c r="E271" s="403" t="str">
        <f>E$79</f>
        <v>S2</v>
      </c>
      <c r="F271" s="394"/>
      <c r="G271" s="404"/>
      <c r="H271" s="404"/>
      <c r="I271" s="405"/>
    </row>
    <row r="272" spans="1:9" ht="14.25" hidden="1">
      <c r="A272" s="361">
        <v>272</v>
      </c>
      <c r="B272" s="353" t="s">
        <v>51</v>
      </c>
      <c r="C272" s="403"/>
      <c r="D272" s="441"/>
      <c r="E272" s="403" t="str">
        <f>E$80</f>
        <v>S3</v>
      </c>
      <c r="F272" s="394"/>
      <c r="G272" s="404"/>
      <c r="H272" s="404"/>
      <c r="I272" s="405"/>
    </row>
    <row r="273" spans="1:9" hidden="1">
      <c r="A273" s="353">
        <v>273</v>
      </c>
      <c r="B273" s="353" t="s">
        <v>51</v>
      </c>
      <c r="C273" s="403"/>
      <c r="D273" s="441"/>
      <c r="E273" s="403" t="str">
        <f>E$81</f>
        <v>S4</v>
      </c>
      <c r="F273" s="394"/>
      <c r="G273" s="404"/>
      <c r="H273" s="404"/>
      <c r="I273" s="405"/>
    </row>
    <row r="274" spans="1:9" ht="14.25">
      <c r="A274" s="361">
        <v>274</v>
      </c>
      <c r="H274" s="373"/>
    </row>
    <row r="275" spans="1:9" ht="38.25" hidden="1">
      <c r="A275" s="361">
        <v>275</v>
      </c>
      <c r="B275" s="353" t="s">
        <v>51</v>
      </c>
      <c r="C275" s="370">
        <v>3</v>
      </c>
      <c r="D275" s="437"/>
      <c r="E275" s="370"/>
      <c r="F275" s="368" t="s">
        <v>703</v>
      </c>
      <c r="G275" s="461"/>
      <c r="H275" s="461"/>
      <c r="I275" s="438"/>
    </row>
    <row r="276" spans="1:9" ht="301.5" hidden="1" customHeight="1">
      <c r="A276" s="361">
        <v>276</v>
      </c>
      <c r="B276" s="353" t="s">
        <v>51</v>
      </c>
      <c r="C276" s="370">
        <v>3</v>
      </c>
      <c r="D276" s="437"/>
      <c r="E276" s="370"/>
      <c r="F276" s="477" t="s">
        <v>704</v>
      </c>
      <c r="G276" s="478"/>
      <c r="H276" s="461"/>
      <c r="I276" s="438"/>
    </row>
    <row r="277" spans="1:9">
      <c r="A277" s="353">
        <v>277</v>
      </c>
      <c r="H277" s="373"/>
    </row>
    <row r="278" spans="1:9" ht="51" hidden="1">
      <c r="A278" s="361">
        <v>278</v>
      </c>
      <c r="B278" s="353" t="s">
        <v>51</v>
      </c>
      <c r="C278" s="370">
        <v>4</v>
      </c>
      <c r="D278" s="437"/>
      <c r="E278" s="370"/>
      <c r="F278" s="368" t="s">
        <v>705</v>
      </c>
      <c r="G278" s="461"/>
      <c r="H278" s="461"/>
      <c r="I278" s="438"/>
    </row>
    <row r="279" spans="1:9" ht="25.5" hidden="1">
      <c r="A279" s="361">
        <v>279</v>
      </c>
      <c r="B279" s="353" t="s">
        <v>51</v>
      </c>
      <c r="C279" s="370" t="s">
        <v>706</v>
      </c>
      <c r="D279" s="437"/>
      <c r="E279" s="370"/>
      <c r="F279" s="368" t="s">
        <v>707</v>
      </c>
      <c r="G279" s="461"/>
      <c r="H279" s="461"/>
      <c r="I279" s="438"/>
    </row>
    <row r="280" spans="1:9" ht="38.25" hidden="1">
      <c r="A280" s="361">
        <v>280</v>
      </c>
      <c r="B280" s="353" t="s">
        <v>51</v>
      </c>
      <c r="C280" s="403" t="s">
        <v>708</v>
      </c>
      <c r="D280" s="441"/>
      <c r="E280" s="403"/>
      <c r="F280" s="442" t="s">
        <v>709</v>
      </c>
      <c r="G280" s="404" t="s">
        <v>660</v>
      </c>
      <c r="H280" s="404"/>
      <c r="I280" s="405"/>
    </row>
    <row r="281" spans="1:9" hidden="1">
      <c r="A281" s="353">
        <v>281</v>
      </c>
      <c r="B281" s="353" t="s">
        <v>51</v>
      </c>
      <c r="C281" s="403"/>
      <c r="D281" s="441"/>
      <c r="E281" s="403" t="s">
        <v>19</v>
      </c>
      <c r="F281" s="442"/>
      <c r="G281" s="404"/>
      <c r="H281" s="404"/>
      <c r="I281" s="405"/>
    </row>
    <row r="282" spans="1:9" ht="229.5" hidden="1">
      <c r="A282" s="361">
        <v>282</v>
      </c>
      <c r="B282" s="353" t="s">
        <v>51</v>
      </c>
      <c r="C282" s="403"/>
      <c r="D282" s="441"/>
      <c r="E282" s="403" t="str">
        <f>E$77</f>
        <v>RA</v>
      </c>
      <c r="F282" s="394" t="s">
        <v>710</v>
      </c>
      <c r="G282" s="404"/>
      <c r="H282" s="404"/>
      <c r="I282" s="405"/>
    </row>
    <row r="283" spans="1:9" ht="14.25" hidden="1">
      <c r="A283" s="361">
        <v>283</v>
      </c>
      <c r="B283" s="353" t="s">
        <v>51</v>
      </c>
      <c r="C283" s="403"/>
      <c r="D283" s="441"/>
      <c r="E283" s="403" t="str">
        <f>E$78</f>
        <v>S1</v>
      </c>
      <c r="F283" s="394"/>
      <c r="G283" s="404"/>
      <c r="H283" s="404"/>
      <c r="I283" s="405"/>
    </row>
    <row r="284" spans="1:9" ht="14.25" hidden="1">
      <c r="A284" s="361">
        <v>284</v>
      </c>
      <c r="B284" s="353" t="s">
        <v>51</v>
      </c>
      <c r="C284" s="403"/>
      <c r="D284" s="441"/>
      <c r="E284" s="403" t="str">
        <f>E$79</f>
        <v>S2</v>
      </c>
      <c r="F284" s="394"/>
      <c r="G284" s="404"/>
      <c r="H284" s="404"/>
      <c r="I284" s="405"/>
    </row>
    <row r="285" spans="1:9" hidden="1">
      <c r="A285" s="353">
        <v>285</v>
      </c>
      <c r="B285" s="353" t="s">
        <v>51</v>
      </c>
      <c r="C285" s="403"/>
      <c r="D285" s="441"/>
      <c r="E285" s="403" t="str">
        <f>E$80</f>
        <v>S3</v>
      </c>
      <c r="F285" s="394"/>
      <c r="G285" s="404"/>
      <c r="H285" s="404"/>
      <c r="I285" s="405"/>
    </row>
    <row r="286" spans="1:9" ht="14.25" hidden="1">
      <c r="A286" s="361">
        <v>286</v>
      </c>
      <c r="B286" s="353" t="s">
        <v>51</v>
      </c>
      <c r="C286" s="403"/>
      <c r="D286" s="441"/>
      <c r="E286" s="403" t="str">
        <f>E$81</f>
        <v>S4</v>
      </c>
      <c r="F286" s="394"/>
      <c r="G286" s="404"/>
      <c r="H286" s="404"/>
      <c r="I286" s="405"/>
    </row>
    <row r="287" spans="1:9" ht="126">
      <c r="A287" s="361">
        <v>287</v>
      </c>
      <c r="B287" s="353" t="s">
        <v>108</v>
      </c>
      <c r="C287" s="403"/>
      <c r="D287" s="441" t="s">
        <v>711</v>
      </c>
      <c r="E287" s="403"/>
      <c r="F287" s="442" t="s">
        <v>712</v>
      </c>
      <c r="G287" s="404" t="s">
        <v>713</v>
      </c>
      <c r="H287" s="404" t="s">
        <v>714</v>
      </c>
      <c r="I287" s="405"/>
    </row>
    <row r="288" spans="1:9" ht="14.25">
      <c r="A288" s="361">
        <v>288</v>
      </c>
      <c r="B288" s="353" t="s">
        <v>108</v>
      </c>
      <c r="C288" s="403"/>
      <c r="D288" s="452" t="s">
        <v>711</v>
      </c>
      <c r="E288" s="403" t="s">
        <v>19</v>
      </c>
      <c r="F288" s="442"/>
      <c r="G288" s="404"/>
      <c r="H288" s="404"/>
      <c r="I288" s="405"/>
    </row>
    <row r="289" spans="1:9" ht="255">
      <c r="A289" s="353">
        <v>289</v>
      </c>
      <c r="B289" s="353" t="s">
        <v>108</v>
      </c>
      <c r="C289" s="403"/>
      <c r="D289" s="452" t="s">
        <v>711</v>
      </c>
      <c r="E289" s="403" t="str">
        <f>E$77</f>
        <v>RA</v>
      </c>
      <c r="F289" s="394" t="s">
        <v>715</v>
      </c>
      <c r="G289" s="404"/>
      <c r="H289" s="404"/>
      <c r="I289" s="405"/>
    </row>
    <row r="290" spans="1:9" ht="14.25">
      <c r="A290" s="361">
        <v>290</v>
      </c>
      <c r="B290" s="353" t="s">
        <v>108</v>
      </c>
      <c r="C290" s="403"/>
      <c r="D290" s="452" t="s">
        <v>711</v>
      </c>
      <c r="E290" s="403" t="str">
        <f>E$78</f>
        <v>S1</v>
      </c>
      <c r="F290" s="394"/>
      <c r="G290" s="404"/>
      <c r="H290" s="404"/>
      <c r="I290" s="405"/>
    </row>
    <row r="291" spans="1:9" ht="14.25">
      <c r="A291" s="361">
        <v>291</v>
      </c>
      <c r="B291" s="353" t="s">
        <v>108</v>
      </c>
      <c r="C291" s="403"/>
      <c r="D291" s="452" t="s">
        <v>711</v>
      </c>
      <c r="E291" s="403" t="str">
        <f>E$79</f>
        <v>S2</v>
      </c>
      <c r="F291" s="394"/>
      <c r="G291" s="404"/>
      <c r="H291" s="404"/>
      <c r="I291" s="405"/>
    </row>
    <row r="292" spans="1:9" ht="14.25">
      <c r="A292" s="361">
        <v>292</v>
      </c>
      <c r="B292" s="353" t="s">
        <v>108</v>
      </c>
      <c r="C292" s="403"/>
      <c r="D292" s="452" t="s">
        <v>711</v>
      </c>
      <c r="E292" s="403" t="str">
        <f>E$80</f>
        <v>S3</v>
      </c>
      <c r="F292" s="394"/>
      <c r="G292" s="404"/>
      <c r="H292" s="404"/>
      <c r="I292" s="405"/>
    </row>
    <row r="293" spans="1:9">
      <c r="A293" s="353">
        <v>293</v>
      </c>
      <c r="B293" s="353" t="s">
        <v>108</v>
      </c>
      <c r="C293" s="403"/>
      <c r="D293" s="452" t="s">
        <v>711</v>
      </c>
      <c r="E293" s="403" t="str">
        <f>E$81</f>
        <v>S4</v>
      </c>
      <c r="F293" s="394"/>
      <c r="G293" s="404"/>
      <c r="H293" s="404"/>
      <c r="I293" s="405"/>
    </row>
    <row r="294" spans="1:9" ht="14.25">
      <c r="A294" s="361">
        <v>294</v>
      </c>
      <c r="H294" s="373"/>
    </row>
    <row r="295" spans="1:9" ht="63" hidden="1">
      <c r="A295" s="361">
        <v>295</v>
      </c>
      <c r="B295" s="353" t="s">
        <v>51</v>
      </c>
      <c r="C295" s="403" t="s">
        <v>716</v>
      </c>
      <c r="D295" s="441"/>
      <c r="E295" s="403"/>
      <c r="F295" s="442" t="s">
        <v>717</v>
      </c>
      <c r="G295" s="404" t="s">
        <v>696</v>
      </c>
      <c r="H295" s="404" t="s">
        <v>718</v>
      </c>
      <c r="I295" s="405"/>
    </row>
    <row r="296" spans="1:9" ht="14.25" hidden="1">
      <c r="A296" s="361">
        <v>296</v>
      </c>
      <c r="B296" s="353" t="s">
        <v>51</v>
      </c>
      <c r="C296" s="403"/>
      <c r="D296" s="441"/>
      <c r="E296" s="403" t="s">
        <v>19</v>
      </c>
      <c r="F296" s="442"/>
      <c r="G296" s="404"/>
      <c r="H296" s="404"/>
      <c r="I296" s="405"/>
    </row>
    <row r="297" spans="1:9" ht="344.25" hidden="1">
      <c r="A297" s="353">
        <v>297</v>
      </c>
      <c r="B297" s="353" t="s">
        <v>51</v>
      </c>
      <c r="C297" s="403"/>
      <c r="D297" s="441"/>
      <c r="E297" s="403" t="str">
        <f>E$77</f>
        <v>RA</v>
      </c>
      <c r="F297" s="394" t="s">
        <v>719</v>
      </c>
      <c r="G297" s="404"/>
      <c r="H297" s="404"/>
      <c r="I297" s="405"/>
    </row>
    <row r="298" spans="1:9" ht="14.25" hidden="1">
      <c r="A298" s="361">
        <v>298</v>
      </c>
      <c r="B298" s="353" t="s">
        <v>51</v>
      </c>
      <c r="C298" s="403"/>
      <c r="D298" s="441"/>
      <c r="E298" s="403" t="str">
        <f>E$78</f>
        <v>S1</v>
      </c>
      <c r="F298" s="394"/>
      <c r="G298" s="404"/>
      <c r="H298" s="404"/>
      <c r="I298" s="405"/>
    </row>
    <row r="299" spans="1:9" ht="14.25" hidden="1">
      <c r="A299" s="361">
        <v>299</v>
      </c>
      <c r="B299" s="353" t="s">
        <v>51</v>
      </c>
      <c r="C299" s="403"/>
      <c r="D299" s="441"/>
      <c r="E299" s="403" t="str">
        <f>E$79</f>
        <v>S2</v>
      </c>
      <c r="F299" s="394"/>
      <c r="G299" s="404"/>
      <c r="H299" s="404"/>
      <c r="I299" s="405"/>
    </row>
    <row r="300" spans="1:9" ht="14.25" hidden="1">
      <c r="A300" s="361">
        <v>300</v>
      </c>
      <c r="B300" s="353" t="s">
        <v>51</v>
      </c>
      <c r="C300" s="403"/>
      <c r="D300" s="441"/>
      <c r="E300" s="403" t="str">
        <f>E$80</f>
        <v>S3</v>
      </c>
      <c r="F300" s="394"/>
      <c r="G300" s="404"/>
      <c r="H300" s="404"/>
      <c r="I300" s="405"/>
    </row>
    <row r="301" spans="1:9" hidden="1">
      <c r="A301" s="353">
        <v>301</v>
      </c>
      <c r="B301" s="353" t="s">
        <v>51</v>
      </c>
      <c r="C301" s="403"/>
      <c r="D301" s="441"/>
      <c r="E301" s="403" t="str">
        <f>E$81</f>
        <v>S4</v>
      </c>
      <c r="F301" s="394"/>
      <c r="G301" s="404"/>
      <c r="H301" s="404"/>
      <c r="I301" s="405"/>
    </row>
    <row r="302" spans="1:9" ht="14.25">
      <c r="A302" s="361">
        <v>302</v>
      </c>
      <c r="H302" s="373"/>
    </row>
    <row r="303" spans="1:9" ht="51" hidden="1">
      <c r="A303" s="361">
        <v>303</v>
      </c>
      <c r="B303" s="353" t="s">
        <v>51</v>
      </c>
      <c r="C303" s="403" t="s">
        <v>720</v>
      </c>
      <c r="D303" s="441"/>
      <c r="E303" s="403"/>
      <c r="F303" s="442" t="s">
        <v>721</v>
      </c>
      <c r="G303" s="404" t="s">
        <v>696</v>
      </c>
      <c r="H303" s="404"/>
      <c r="I303" s="405"/>
    </row>
    <row r="304" spans="1:9" ht="14.25" hidden="1">
      <c r="A304" s="361">
        <v>304</v>
      </c>
      <c r="B304" s="353" t="s">
        <v>51</v>
      </c>
      <c r="C304" s="403"/>
      <c r="D304" s="441"/>
      <c r="E304" s="403" t="s">
        <v>19</v>
      </c>
      <c r="F304" s="442"/>
      <c r="G304" s="404"/>
      <c r="H304" s="404"/>
      <c r="I304" s="405"/>
    </row>
    <row r="305" spans="1:9" ht="127.5" hidden="1">
      <c r="A305" s="353">
        <v>305</v>
      </c>
      <c r="B305" s="353" t="s">
        <v>51</v>
      </c>
      <c r="C305" s="403"/>
      <c r="D305" s="441"/>
      <c r="E305" s="403" t="str">
        <f>E$77</f>
        <v>RA</v>
      </c>
      <c r="F305" s="394" t="s">
        <v>722</v>
      </c>
      <c r="G305" s="404"/>
      <c r="H305" s="404"/>
      <c r="I305" s="405"/>
    </row>
    <row r="306" spans="1:9" ht="14.25" hidden="1">
      <c r="A306" s="361">
        <v>306</v>
      </c>
      <c r="B306" s="353" t="s">
        <v>51</v>
      </c>
      <c r="C306" s="403"/>
      <c r="D306" s="441"/>
      <c r="E306" s="403" t="str">
        <f>E$78</f>
        <v>S1</v>
      </c>
      <c r="F306" s="394"/>
      <c r="G306" s="404"/>
      <c r="H306" s="404"/>
      <c r="I306" s="405"/>
    </row>
    <row r="307" spans="1:9" ht="14.25" hidden="1">
      <c r="A307" s="361">
        <v>307</v>
      </c>
      <c r="B307" s="353" t="s">
        <v>51</v>
      </c>
      <c r="C307" s="403"/>
      <c r="D307" s="441"/>
      <c r="E307" s="403" t="str">
        <f>E$79</f>
        <v>S2</v>
      </c>
      <c r="F307" s="394"/>
      <c r="G307" s="404"/>
      <c r="H307" s="404"/>
      <c r="I307" s="405"/>
    </row>
    <row r="308" spans="1:9" ht="14.25" hidden="1">
      <c r="A308" s="361">
        <v>308</v>
      </c>
      <c r="B308" s="353" t="s">
        <v>51</v>
      </c>
      <c r="C308" s="403"/>
      <c r="D308" s="441"/>
      <c r="E308" s="403" t="str">
        <f>E$80</f>
        <v>S3</v>
      </c>
      <c r="F308" s="394"/>
      <c r="G308" s="404"/>
      <c r="H308" s="404"/>
      <c r="I308" s="405"/>
    </row>
    <row r="309" spans="1:9" hidden="1">
      <c r="A309" s="353">
        <v>309</v>
      </c>
      <c r="B309" s="353" t="s">
        <v>51</v>
      </c>
      <c r="C309" s="403"/>
      <c r="D309" s="441"/>
      <c r="E309" s="403" t="str">
        <f>E$81</f>
        <v>S4</v>
      </c>
      <c r="F309" s="394"/>
      <c r="G309" s="404"/>
      <c r="H309" s="404"/>
      <c r="I309" s="405"/>
    </row>
    <row r="310" spans="1:9" ht="147">
      <c r="A310" s="361">
        <v>310</v>
      </c>
      <c r="B310" s="353" t="s">
        <v>108</v>
      </c>
      <c r="C310" s="403"/>
      <c r="D310" s="441" t="s">
        <v>723</v>
      </c>
      <c r="E310" s="403"/>
      <c r="F310" s="442" t="s">
        <v>724</v>
      </c>
      <c r="G310" s="404" t="s">
        <v>725</v>
      </c>
      <c r="H310" s="404" t="s">
        <v>726</v>
      </c>
      <c r="I310" s="405"/>
    </row>
    <row r="311" spans="1:9" ht="14.25">
      <c r="A311" s="361">
        <v>311</v>
      </c>
      <c r="B311" s="353" t="s">
        <v>108</v>
      </c>
      <c r="C311" s="403"/>
      <c r="D311" s="452" t="s">
        <v>723</v>
      </c>
      <c r="E311" s="403" t="s">
        <v>19</v>
      </c>
      <c r="F311" s="442"/>
      <c r="G311" s="404"/>
      <c r="H311" s="404"/>
      <c r="I311" s="405"/>
    </row>
    <row r="312" spans="1:9" ht="382.5">
      <c r="A312" s="361">
        <v>312</v>
      </c>
      <c r="B312" s="353" t="s">
        <v>108</v>
      </c>
      <c r="C312" s="403"/>
      <c r="D312" s="452" t="s">
        <v>723</v>
      </c>
      <c r="E312" s="403" t="str">
        <f>E$77</f>
        <v>RA</v>
      </c>
      <c r="F312" s="394" t="s">
        <v>727</v>
      </c>
      <c r="G312" s="404"/>
      <c r="H312" s="404"/>
      <c r="I312" s="405"/>
    </row>
    <row r="313" spans="1:9">
      <c r="A313" s="353">
        <v>313</v>
      </c>
      <c r="B313" s="353" t="s">
        <v>108</v>
      </c>
      <c r="C313" s="403"/>
      <c r="D313" s="452" t="s">
        <v>723</v>
      </c>
      <c r="E313" s="403" t="str">
        <f>E$78</f>
        <v>S1</v>
      </c>
      <c r="F313" s="394"/>
      <c r="G313" s="404"/>
      <c r="H313" s="404"/>
      <c r="I313" s="405"/>
    </row>
    <row r="314" spans="1:9" ht="14.25">
      <c r="A314" s="361">
        <v>314</v>
      </c>
      <c r="B314" s="353" t="s">
        <v>108</v>
      </c>
      <c r="C314" s="403"/>
      <c r="D314" s="452" t="s">
        <v>723</v>
      </c>
      <c r="E314" s="403" t="str">
        <f>E$79</f>
        <v>S2</v>
      </c>
      <c r="F314" s="394"/>
      <c r="G314" s="404"/>
      <c r="H314" s="404"/>
      <c r="I314" s="405"/>
    </row>
    <row r="315" spans="1:9" ht="14.25">
      <c r="A315" s="361">
        <v>315</v>
      </c>
      <c r="B315" s="353" t="s">
        <v>108</v>
      </c>
      <c r="C315" s="403"/>
      <c r="D315" s="452" t="s">
        <v>723</v>
      </c>
      <c r="E315" s="403" t="str">
        <f>E$80</f>
        <v>S3</v>
      </c>
      <c r="F315" s="394"/>
      <c r="G315" s="404"/>
      <c r="H315" s="404"/>
      <c r="I315" s="405"/>
    </row>
    <row r="316" spans="1:9" ht="14.25">
      <c r="A316" s="361">
        <v>316</v>
      </c>
      <c r="B316" s="353" t="s">
        <v>108</v>
      </c>
      <c r="C316" s="403"/>
      <c r="D316" s="452" t="s">
        <v>723</v>
      </c>
      <c r="E316" s="403" t="str">
        <f>E$81</f>
        <v>S4</v>
      </c>
      <c r="F316" s="394"/>
      <c r="G316" s="404"/>
      <c r="H316" s="404"/>
      <c r="I316" s="405"/>
    </row>
    <row r="317" spans="1:9">
      <c r="A317" s="353">
        <v>317</v>
      </c>
      <c r="H317" s="373"/>
    </row>
    <row r="318" spans="1:9" ht="25.5" hidden="1">
      <c r="A318" s="361">
        <v>318</v>
      </c>
      <c r="B318" s="353" t="s">
        <v>51</v>
      </c>
      <c r="C318" s="370" t="s">
        <v>728</v>
      </c>
      <c r="D318" s="437"/>
      <c r="E318" s="370"/>
      <c r="F318" s="368" t="s">
        <v>729</v>
      </c>
      <c r="G318" s="461"/>
      <c r="H318" s="461"/>
      <c r="I318" s="438"/>
    </row>
    <row r="319" spans="1:9" ht="73.5" hidden="1">
      <c r="A319" s="361">
        <v>319</v>
      </c>
      <c r="B319" s="353" t="s">
        <v>51</v>
      </c>
      <c r="C319" s="403" t="s">
        <v>730</v>
      </c>
      <c r="D319" s="441"/>
      <c r="E319" s="403"/>
      <c r="F319" s="442" t="s">
        <v>731</v>
      </c>
      <c r="G319" s="404" t="s">
        <v>732</v>
      </c>
      <c r="H319" s="404" t="s">
        <v>733</v>
      </c>
      <c r="I319" s="405"/>
    </row>
    <row r="320" spans="1:9" ht="14.25" hidden="1">
      <c r="A320" s="361">
        <v>320</v>
      </c>
      <c r="B320" s="353" t="s">
        <v>51</v>
      </c>
      <c r="C320" s="403"/>
      <c r="D320" s="441"/>
      <c r="E320" s="403" t="s">
        <v>19</v>
      </c>
      <c r="F320" s="442"/>
      <c r="G320" s="404"/>
      <c r="H320" s="404"/>
      <c r="I320" s="405"/>
    </row>
    <row r="321" spans="1:9" ht="229.5" hidden="1">
      <c r="A321" s="353">
        <v>321</v>
      </c>
      <c r="B321" s="353" t="s">
        <v>51</v>
      </c>
      <c r="C321" s="403"/>
      <c r="D321" s="441"/>
      <c r="E321" s="403" t="str">
        <f>E$77</f>
        <v>RA</v>
      </c>
      <c r="F321" s="394" t="s">
        <v>734</v>
      </c>
      <c r="G321" s="404"/>
      <c r="H321" s="404"/>
      <c r="I321" s="405"/>
    </row>
    <row r="322" spans="1:9" ht="76.5" hidden="1">
      <c r="A322" s="361">
        <v>322</v>
      </c>
      <c r="B322" s="353" t="s">
        <v>51</v>
      </c>
      <c r="C322" s="403"/>
      <c r="D322" s="441"/>
      <c r="E322" s="403" t="str">
        <f>E$78</f>
        <v>S1</v>
      </c>
      <c r="F322" s="372" t="s">
        <v>2279</v>
      </c>
      <c r="G322" s="404"/>
      <c r="H322" s="404"/>
      <c r="I322" s="405"/>
    </row>
    <row r="323" spans="1:9" ht="14.25" hidden="1">
      <c r="A323" s="361">
        <v>323</v>
      </c>
      <c r="B323" s="353" t="s">
        <v>51</v>
      </c>
      <c r="C323" s="403"/>
      <c r="D323" s="441"/>
      <c r="E323" s="403" t="str">
        <f>E$79</f>
        <v>S2</v>
      </c>
      <c r="F323" s="394"/>
      <c r="G323" s="404"/>
      <c r="H323" s="404"/>
      <c r="I323" s="405"/>
    </row>
    <row r="324" spans="1:9" ht="14.25" hidden="1">
      <c r="A324" s="361">
        <v>324</v>
      </c>
      <c r="B324" s="353" t="s">
        <v>51</v>
      </c>
      <c r="C324" s="403"/>
      <c r="D324" s="441"/>
      <c r="E324" s="403" t="str">
        <f>E$80</f>
        <v>S3</v>
      </c>
      <c r="F324" s="394"/>
      <c r="G324" s="404"/>
      <c r="H324" s="404"/>
      <c r="I324" s="405"/>
    </row>
    <row r="325" spans="1:9" hidden="1">
      <c r="A325" s="353">
        <v>325</v>
      </c>
      <c r="B325" s="353" t="s">
        <v>51</v>
      </c>
      <c r="C325" s="403"/>
      <c r="D325" s="441"/>
      <c r="E325" s="403" t="str">
        <f>E$81</f>
        <v>S4</v>
      </c>
      <c r="F325" s="394"/>
      <c r="G325" s="404"/>
      <c r="H325" s="404"/>
      <c r="I325" s="405"/>
    </row>
    <row r="326" spans="1:9" ht="14.25">
      <c r="A326" s="361">
        <v>326</v>
      </c>
      <c r="B326" s="353" t="s">
        <v>108</v>
      </c>
      <c r="C326" s="444"/>
      <c r="D326" s="445" t="s">
        <v>735</v>
      </c>
      <c r="E326" s="444"/>
      <c r="F326" s="446" t="s">
        <v>736</v>
      </c>
      <c r="G326" s="447"/>
      <c r="H326" s="447"/>
      <c r="I326" s="447"/>
    </row>
    <row r="327" spans="1:9" ht="14.25">
      <c r="A327" s="361">
        <v>327</v>
      </c>
      <c r="B327" s="353" t="s">
        <v>108</v>
      </c>
      <c r="C327" s="448"/>
      <c r="D327" s="449" t="s">
        <v>737</v>
      </c>
      <c r="E327" s="448"/>
      <c r="F327" s="450" t="s">
        <v>738</v>
      </c>
      <c r="G327" s="451"/>
      <c r="H327" s="451"/>
      <c r="I327" s="451"/>
    </row>
    <row r="328" spans="1:9" ht="315">
      <c r="A328" s="361">
        <v>328</v>
      </c>
      <c r="B328" s="353" t="s">
        <v>108</v>
      </c>
      <c r="C328" s="403"/>
      <c r="D328" s="441" t="s">
        <v>739</v>
      </c>
      <c r="E328" s="403"/>
      <c r="F328" s="442" t="s">
        <v>740</v>
      </c>
      <c r="G328" s="404" t="s">
        <v>741</v>
      </c>
      <c r="H328" s="404" t="s">
        <v>742</v>
      </c>
      <c r="I328" s="405"/>
    </row>
    <row r="329" spans="1:9">
      <c r="A329" s="353">
        <v>329</v>
      </c>
      <c r="B329" s="353" t="s">
        <v>108</v>
      </c>
      <c r="C329" s="403"/>
      <c r="D329" s="452" t="s">
        <v>739</v>
      </c>
      <c r="E329" s="403" t="s">
        <v>19</v>
      </c>
      <c r="F329" s="442"/>
      <c r="G329" s="404"/>
      <c r="H329" s="404"/>
      <c r="I329" s="405"/>
    </row>
    <row r="330" spans="1:9" ht="409.5">
      <c r="A330" s="361">
        <v>330</v>
      </c>
      <c r="B330" s="353" t="s">
        <v>108</v>
      </c>
      <c r="C330" s="403"/>
      <c r="D330" s="452" t="s">
        <v>739</v>
      </c>
      <c r="E330" s="403" t="str">
        <f>E$77</f>
        <v>RA</v>
      </c>
      <c r="F330" s="394" t="s">
        <v>743</v>
      </c>
      <c r="G330" s="404"/>
      <c r="H330" s="404"/>
      <c r="I330" s="405"/>
    </row>
    <row r="331" spans="1:9" ht="14.25">
      <c r="A331" s="361">
        <v>331</v>
      </c>
      <c r="B331" s="353" t="s">
        <v>108</v>
      </c>
      <c r="C331" s="403"/>
      <c r="D331" s="452" t="s">
        <v>739</v>
      </c>
      <c r="E331" s="403" t="str">
        <f>E$78</f>
        <v>S1</v>
      </c>
      <c r="F331" s="394"/>
      <c r="G331" s="404"/>
      <c r="H331" s="404"/>
      <c r="I331" s="405"/>
    </row>
    <row r="332" spans="1:9" ht="14.25">
      <c r="A332" s="361">
        <v>332</v>
      </c>
      <c r="B332" s="353" t="s">
        <v>108</v>
      </c>
      <c r="C332" s="403"/>
      <c r="D332" s="452" t="s">
        <v>739</v>
      </c>
      <c r="E332" s="403" t="str">
        <f>E$79</f>
        <v>S2</v>
      </c>
      <c r="F332" s="394"/>
      <c r="G332" s="404"/>
      <c r="H332" s="404"/>
      <c r="I332" s="405"/>
    </row>
    <row r="333" spans="1:9">
      <c r="A333" s="353">
        <v>333</v>
      </c>
      <c r="B333" s="353" t="s">
        <v>108</v>
      </c>
      <c r="C333" s="403"/>
      <c r="D333" s="452" t="s">
        <v>739</v>
      </c>
      <c r="E333" s="403" t="str">
        <f>E$80</f>
        <v>S3</v>
      </c>
      <c r="F333" s="394"/>
      <c r="G333" s="404"/>
      <c r="H333" s="404"/>
      <c r="I333" s="405"/>
    </row>
    <row r="334" spans="1:9" ht="14.25">
      <c r="A334" s="361">
        <v>334</v>
      </c>
      <c r="B334" s="353" t="s">
        <v>108</v>
      </c>
      <c r="C334" s="403"/>
      <c r="D334" s="452" t="s">
        <v>739</v>
      </c>
      <c r="E334" s="403" t="str">
        <f>E$81</f>
        <v>S4</v>
      </c>
      <c r="F334" s="394"/>
      <c r="G334" s="404"/>
      <c r="H334" s="404"/>
      <c r="I334" s="405"/>
    </row>
    <row r="335" spans="1:9" ht="14.25">
      <c r="A335" s="361">
        <v>335</v>
      </c>
      <c r="H335" s="373"/>
    </row>
    <row r="336" spans="1:9" ht="51" hidden="1">
      <c r="A336" s="361">
        <v>336</v>
      </c>
      <c r="B336" s="353" t="s">
        <v>51</v>
      </c>
      <c r="C336" s="403" t="s">
        <v>744</v>
      </c>
      <c r="D336" s="441"/>
      <c r="E336" s="403"/>
      <c r="F336" s="442" t="s">
        <v>745</v>
      </c>
      <c r="G336" s="511" t="s">
        <v>746</v>
      </c>
      <c r="H336" s="404"/>
      <c r="I336" s="405"/>
    </row>
    <row r="337" spans="1:10" hidden="1">
      <c r="A337" s="353">
        <v>337</v>
      </c>
      <c r="B337" s="353" t="s">
        <v>51</v>
      </c>
      <c r="C337" s="403"/>
      <c r="D337" s="441"/>
      <c r="E337" s="403" t="s">
        <v>19</v>
      </c>
      <c r="F337" s="442"/>
      <c r="G337" s="404"/>
      <c r="H337" s="404"/>
      <c r="I337" s="405"/>
    </row>
    <row r="338" spans="1:10" ht="229.5" hidden="1">
      <c r="A338" s="361">
        <v>338</v>
      </c>
      <c r="B338" s="353" t="s">
        <v>51</v>
      </c>
      <c r="C338" s="403"/>
      <c r="D338" s="441"/>
      <c r="E338" s="403" t="str">
        <f>E$77</f>
        <v>RA</v>
      </c>
      <c r="F338" s="394" t="s">
        <v>747</v>
      </c>
      <c r="G338" s="404"/>
      <c r="H338" s="404"/>
      <c r="I338" s="405"/>
    </row>
    <row r="339" spans="1:10" ht="191.25" hidden="1">
      <c r="A339" s="361">
        <v>339</v>
      </c>
      <c r="B339" s="353" t="s">
        <v>51</v>
      </c>
      <c r="C339" s="403"/>
      <c r="D339" s="441"/>
      <c r="E339" s="403" t="str">
        <f>E$78</f>
        <v>S1</v>
      </c>
      <c r="F339" s="394" t="s">
        <v>2280</v>
      </c>
      <c r="G339" s="404"/>
      <c r="H339" s="404"/>
      <c r="I339" s="405"/>
    </row>
    <row r="340" spans="1:10" ht="14.25" hidden="1">
      <c r="A340" s="361">
        <v>340</v>
      </c>
      <c r="B340" s="353" t="s">
        <v>51</v>
      </c>
      <c r="C340" s="403"/>
      <c r="D340" s="441"/>
      <c r="E340" s="403" t="str">
        <f>E$79</f>
        <v>S2</v>
      </c>
      <c r="F340" s="394"/>
      <c r="G340" s="404"/>
      <c r="H340" s="404"/>
      <c r="I340" s="405"/>
    </row>
    <row r="341" spans="1:10" hidden="1">
      <c r="A341" s="353">
        <v>341</v>
      </c>
      <c r="B341" s="353" t="s">
        <v>51</v>
      </c>
      <c r="C341" s="403"/>
      <c r="D341" s="441"/>
      <c r="E341" s="403" t="str">
        <f>E$80</f>
        <v>S3</v>
      </c>
      <c r="F341" s="394"/>
      <c r="G341" s="404"/>
      <c r="H341" s="404"/>
      <c r="I341" s="405"/>
    </row>
    <row r="342" spans="1:10" ht="14.25" hidden="1">
      <c r="A342" s="361">
        <v>342</v>
      </c>
      <c r="B342" s="353" t="s">
        <v>51</v>
      </c>
      <c r="C342" s="403"/>
      <c r="D342" s="441"/>
      <c r="E342" s="403" t="str">
        <f>E$81</f>
        <v>S4</v>
      </c>
      <c r="F342" s="394"/>
      <c r="G342" s="404"/>
      <c r="H342" s="404"/>
      <c r="I342" s="405"/>
    </row>
    <row r="343" spans="1:10" ht="14.25">
      <c r="A343" s="361">
        <v>343</v>
      </c>
      <c r="H343" s="373"/>
    </row>
    <row r="344" spans="1:10" s="480" customFormat="1" ht="51" hidden="1">
      <c r="A344" s="361">
        <v>344</v>
      </c>
      <c r="B344" s="361" t="s">
        <v>51</v>
      </c>
      <c r="C344" s="403" t="s">
        <v>748</v>
      </c>
      <c r="D344" s="441"/>
      <c r="E344" s="403"/>
      <c r="F344" s="442" t="s">
        <v>749</v>
      </c>
      <c r="G344" s="404" t="s">
        <v>750</v>
      </c>
      <c r="H344" s="479"/>
      <c r="I344" s="393"/>
      <c r="J344" s="362"/>
    </row>
    <row r="345" spans="1:10" s="480" customFormat="1" ht="14.25" hidden="1">
      <c r="A345" s="353">
        <v>345</v>
      </c>
      <c r="B345" s="361" t="s">
        <v>51</v>
      </c>
      <c r="C345" s="403"/>
      <c r="D345" s="441"/>
      <c r="E345" s="403" t="s">
        <v>19</v>
      </c>
      <c r="F345" s="442"/>
      <c r="G345" s="479"/>
      <c r="H345" s="479"/>
      <c r="I345" s="393"/>
      <c r="J345" s="362"/>
    </row>
    <row r="346" spans="1:10" ht="76.5" hidden="1">
      <c r="A346" s="361">
        <v>346</v>
      </c>
      <c r="B346" s="361" t="s">
        <v>51</v>
      </c>
      <c r="C346" s="403"/>
      <c r="D346" s="441"/>
      <c r="E346" s="403" t="str">
        <f>E$77</f>
        <v>RA</v>
      </c>
      <c r="F346" s="394" t="s">
        <v>751</v>
      </c>
      <c r="G346" s="404"/>
      <c r="H346" s="404"/>
      <c r="I346" s="405"/>
    </row>
    <row r="347" spans="1:10" ht="76.5" hidden="1">
      <c r="A347" s="361">
        <v>347</v>
      </c>
      <c r="B347" s="361" t="s">
        <v>51</v>
      </c>
      <c r="C347" s="403"/>
      <c r="D347" s="441"/>
      <c r="E347" s="403" t="str">
        <f>E$78</f>
        <v>S1</v>
      </c>
      <c r="F347" s="394" t="s">
        <v>2281</v>
      </c>
      <c r="G347" s="404"/>
      <c r="H347" s="404"/>
      <c r="I347" s="405"/>
    </row>
    <row r="348" spans="1:10" ht="14.25" hidden="1">
      <c r="A348" s="361">
        <v>348</v>
      </c>
      <c r="B348" s="361" t="s">
        <v>51</v>
      </c>
      <c r="C348" s="403"/>
      <c r="D348" s="441"/>
      <c r="E348" s="403" t="str">
        <f>E$79</f>
        <v>S2</v>
      </c>
      <c r="F348" s="394"/>
      <c r="G348" s="404"/>
      <c r="H348" s="404"/>
      <c r="I348" s="405"/>
    </row>
    <row r="349" spans="1:10" ht="14.25" hidden="1">
      <c r="A349" s="353">
        <v>349</v>
      </c>
      <c r="B349" s="361" t="s">
        <v>51</v>
      </c>
      <c r="C349" s="403"/>
      <c r="D349" s="441"/>
      <c r="E349" s="403" t="str">
        <f>E$80</f>
        <v>S3</v>
      </c>
      <c r="F349" s="394"/>
      <c r="G349" s="404"/>
      <c r="H349" s="404"/>
      <c r="I349" s="405"/>
    </row>
    <row r="350" spans="1:10" ht="14.25" hidden="1">
      <c r="A350" s="361">
        <v>350</v>
      </c>
      <c r="B350" s="361" t="s">
        <v>51</v>
      </c>
      <c r="C350" s="403"/>
      <c r="D350" s="441"/>
      <c r="E350" s="403" t="str">
        <f>E$81</f>
        <v>S4</v>
      </c>
      <c r="F350" s="394"/>
      <c r="G350" s="404"/>
      <c r="H350" s="404"/>
      <c r="I350" s="405"/>
    </row>
    <row r="351" spans="1:10" ht="14.25">
      <c r="A351" s="361">
        <v>351</v>
      </c>
      <c r="H351" s="373"/>
    </row>
    <row r="352" spans="1:10" ht="42" hidden="1">
      <c r="A352" s="361">
        <v>352</v>
      </c>
      <c r="B352" s="353" t="s">
        <v>51</v>
      </c>
      <c r="C352" s="403" t="s">
        <v>752</v>
      </c>
      <c r="D352" s="441"/>
      <c r="E352" s="403"/>
      <c r="F352" s="442" t="s">
        <v>753</v>
      </c>
      <c r="G352" s="404" t="s">
        <v>754</v>
      </c>
      <c r="H352" s="404"/>
      <c r="I352" s="405"/>
    </row>
    <row r="353" spans="1:9" hidden="1">
      <c r="A353" s="353">
        <v>353</v>
      </c>
      <c r="B353" s="353" t="s">
        <v>51</v>
      </c>
      <c r="C353" s="403"/>
      <c r="D353" s="441"/>
      <c r="E353" s="403" t="s">
        <v>19</v>
      </c>
      <c r="F353" s="442"/>
      <c r="G353" s="404"/>
      <c r="H353" s="404"/>
      <c r="I353" s="405"/>
    </row>
    <row r="354" spans="1:9" ht="140.25" hidden="1">
      <c r="A354" s="361">
        <v>354</v>
      </c>
      <c r="B354" s="353" t="s">
        <v>51</v>
      </c>
      <c r="C354" s="403"/>
      <c r="D354" s="441"/>
      <c r="E354" s="403" t="str">
        <f>E$77</f>
        <v>RA</v>
      </c>
      <c r="F354" s="394" t="s">
        <v>755</v>
      </c>
      <c r="G354" s="404"/>
      <c r="H354" s="404"/>
      <c r="I354" s="405"/>
    </row>
    <row r="355" spans="1:9" ht="127.5" hidden="1">
      <c r="A355" s="361">
        <v>355</v>
      </c>
      <c r="B355" s="353" t="s">
        <v>51</v>
      </c>
      <c r="C355" s="403"/>
      <c r="D355" s="441"/>
      <c r="E355" s="403" t="str">
        <f>E$78</f>
        <v>S1</v>
      </c>
      <c r="F355" s="394" t="s">
        <v>2282</v>
      </c>
      <c r="G355" s="404"/>
      <c r="H355" s="404"/>
      <c r="I355" s="405"/>
    </row>
    <row r="356" spans="1:9" ht="14.25" hidden="1">
      <c r="A356" s="361">
        <v>356</v>
      </c>
      <c r="B356" s="353" t="s">
        <v>51</v>
      </c>
      <c r="C356" s="403"/>
      <c r="D356" s="441"/>
      <c r="E356" s="403" t="str">
        <f>E$79</f>
        <v>S2</v>
      </c>
      <c r="F356" s="394"/>
      <c r="G356" s="404"/>
      <c r="H356" s="404"/>
      <c r="I356" s="405"/>
    </row>
    <row r="357" spans="1:9" hidden="1">
      <c r="A357" s="353">
        <v>357</v>
      </c>
      <c r="B357" s="353" t="s">
        <v>51</v>
      </c>
      <c r="C357" s="403"/>
      <c r="D357" s="441"/>
      <c r="E357" s="403" t="str">
        <f>E$80</f>
        <v>S3</v>
      </c>
      <c r="F357" s="394"/>
      <c r="G357" s="404"/>
      <c r="H357" s="404"/>
      <c r="I357" s="405"/>
    </row>
    <row r="358" spans="1:9" ht="14.25" hidden="1">
      <c r="A358" s="361">
        <v>358</v>
      </c>
      <c r="B358" s="353" t="s">
        <v>51</v>
      </c>
      <c r="C358" s="403"/>
      <c r="D358" s="441"/>
      <c r="E358" s="403" t="str">
        <f>E$81</f>
        <v>S4</v>
      </c>
      <c r="F358" s="394"/>
      <c r="G358" s="404"/>
      <c r="H358" s="404"/>
      <c r="I358" s="405"/>
    </row>
    <row r="359" spans="1:9" ht="14.25">
      <c r="A359" s="361">
        <v>359</v>
      </c>
      <c r="H359" s="373"/>
    </row>
    <row r="360" spans="1:9" ht="63.75" hidden="1">
      <c r="A360" s="361">
        <v>360</v>
      </c>
      <c r="B360" s="353" t="s">
        <v>51</v>
      </c>
      <c r="C360" s="403" t="s">
        <v>756</v>
      </c>
      <c r="D360" s="441"/>
      <c r="E360" s="403"/>
      <c r="F360" s="442" t="s">
        <v>757</v>
      </c>
      <c r="G360" s="404" t="s">
        <v>758</v>
      </c>
      <c r="H360" s="404"/>
      <c r="I360" s="405"/>
    </row>
    <row r="361" spans="1:9" hidden="1">
      <c r="A361" s="353">
        <v>361</v>
      </c>
      <c r="B361" s="353" t="s">
        <v>51</v>
      </c>
      <c r="C361" s="403"/>
      <c r="D361" s="441"/>
      <c r="E361" s="403" t="s">
        <v>19</v>
      </c>
      <c r="F361" s="442"/>
      <c r="G361" s="404"/>
      <c r="H361" s="404"/>
      <c r="I361" s="405"/>
    </row>
    <row r="362" spans="1:9" ht="229.5" hidden="1">
      <c r="A362" s="361">
        <v>362</v>
      </c>
      <c r="B362" s="353" t="s">
        <v>51</v>
      </c>
      <c r="C362" s="403"/>
      <c r="D362" s="441"/>
      <c r="E362" s="403" t="str">
        <f>E$77</f>
        <v>RA</v>
      </c>
      <c r="F362" s="394" t="s">
        <v>759</v>
      </c>
      <c r="G362" s="404"/>
      <c r="H362" s="404"/>
      <c r="I362" s="405"/>
    </row>
    <row r="363" spans="1:9" ht="89.25" hidden="1">
      <c r="A363" s="361">
        <v>363</v>
      </c>
      <c r="B363" s="353" t="s">
        <v>51</v>
      </c>
      <c r="C363" s="403"/>
      <c r="D363" s="441"/>
      <c r="E363" s="403" t="str">
        <f>E$78</f>
        <v>S1</v>
      </c>
      <c r="F363" s="394" t="s">
        <v>2283</v>
      </c>
      <c r="G363" s="404"/>
      <c r="H363" s="404"/>
      <c r="I363" s="405"/>
    </row>
    <row r="364" spans="1:9" ht="14.25" hidden="1">
      <c r="A364" s="361">
        <v>364</v>
      </c>
      <c r="B364" s="353" t="s">
        <v>51</v>
      </c>
      <c r="C364" s="403"/>
      <c r="D364" s="441"/>
      <c r="E364" s="403" t="str">
        <f>E$79</f>
        <v>S2</v>
      </c>
      <c r="F364" s="394"/>
      <c r="G364" s="404"/>
      <c r="H364" s="404"/>
      <c r="I364" s="405"/>
    </row>
    <row r="365" spans="1:9" hidden="1">
      <c r="A365" s="353">
        <v>365</v>
      </c>
      <c r="B365" s="353" t="s">
        <v>51</v>
      </c>
      <c r="C365" s="403"/>
      <c r="D365" s="441"/>
      <c r="E365" s="403" t="str">
        <f>E$80</f>
        <v>S3</v>
      </c>
      <c r="F365" s="394"/>
      <c r="G365" s="404"/>
      <c r="H365" s="404"/>
      <c r="I365" s="405"/>
    </row>
    <row r="366" spans="1:9" ht="14.25" hidden="1">
      <c r="A366" s="361">
        <v>366</v>
      </c>
      <c r="B366" s="353" t="s">
        <v>51</v>
      </c>
      <c r="C366" s="403"/>
      <c r="D366" s="441"/>
      <c r="E366" s="403" t="str">
        <f>E$81</f>
        <v>S4</v>
      </c>
      <c r="F366" s="394"/>
      <c r="G366" s="404"/>
      <c r="H366" s="404"/>
      <c r="I366" s="405"/>
    </row>
    <row r="367" spans="1:9" ht="25.5">
      <c r="A367" s="361">
        <v>367</v>
      </c>
      <c r="F367" s="442" t="s">
        <v>761</v>
      </c>
      <c r="H367" s="373"/>
    </row>
    <row r="368" spans="1:9" ht="14.25" hidden="1">
      <c r="A368" s="361">
        <v>368</v>
      </c>
      <c r="B368" s="353" t="s">
        <v>51</v>
      </c>
      <c r="C368" s="403" t="s">
        <v>760</v>
      </c>
      <c r="D368" s="441"/>
      <c r="E368" s="403"/>
      <c r="G368" s="404" t="s">
        <v>762</v>
      </c>
      <c r="H368" s="404"/>
      <c r="I368" s="405"/>
    </row>
    <row r="369" spans="1:9" hidden="1">
      <c r="A369" s="353">
        <v>369</v>
      </c>
      <c r="B369" s="353" t="s">
        <v>51</v>
      </c>
      <c r="C369" s="403"/>
      <c r="D369" s="441"/>
      <c r="E369" s="403" t="s">
        <v>19</v>
      </c>
      <c r="F369" s="442"/>
      <c r="G369" s="404"/>
      <c r="H369" s="404"/>
      <c r="I369" s="405"/>
    </row>
    <row r="370" spans="1:9" ht="63.75" hidden="1">
      <c r="A370" s="361">
        <v>370</v>
      </c>
      <c r="B370" s="353" t="s">
        <v>51</v>
      </c>
      <c r="C370" s="403"/>
      <c r="D370" s="441"/>
      <c r="E370" s="403" t="str">
        <f>E$77</f>
        <v>RA</v>
      </c>
      <c r="F370" s="394" t="s">
        <v>763</v>
      </c>
      <c r="G370" s="404"/>
      <c r="H370" s="404"/>
      <c r="I370" s="405"/>
    </row>
    <row r="371" spans="1:9" ht="38.25" hidden="1">
      <c r="A371" s="361">
        <v>371</v>
      </c>
      <c r="B371" s="353" t="s">
        <v>51</v>
      </c>
      <c r="C371" s="403"/>
      <c r="D371" s="441"/>
      <c r="E371" s="403" t="str">
        <f>E$78</f>
        <v>S1</v>
      </c>
      <c r="F371" s="394" t="s">
        <v>2284</v>
      </c>
      <c r="G371" s="404"/>
      <c r="H371" s="404"/>
      <c r="I371" s="405"/>
    </row>
    <row r="372" spans="1:9" ht="14.25" hidden="1">
      <c r="A372" s="361">
        <v>372</v>
      </c>
      <c r="B372" s="353" t="s">
        <v>51</v>
      </c>
      <c r="C372" s="403"/>
      <c r="D372" s="441"/>
      <c r="E372" s="403" t="str">
        <f>E$79</f>
        <v>S2</v>
      </c>
      <c r="F372" s="394"/>
      <c r="G372" s="404"/>
      <c r="H372" s="404"/>
      <c r="I372" s="405"/>
    </row>
    <row r="373" spans="1:9" hidden="1">
      <c r="A373" s="353">
        <v>373</v>
      </c>
      <c r="B373" s="353" t="s">
        <v>51</v>
      </c>
      <c r="C373" s="403"/>
      <c r="D373" s="441"/>
      <c r="E373" s="403" t="str">
        <f>E$80</f>
        <v>S3</v>
      </c>
      <c r="F373" s="394"/>
      <c r="G373" s="404"/>
      <c r="H373" s="404"/>
      <c r="I373" s="405"/>
    </row>
    <row r="374" spans="1:9" ht="14.25" hidden="1">
      <c r="A374" s="361">
        <v>374</v>
      </c>
      <c r="B374" s="353" t="s">
        <v>51</v>
      </c>
      <c r="C374" s="403"/>
      <c r="D374" s="441"/>
      <c r="E374" s="403" t="str">
        <f>E$81</f>
        <v>S4</v>
      </c>
      <c r="F374" s="394"/>
      <c r="G374" s="404"/>
      <c r="H374" s="404"/>
      <c r="I374" s="405"/>
    </row>
    <row r="375" spans="1:9" ht="14.25">
      <c r="A375" s="361">
        <v>375</v>
      </c>
      <c r="H375" s="373"/>
    </row>
    <row r="376" spans="1:9" ht="38.25" hidden="1">
      <c r="A376" s="361">
        <v>376</v>
      </c>
      <c r="B376" s="353" t="s">
        <v>51</v>
      </c>
      <c r="C376" s="370" t="s">
        <v>764</v>
      </c>
      <c r="D376" s="437"/>
      <c r="E376" s="370"/>
      <c r="F376" s="368" t="s">
        <v>765</v>
      </c>
      <c r="G376" s="461"/>
      <c r="H376" s="461"/>
      <c r="I376" s="438"/>
    </row>
    <row r="377" spans="1:9" ht="25.5" hidden="1">
      <c r="A377" s="353">
        <v>377</v>
      </c>
      <c r="B377" s="353" t="s">
        <v>51</v>
      </c>
      <c r="C377" s="403" t="s">
        <v>766</v>
      </c>
      <c r="D377" s="441"/>
      <c r="E377" s="403"/>
      <c r="F377" s="442" t="s">
        <v>767</v>
      </c>
      <c r="G377" s="404" t="s">
        <v>768</v>
      </c>
      <c r="H377" s="481"/>
      <c r="I377" s="482"/>
    </row>
    <row r="378" spans="1:9" ht="14.25" hidden="1">
      <c r="A378" s="361">
        <v>378</v>
      </c>
      <c r="B378" s="353" t="s">
        <v>51</v>
      </c>
      <c r="C378" s="403"/>
      <c r="D378" s="441"/>
      <c r="E378" s="403" t="s">
        <v>19</v>
      </c>
      <c r="F378" s="442"/>
      <c r="G378" s="481"/>
      <c r="H378" s="481"/>
      <c r="I378" s="482"/>
    </row>
    <row r="379" spans="1:9" ht="102" hidden="1">
      <c r="A379" s="361">
        <v>379</v>
      </c>
      <c r="B379" s="353" t="s">
        <v>51</v>
      </c>
      <c r="C379" s="403"/>
      <c r="D379" s="441"/>
      <c r="E379" s="403" t="str">
        <f>E$77</f>
        <v>RA</v>
      </c>
      <c r="F379" s="394" t="s">
        <v>769</v>
      </c>
      <c r="G379" s="481"/>
      <c r="H379" s="481"/>
      <c r="I379" s="482"/>
    </row>
    <row r="380" spans="1:9" ht="14.25" hidden="1">
      <c r="A380" s="361">
        <v>380</v>
      </c>
      <c r="B380" s="353" t="s">
        <v>51</v>
      </c>
      <c r="C380" s="403"/>
      <c r="D380" s="441"/>
      <c r="E380" s="403" t="str">
        <f>E$78</f>
        <v>S1</v>
      </c>
      <c r="F380" s="394"/>
      <c r="G380" s="404"/>
      <c r="H380" s="404"/>
      <c r="I380" s="405"/>
    </row>
    <row r="381" spans="1:9" hidden="1">
      <c r="A381" s="353">
        <v>381</v>
      </c>
      <c r="B381" s="353" t="s">
        <v>51</v>
      </c>
      <c r="C381" s="403"/>
      <c r="D381" s="441"/>
      <c r="E381" s="403" t="str">
        <f>E$79</f>
        <v>S2</v>
      </c>
      <c r="F381" s="394"/>
      <c r="G381" s="404"/>
      <c r="H381" s="404"/>
      <c r="I381" s="405"/>
    </row>
    <row r="382" spans="1:9" ht="14.25" hidden="1">
      <c r="A382" s="361">
        <v>382</v>
      </c>
      <c r="B382" s="353" t="s">
        <v>51</v>
      </c>
      <c r="C382" s="403"/>
      <c r="D382" s="441"/>
      <c r="E382" s="403" t="str">
        <f>E$80</f>
        <v>S3</v>
      </c>
      <c r="F382" s="394"/>
      <c r="G382" s="481"/>
      <c r="H382" s="481"/>
      <c r="I382" s="482"/>
    </row>
    <row r="383" spans="1:9" ht="14.25" hidden="1">
      <c r="A383" s="361">
        <v>383</v>
      </c>
      <c r="B383" s="353" t="s">
        <v>51</v>
      </c>
      <c r="C383" s="403"/>
      <c r="D383" s="441"/>
      <c r="E383" s="403" t="str">
        <f>E$81</f>
        <v>S4</v>
      </c>
      <c r="F383" s="394"/>
      <c r="G383" s="404"/>
      <c r="H383" s="404"/>
      <c r="I383" s="405"/>
    </row>
    <row r="384" spans="1:9" ht="14.25">
      <c r="A384" s="361">
        <v>384</v>
      </c>
      <c r="B384" s="353" t="s">
        <v>108</v>
      </c>
      <c r="C384" s="448"/>
      <c r="D384" s="449" t="s">
        <v>770</v>
      </c>
      <c r="E384" s="448"/>
      <c r="F384" s="450" t="s">
        <v>771</v>
      </c>
      <c r="G384" s="451"/>
      <c r="H384" s="451"/>
      <c r="I384" s="405"/>
    </row>
    <row r="385" spans="1:9" ht="73.5">
      <c r="A385" s="353">
        <v>385</v>
      </c>
      <c r="B385" s="353" t="s">
        <v>108</v>
      </c>
      <c r="C385" s="403"/>
      <c r="D385" s="441" t="s">
        <v>489</v>
      </c>
      <c r="E385" s="403"/>
      <c r="F385" s="442" t="s">
        <v>772</v>
      </c>
      <c r="G385" s="404" t="s">
        <v>773</v>
      </c>
      <c r="H385" s="404" t="s">
        <v>774</v>
      </c>
      <c r="I385" s="482"/>
    </row>
    <row r="386" spans="1:9" ht="14.25">
      <c r="A386" s="361">
        <v>386</v>
      </c>
      <c r="B386" s="353" t="s">
        <v>108</v>
      </c>
      <c r="C386" s="403"/>
      <c r="D386" s="452" t="s">
        <v>489</v>
      </c>
      <c r="E386" s="403" t="s">
        <v>19</v>
      </c>
      <c r="F386" s="442"/>
      <c r="G386" s="481"/>
      <c r="H386" s="481"/>
      <c r="I386" s="482"/>
    </row>
    <row r="387" spans="1:9" ht="38.25">
      <c r="A387" s="361">
        <v>387</v>
      </c>
      <c r="B387" s="353" t="s">
        <v>108</v>
      </c>
      <c r="C387" s="403"/>
      <c r="D387" s="452" t="s">
        <v>489</v>
      </c>
      <c r="E387" s="403" t="str">
        <f>E$77</f>
        <v>RA</v>
      </c>
      <c r="F387" s="394" t="s">
        <v>775</v>
      </c>
      <c r="G387" s="481"/>
      <c r="H387" s="481"/>
      <c r="I387" s="482"/>
    </row>
    <row r="388" spans="1:9" ht="14.25">
      <c r="A388" s="361">
        <v>388</v>
      </c>
      <c r="B388" s="353" t="s">
        <v>108</v>
      </c>
      <c r="C388" s="403"/>
      <c r="D388" s="452" t="s">
        <v>489</v>
      </c>
      <c r="E388" s="403" t="str">
        <f>E$78</f>
        <v>S1</v>
      </c>
      <c r="F388" s="394"/>
      <c r="G388" s="404"/>
      <c r="H388" s="404"/>
      <c r="I388" s="405"/>
    </row>
    <row r="389" spans="1:9">
      <c r="A389" s="353">
        <v>389</v>
      </c>
      <c r="B389" s="353" t="s">
        <v>108</v>
      </c>
      <c r="C389" s="403"/>
      <c r="D389" s="452" t="s">
        <v>489</v>
      </c>
      <c r="E389" s="403" t="str">
        <f>E$79</f>
        <v>S2</v>
      </c>
      <c r="F389" s="394"/>
      <c r="G389" s="404"/>
      <c r="H389" s="404"/>
      <c r="I389" s="405"/>
    </row>
    <row r="390" spans="1:9" ht="14.25">
      <c r="A390" s="361">
        <v>390</v>
      </c>
      <c r="B390" s="353" t="s">
        <v>108</v>
      </c>
      <c r="C390" s="403"/>
      <c r="D390" s="452" t="s">
        <v>489</v>
      </c>
      <c r="E390" s="403" t="str">
        <f>E$80</f>
        <v>S3</v>
      </c>
      <c r="F390" s="394"/>
      <c r="G390" s="481"/>
      <c r="H390" s="481"/>
      <c r="I390" s="482"/>
    </row>
    <row r="391" spans="1:9" ht="14.25">
      <c r="A391" s="361">
        <v>391</v>
      </c>
      <c r="B391" s="353" t="s">
        <v>108</v>
      </c>
      <c r="C391" s="403"/>
      <c r="D391" s="452" t="s">
        <v>489</v>
      </c>
      <c r="E391" s="403" t="str">
        <f>E$81</f>
        <v>S4</v>
      </c>
      <c r="F391" s="394"/>
      <c r="G391" s="404"/>
      <c r="H391" s="404"/>
      <c r="I391" s="405"/>
    </row>
    <row r="392" spans="1:9" ht="14.25">
      <c r="A392" s="361">
        <v>392</v>
      </c>
      <c r="H392" s="373"/>
    </row>
    <row r="393" spans="1:9" ht="38.25" hidden="1">
      <c r="A393" s="353">
        <v>393</v>
      </c>
      <c r="B393" s="353" t="s">
        <v>51</v>
      </c>
      <c r="C393" s="403" t="s">
        <v>776</v>
      </c>
      <c r="D393" s="441"/>
      <c r="E393" s="403"/>
      <c r="F393" s="442" t="s">
        <v>777</v>
      </c>
      <c r="G393" s="404" t="s">
        <v>778</v>
      </c>
      <c r="H393" s="404"/>
      <c r="I393" s="405"/>
    </row>
    <row r="394" spans="1:9" ht="14.25" hidden="1">
      <c r="A394" s="361">
        <v>394</v>
      </c>
      <c r="B394" s="353" t="s">
        <v>51</v>
      </c>
      <c r="C394" s="403"/>
      <c r="D394" s="441"/>
      <c r="E394" s="403" t="s">
        <v>19</v>
      </c>
      <c r="F394" s="442"/>
      <c r="G394" s="404"/>
      <c r="H394" s="404"/>
      <c r="I394" s="405"/>
    </row>
    <row r="395" spans="1:9" ht="267.75" hidden="1">
      <c r="A395" s="361">
        <v>395</v>
      </c>
      <c r="B395" s="353" t="s">
        <v>51</v>
      </c>
      <c r="C395" s="403"/>
      <c r="D395" s="441"/>
      <c r="E395" s="403" t="str">
        <f>E$77</f>
        <v>RA</v>
      </c>
      <c r="F395" s="394" t="s">
        <v>779</v>
      </c>
      <c r="G395" s="404" t="s">
        <v>780</v>
      </c>
      <c r="H395" s="404"/>
      <c r="I395" s="405"/>
    </row>
    <row r="396" spans="1:9" ht="14.25" hidden="1">
      <c r="A396" s="361">
        <v>396</v>
      </c>
      <c r="B396" s="353" t="s">
        <v>51</v>
      </c>
      <c r="C396" s="403"/>
      <c r="D396" s="441"/>
      <c r="E396" s="403" t="str">
        <f>E$78</f>
        <v>S1</v>
      </c>
      <c r="F396" s="394"/>
      <c r="G396" s="404"/>
      <c r="H396" s="404"/>
      <c r="I396" s="405"/>
    </row>
    <row r="397" spans="1:9" hidden="1">
      <c r="A397" s="353">
        <v>397</v>
      </c>
      <c r="B397" s="353" t="s">
        <v>51</v>
      </c>
      <c r="C397" s="403"/>
      <c r="D397" s="441"/>
      <c r="E397" s="403" t="str">
        <f>E$79</f>
        <v>S2</v>
      </c>
      <c r="F397" s="394"/>
      <c r="G397" s="404"/>
      <c r="H397" s="404"/>
      <c r="I397" s="405"/>
    </row>
    <row r="398" spans="1:9" ht="14.25" hidden="1">
      <c r="A398" s="361">
        <v>398</v>
      </c>
      <c r="B398" s="353" t="s">
        <v>51</v>
      </c>
      <c r="C398" s="403"/>
      <c r="D398" s="441"/>
      <c r="E398" s="403" t="str">
        <f>E$80</f>
        <v>S3</v>
      </c>
      <c r="F398" s="394"/>
      <c r="G398" s="404"/>
      <c r="H398" s="404"/>
      <c r="I398" s="405"/>
    </row>
    <row r="399" spans="1:9" ht="14.25" hidden="1">
      <c r="A399" s="361">
        <v>399</v>
      </c>
      <c r="B399" s="353" t="s">
        <v>51</v>
      </c>
      <c r="C399" s="403"/>
      <c r="D399" s="441"/>
      <c r="E399" s="403" t="str">
        <f>E$81</f>
        <v>S4</v>
      </c>
      <c r="F399" s="394"/>
      <c r="G399" s="404"/>
      <c r="H399" s="404"/>
      <c r="I399" s="405"/>
    </row>
    <row r="400" spans="1:9" ht="14.25">
      <c r="A400" s="361">
        <v>400</v>
      </c>
      <c r="H400" s="373"/>
    </row>
    <row r="401" spans="1:9" ht="63.75" hidden="1">
      <c r="A401" s="353">
        <v>401</v>
      </c>
      <c r="B401" s="353" t="s">
        <v>51</v>
      </c>
      <c r="C401" s="403" t="s">
        <v>781</v>
      </c>
      <c r="D401" s="441"/>
      <c r="E401" s="403"/>
      <c r="F401" s="442" t="s">
        <v>782</v>
      </c>
      <c r="G401" s="404" t="s">
        <v>783</v>
      </c>
      <c r="H401" s="404"/>
      <c r="I401" s="405"/>
    </row>
    <row r="402" spans="1:9" ht="14.25" hidden="1">
      <c r="A402" s="361">
        <v>402</v>
      </c>
      <c r="B402" s="353" t="s">
        <v>51</v>
      </c>
      <c r="C402" s="403"/>
      <c r="D402" s="441"/>
      <c r="E402" s="403" t="s">
        <v>19</v>
      </c>
      <c r="F402" s="442"/>
      <c r="G402" s="404"/>
      <c r="H402" s="404"/>
      <c r="I402" s="405"/>
    </row>
    <row r="403" spans="1:9" ht="153" hidden="1">
      <c r="A403" s="361">
        <v>403</v>
      </c>
      <c r="B403" s="353" t="s">
        <v>51</v>
      </c>
      <c r="C403" s="403"/>
      <c r="D403" s="441"/>
      <c r="E403" s="403" t="str">
        <f>E$77</f>
        <v>RA</v>
      </c>
      <c r="F403" s="394" t="s">
        <v>784</v>
      </c>
      <c r="G403" s="404"/>
      <c r="H403" s="404"/>
      <c r="I403" s="405"/>
    </row>
    <row r="404" spans="1:9" ht="14.25" hidden="1">
      <c r="A404" s="361">
        <v>404</v>
      </c>
      <c r="B404" s="353" t="s">
        <v>51</v>
      </c>
      <c r="C404" s="403"/>
      <c r="D404" s="441"/>
      <c r="E404" s="403" t="str">
        <f>E$78</f>
        <v>S1</v>
      </c>
      <c r="F404" s="394"/>
      <c r="G404" s="404"/>
      <c r="H404" s="404"/>
      <c r="I404" s="405"/>
    </row>
    <row r="405" spans="1:9" hidden="1">
      <c r="A405" s="353">
        <v>405</v>
      </c>
      <c r="B405" s="353" t="s">
        <v>51</v>
      </c>
      <c r="C405" s="403"/>
      <c r="D405" s="441"/>
      <c r="E405" s="403" t="str">
        <f>E$79</f>
        <v>S2</v>
      </c>
      <c r="F405" s="394"/>
      <c r="G405" s="404"/>
      <c r="H405" s="404"/>
      <c r="I405" s="405"/>
    </row>
    <row r="406" spans="1:9" ht="14.25" hidden="1">
      <c r="A406" s="361">
        <v>406</v>
      </c>
      <c r="B406" s="353" t="s">
        <v>51</v>
      </c>
      <c r="C406" s="403"/>
      <c r="D406" s="441"/>
      <c r="E406" s="403" t="str">
        <f>E$80</f>
        <v>S3</v>
      </c>
      <c r="F406" s="394"/>
      <c r="G406" s="404"/>
      <c r="H406" s="404"/>
      <c r="I406" s="405"/>
    </row>
    <row r="407" spans="1:9" ht="14.25" hidden="1">
      <c r="A407" s="361">
        <v>407</v>
      </c>
      <c r="B407" s="353" t="s">
        <v>51</v>
      </c>
      <c r="C407" s="403"/>
      <c r="D407" s="441"/>
      <c r="E407" s="403" t="str">
        <f>E$81</f>
        <v>S4</v>
      </c>
      <c r="F407" s="394"/>
      <c r="G407" s="404"/>
      <c r="H407" s="404"/>
      <c r="I407" s="405"/>
    </row>
    <row r="408" spans="1:9" ht="14.25">
      <c r="A408" s="361">
        <v>408</v>
      </c>
      <c r="H408" s="373"/>
    </row>
    <row r="409" spans="1:9" ht="25.5" hidden="1">
      <c r="A409" s="353">
        <v>409</v>
      </c>
      <c r="B409" s="353" t="s">
        <v>51</v>
      </c>
      <c r="C409" s="403" t="s">
        <v>785</v>
      </c>
      <c r="D409" s="441"/>
      <c r="E409" s="403"/>
      <c r="F409" s="442" t="s">
        <v>786</v>
      </c>
      <c r="G409" s="404" t="s">
        <v>787</v>
      </c>
      <c r="H409" s="404"/>
      <c r="I409" s="405"/>
    </row>
    <row r="410" spans="1:9" ht="14.25" hidden="1">
      <c r="A410" s="361">
        <v>410</v>
      </c>
      <c r="B410" s="353" t="s">
        <v>51</v>
      </c>
      <c r="C410" s="403"/>
      <c r="D410" s="441"/>
      <c r="E410" s="403" t="s">
        <v>19</v>
      </c>
      <c r="F410" s="442"/>
      <c r="G410" s="404"/>
      <c r="H410" s="404"/>
      <c r="I410" s="405"/>
    </row>
    <row r="411" spans="1:9" ht="229.5" hidden="1">
      <c r="A411" s="361">
        <v>411</v>
      </c>
      <c r="B411" s="353" t="s">
        <v>51</v>
      </c>
      <c r="C411" s="403"/>
      <c r="D411" s="441"/>
      <c r="E411" s="403" t="str">
        <f>E$77</f>
        <v>RA</v>
      </c>
      <c r="F411" s="394" t="s">
        <v>788</v>
      </c>
      <c r="G411" s="404"/>
      <c r="H411" s="404"/>
      <c r="I411" s="405"/>
    </row>
    <row r="412" spans="1:9" ht="14.25" hidden="1">
      <c r="A412" s="361">
        <v>412</v>
      </c>
      <c r="B412" s="353" t="s">
        <v>51</v>
      </c>
      <c r="C412" s="403"/>
      <c r="D412" s="441"/>
      <c r="E412" s="403" t="str">
        <f>E$78</f>
        <v>S1</v>
      </c>
      <c r="F412" s="394"/>
      <c r="G412" s="404"/>
      <c r="H412" s="404"/>
      <c r="I412" s="405"/>
    </row>
    <row r="413" spans="1:9" hidden="1">
      <c r="A413" s="353">
        <v>413</v>
      </c>
      <c r="B413" s="353" t="s">
        <v>51</v>
      </c>
      <c r="C413" s="403"/>
      <c r="D413" s="441"/>
      <c r="E413" s="403" t="str">
        <f>E$79</f>
        <v>S2</v>
      </c>
      <c r="F413" s="394"/>
      <c r="G413" s="404"/>
      <c r="H413" s="404"/>
      <c r="I413" s="405"/>
    </row>
    <row r="414" spans="1:9" ht="14.25" hidden="1">
      <c r="A414" s="361">
        <v>414</v>
      </c>
      <c r="B414" s="353" t="s">
        <v>51</v>
      </c>
      <c r="C414" s="403"/>
      <c r="D414" s="441"/>
      <c r="E414" s="403" t="str">
        <f>E$80</f>
        <v>S3</v>
      </c>
      <c r="F414" s="394"/>
      <c r="G414" s="404"/>
      <c r="H414" s="404"/>
      <c r="I414" s="405"/>
    </row>
    <row r="415" spans="1:9" ht="14.25" hidden="1">
      <c r="A415" s="361">
        <v>415</v>
      </c>
      <c r="B415" s="353" t="s">
        <v>51</v>
      </c>
      <c r="C415" s="403"/>
      <c r="D415" s="441"/>
      <c r="E415" s="403" t="str">
        <f>E$81</f>
        <v>S4</v>
      </c>
      <c r="F415" s="394"/>
      <c r="G415" s="404"/>
      <c r="H415" s="404"/>
      <c r="I415" s="405"/>
    </row>
    <row r="416" spans="1:9" ht="14.25">
      <c r="A416" s="361">
        <v>416</v>
      </c>
      <c r="H416" s="373"/>
    </row>
    <row r="417" spans="1:9" ht="38.25" hidden="1">
      <c r="A417" s="353">
        <v>417</v>
      </c>
      <c r="B417" s="353" t="s">
        <v>51</v>
      </c>
      <c r="C417" s="370" t="s">
        <v>789</v>
      </c>
      <c r="D417" s="437"/>
      <c r="E417" s="370"/>
      <c r="F417" s="368" t="s">
        <v>790</v>
      </c>
      <c r="G417" s="461"/>
      <c r="H417" s="461"/>
      <c r="I417" s="438"/>
    </row>
    <row r="418" spans="1:9" ht="51" hidden="1">
      <c r="A418" s="361">
        <v>418</v>
      </c>
      <c r="B418" s="353" t="s">
        <v>51</v>
      </c>
      <c r="C418" s="403" t="s">
        <v>791</v>
      </c>
      <c r="D418" s="441"/>
      <c r="E418" s="403"/>
      <c r="F418" s="442" t="s">
        <v>792</v>
      </c>
      <c r="G418" s="404" t="s">
        <v>793</v>
      </c>
      <c r="H418" s="404"/>
      <c r="I418" s="405"/>
    </row>
    <row r="419" spans="1:9" ht="14.25" hidden="1">
      <c r="A419" s="361">
        <v>419</v>
      </c>
      <c r="B419" s="353" t="s">
        <v>51</v>
      </c>
      <c r="C419" s="403"/>
      <c r="D419" s="441"/>
      <c r="E419" s="403" t="s">
        <v>19</v>
      </c>
      <c r="F419" s="442"/>
      <c r="G419" s="404"/>
      <c r="H419" s="404"/>
      <c r="I419" s="405"/>
    </row>
    <row r="420" spans="1:9" ht="306" hidden="1">
      <c r="A420" s="361">
        <v>420</v>
      </c>
      <c r="B420" s="353" t="s">
        <v>51</v>
      </c>
      <c r="C420" s="403"/>
      <c r="D420" s="441"/>
      <c r="E420" s="403" t="str">
        <f>E$77</f>
        <v>RA</v>
      </c>
      <c r="F420" s="394" t="s">
        <v>794</v>
      </c>
      <c r="G420" s="404"/>
      <c r="H420" s="404"/>
      <c r="I420" s="405" t="s">
        <v>795</v>
      </c>
    </row>
    <row r="421" spans="1:9" ht="127.5" hidden="1">
      <c r="A421" s="353">
        <v>421</v>
      </c>
      <c r="B421" s="353" t="s">
        <v>51</v>
      </c>
      <c r="C421" s="403"/>
      <c r="D421" s="441"/>
      <c r="E421" s="403" t="str">
        <f>E$78</f>
        <v>S1</v>
      </c>
      <c r="F421" s="394" t="s">
        <v>2285</v>
      </c>
      <c r="G421" s="404"/>
      <c r="H421" s="404"/>
      <c r="I421" s="405"/>
    </row>
    <row r="422" spans="1:9" ht="14.25" hidden="1">
      <c r="A422" s="361">
        <v>422</v>
      </c>
      <c r="B422" s="353" t="s">
        <v>51</v>
      </c>
      <c r="C422" s="403"/>
      <c r="D422" s="441"/>
      <c r="E422" s="403" t="str">
        <f>E$79</f>
        <v>S2</v>
      </c>
      <c r="F422" s="394"/>
      <c r="G422" s="404"/>
      <c r="H422" s="404"/>
      <c r="I422" s="405"/>
    </row>
    <row r="423" spans="1:9" ht="14.25" hidden="1">
      <c r="A423" s="361">
        <v>423</v>
      </c>
      <c r="B423" s="353" t="s">
        <v>51</v>
      </c>
      <c r="C423" s="403"/>
      <c r="D423" s="441"/>
      <c r="E423" s="403" t="str">
        <f>E$80</f>
        <v>S3</v>
      </c>
      <c r="F423" s="394"/>
      <c r="G423" s="404"/>
      <c r="H423" s="404"/>
      <c r="I423" s="405"/>
    </row>
    <row r="424" spans="1:9" ht="14.25" hidden="1">
      <c r="A424" s="361">
        <v>424</v>
      </c>
      <c r="B424" s="353" t="s">
        <v>51</v>
      </c>
      <c r="C424" s="403"/>
      <c r="D424" s="441"/>
      <c r="E424" s="403" t="str">
        <f>E$81</f>
        <v>S4</v>
      </c>
      <c r="F424" s="394"/>
      <c r="G424" s="404"/>
      <c r="H424" s="404"/>
      <c r="I424" s="405"/>
    </row>
    <row r="425" spans="1:9">
      <c r="A425" s="353">
        <v>425</v>
      </c>
      <c r="B425" s="353" t="s">
        <v>108</v>
      </c>
      <c r="C425" s="444"/>
      <c r="D425" s="445" t="s">
        <v>796</v>
      </c>
      <c r="E425" s="444"/>
      <c r="F425" s="446" t="s">
        <v>797</v>
      </c>
      <c r="G425" s="447"/>
      <c r="H425" s="447"/>
      <c r="I425" s="447"/>
    </row>
    <row r="426" spans="1:9" ht="14.25">
      <c r="A426" s="361">
        <v>426</v>
      </c>
      <c r="B426" s="353" t="s">
        <v>108</v>
      </c>
      <c r="C426" s="448"/>
      <c r="D426" s="449" t="s">
        <v>798</v>
      </c>
      <c r="E426" s="448"/>
      <c r="F426" s="450" t="s">
        <v>799</v>
      </c>
      <c r="G426" s="451"/>
      <c r="H426" s="451"/>
      <c r="I426" s="451"/>
    </row>
    <row r="427" spans="1:9" ht="231">
      <c r="A427" s="361">
        <v>427</v>
      </c>
      <c r="B427" s="353" t="s">
        <v>108</v>
      </c>
      <c r="C427" s="403"/>
      <c r="D427" s="441" t="s">
        <v>800</v>
      </c>
      <c r="E427" s="403"/>
      <c r="F427" s="442" t="s">
        <v>801</v>
      </c>
      <c r="G427" s="404" t="s">
        <v>802</v>
      </c>
      <c r="H427" s="404" t="s">
        <v>803</v>
      </c>
      <c r="I427" s="405"/>
    </row>
    <row r="428" spans="1:9" ht="14.25">
      <c r="A428" s="361">
        <v>428</v>
      </c>
      <c r="B428" s="353" t="s">
        <v>108</v>
      </c>
      <c r="C428" s="403"/>
      <c r="D428" s="452" t="s">
        <v>800</v>
      </c>
      <c r="E428" s="403" t="s">
        <v>19</v>
      </c>
      <c r="F428" s="442"/>
      <c r="G428" s="404"/>
      <c r="H428" s="404"/>
      <c r="I428" s="405"/>
    </row>
    <row r="429" spans="1:9" ht="409.5">
      <c r="A429" s="353">
        <v>429</v>
      </c>
      <c r="B429" s="353" t="s">
        <v>108</v>
      </c>
      <c r="C429" s="403"/>
      <c r="D429" s="591" t="s">
        <v>800</v>
      </c>
      <c r="E429" s="403" t="str">
        <f>E$77</f>
        <v>RA</v>
      </c>
      <c r="F429" s="394" t="s">
        <v>2502</v>
      </c>
      <c r="G429" s="404"/>
      <c r="H429" s="404"/>
      <c r="I429" s="405" t="s">
        <v>795</v>
      </c>
    </row>
    <row r="430" spans="1:9" ht="171">
      <c r="A430" s="361">
        <v>430</v>
      </c>
      <c r="B430" s="353" t="s">
        <v>108</v>
      </c>
      <c r="C430" s="619"/>
      <c r="D430" s="620"/>
      <c r="E430" s="619" t="str">
        <f>E$78</f>
        <v>S1</v>
      </c>
      <c r="F430" s="621" t="s">
        <v>2558</v>
      </c>
      <c r="G430" s="622"/>
      <c r="H430" s="623"/>
      <c r="I430" s="621" t="s">
        <v>2557</v>
      </c>
    </row>
    <row r="431" spans="1:9" ht="14.25">
      <c r="A431" s="361">
        <v>431</v>
      </c>
      <c r="B431" s="353" t="s">
        <v>108</v>
      </c>
      <c r="C431" s="403"/>
      <c r="D431" s="452" t="s">
        <v>800</v>
      </c>
      <c r="E431" s="403" t="str">
        <f>E$79</f>
        <v>S2</v>
      </c>
      <c r="F431" s="394"/>
      <c r="G431" s="404"/>
      <c r="H431" s="404"/>
      <c r="I431" s="405"/>
    </row>
    <row r="432" spans="1:9" ht="14.25">
      <c r="A432" s="361">
        <v>432</v>
      </c>
      <c r="B432" s="353" t="s">
        <v>108</v>
      </c>
      <c r="C432" s="403"/>
      <c r="D432" s="452" t="s">
        <v>800</v>
      </c>
      <c r="E432" s="403" t="str">
        <f>E$80</f>
        <v>S3</v>
      </c>
      <c r="F432" s="394"/>
      <c r="G432" s="404"/>
      <c r="H432" s="404"/>
      <c r="I432" s="405"/>
    </row>
    <row r="433" spans="1:9">
      <c r="A433" s="353">
        <v>433</v>
      </c>
      <c r="B433" s="353" t="s">
        <v>108</v>
      </c>
      <c r="C433" s="403"/>
      <c r="D433" s="452" t="s">
        <v>800</v>
      </c>
      <c r="E433" s="403" t="str">
        <f>E$81</f>
        <v>S4</v>
      </c>
      <c r="F433" s="394"/>
      <c r="G433" s="404"/>
      <c r="H433" s="404"/>
      <c r="I433" s="405"/>
    </row>
    <row r="434" spans="1:9" ht="14.25">
      <c r="A434" s="361">
        <v>434</v>
      </c>
      <c r="H434" s="373"/>
    </row>
    <row r="435" spans="1:9" ht="63" hidden="1">
      <c r="A435" s="361">
        <v>435</v>
      </c>
      <c r="B435" s="353" t="s">
        <v>51</v>
      </c>
      <c r="C435" s="403" t="s">
        <v>804</v>
      </c>
      <c r="D435" s="441"/>
      <c r="E435" s="403"/>
      <c r="F435" s="442" t="s">
        <v>805</v>
      </c>
      <c r="G435" s="404" t="s">
        <v>806</v>
      </c>
      <c r="H435" s="404"/>
      <c r="I435" s="405"/>
    </row>
    <row r="436" spans="1:9" ht="14.25" hidden="1">
      <c r="A436" s="361">
        <v>436</v>
      </c>
      <c r="B436" s="353" t="s">
        <v>51</v>
      </c>
      <c r="C436" s="403"/>
      <c r="D436" s="441"/>
      <c r="E436" s="403" t="s">
        <v>19</v>
      </c>
      <c r="F436" s="442"/>
      <c r="G436" s="404"/>
      <c r="H436" s="404"/>
      <c r="I436" s="405"/>
    </row>
    <row r="437" spans="1:9" ht="293.25" hidden="1">
      <c r="A437" s="353">
        <v>437</v>
      </c>
      <c r="B437" s="353" t="s">
        <v>51</v>
      </c>
      <c r="C437" s="403"/>
      <c r="D437" s="441"/>
      <c r="E437" s="403" t="str">
        <f>E$77</f>
        <v>RA</v>
      </c>
      <c r="F437" s="394" t="s">
        <v>807</v>
      </c>
      <c r="G437" s="404"/>
      <c r="H437" s="404"/>
      <c r="I437" s="405" t="s">
        <v>808</v>
      </c>
    </row>
    <row r="438" spans="1:9" ht="63.75" hidden="1">
      <c r="A438" s="361">
        <v>438</v>
      </c>
      <c r="B438" s="353" t="s">
        <v>51</v>
      </c>
      <c r="C438" s="403"/>
      <c r="D438" s="441"/>
      <c r="E438" s="403" t="str">
        <f>E$78</f>
        <v>S1</v>
      </c>
      <c r="F438" s="394" t="s">
        <v>2286</v>
      </c>
      <c r="G438" s="404"/>
      <c r="H438" s="404"/>
      <c r="I438" s="405"/>
    </row>
    <row r="439" spans="1:9" ht="14.25" hidden="1">
      <c r="A439" s="361">
        <v>439</v>
      </c>
      <c r="B439" s="353" t="s">
        <v>51</v>
      </c>
      <c r="C439" s="403"/>
      <c r="D439" s="441"/>
      <c r="E439" s="403" t="str">
        <f>E$79</f>
        <v>S2</v>
      </c>
      <c r="F439" s="394"/>
      <c r="G439" s="404"/>
      <c r="H439" s="404"/>
      <c r="I439" s="405"/>
    </row>
    <row r="440" spans="1:9" ht="14.25" hidden="1">
      <c r="A440" s="361">
        <v>440</v>
      </c>
      <c r="B440" s="353" t="s">
        <v>51</v>
      </c>
      <c r="C440" s="403"/>
      <c r="D440" s="441"/>
      <c r="E440" s="403" t="str">
        <f>E$80</f>
        <v>S3</v>
      </c>
      <c r="F440" s="394"/>
      <c r="G440" s="404"/>
      <c r="H440" s="404"/>
      <c r="I440" s="405"/>
    </row>
    <row r="441" spans="1:9" hidden="1">
      <c r="A441" s="353">
        <v>441</v>
      </c>
      <c r="B441" s="353" t="s">
        <v>51</v>
      </c>
      <c r="C441" s="403"/>
      <c r="D441" s="441"/>
      <c r="E441" s="403" t="str">
        <f>E$81</f>
        <v>S4</v>
      </c>
      <c r="F441" s="394"/>
      <c r="G441" s="404"/>
      <c r="H441" s="404"/>
      <c r="I441" s="405"/>
    </row>
    <row r="442" spans="1:9" ht="63">
      <c r="A442" s="361">
        <v>442</v>
      </c>
      <c r="B442" s="353" t="s">
        <v>108</v>
      </c>
      <c r="C442" s="403"/>
      <c r="D442" s="441" t="s">
        <v>809</v>
      </c>
      <c r="E442" s="403"/>
      <c r="F442" s="442" t="s">
        <v>810</v>
      </c>
      <c r="G442" s="404" t="s">
        <v>811</v>
      </c>
      <c r="H442" s="404" t="s">
        <v>812</v>
      </c>
      <c r="I442" s="405"/>
    </row>
    <row r="443" spans="1:9" ht="14.25">
      <c r="A443" s="361">
        <v>443</v>
      </c>
      <c r="B443" s="353" t="s">
        <v>108</v>
      </c>
      <c r="C443" s="403"/>
      <c r="D443" s="452" t="s">
        <v>809</v>
      </c>
      <c r="E443" s="403" t="s">
        <v>19</v>
      </c>
      <c r="F443" s="442"/>
      <c r="G443" s="404"/>
      <c r="H443" s="404"/>
      <c r="I443" s="405"/>
    </row>
    <row r="444" spans="1:9" ht="89.25">
      <c r="A444" s="361">
        <v>444</v>
      </c>
      <c r="B444" s="353" t="s">
        <v>108</v>
      </c>
      <c r="C444" s="403"/>
      <c r="D444" s="452" t="s">
        <v>809</v>
      </c>
      <c r="E444" s="403" t="str">
        <f>E$77</f>
        <v>RA</v>
      </c>
      <c r="F444" s="394" t="s">
        <v>813</v>
      </c>
      <c r="G444" s="404"/>
      <c r="H444" s="404"/>
      <c r="I444" s="405"/>
    </row>
    <row r="445" spans="1:9">
      <c r="A445" s="353">
        <v>445</v>
      </c>
      <c r="B445" s="353" t="s">
        <v>108</v>
      </c>
      <c r="C445" s="403"/>
      <c r="D445" s="452" t="s">
        <v>809</v>
      </c>
      <c r="E445" s="403" t="str">
        <f>E$78</f>
        <v>S1</v>
      </c>
      <c r="F445" s="394"/>
      <c r="G445" s="404"/>
      <c r="H445" s="404"/>
      <c r="I445" s="405"/>
    </row>
    <row r="446" spans="1:9" ht="14.25">
      <c r="A446" s="361">
        <v>446</v>
      </c>
      <c r="B446" s="353" t="s">
        <v>108</v>
      </c>
      <c r="C446" s="403"/>
      <c r="D446" s="452" t="s">
        <v>809</v>
      </c>
      <c r="E446" s="403" t="str">
        <f>E$79</f>
        <v>S2</v>
      </c>
      <c r="F446" s="394"/>
      <c r="G446" s="404"/>
      <c r="H446" s="404"/>
      <c r="I446" s="405"/>
    </row>
    <row r="447" spans="1:9" ht="14.25">
      <c r="A447" s="361">
        <v>447</v>
      </c>
      <c r="B447" s="353" t="s">
        <v>108</v>
      </c>
      <c r="C447" s="403"/>
      <c r="D447" s="452" t="s">
        <v>809</v>
      </c>
      <c r="E447" s="403" t="str">
        <f>E$80</f>
        <v>S3</v>
      </c>
      <c r="F447" s="394"/>
      <c r="G447" s="404"/>
      <c r="H447" s="404"/>
      <c r="I447" s="405"/>
    </row>
    <row r="448" spans="1:9" ht="14.25">
      <c r="A448" s="361">
        <v>448</v>
      </c>
      <c r="B448" s="353" t="s">
        <v>108</v>
      </c>
      <c r="C448" s="403"/>
      <c r="D448" s="452" t="s">
        <v>809</v>
      </c>
      <c r="E448" s="403" t="str">
        <f>E$81</f>
        <v>S4</v>
      </c>
      <c r="F448" s="394"/>
      <c r="G448" s="404"/>
      <c r="H448" s="404"/>
      <c r="I448" s="405"/>
    </row>
    <row r="449" spans="1:9">
      <c r="A449" s="353">
        <v>449</v>
      </c>
      <c r="H449" s="373"/>
    </row>
    <row r="450" spans="1:9" ht="51" hidden="1">
      <c r="A450" s="361">
        <v>450</v>
      </c>
      <c r="B450" s="353" t="s">
        <v>51</v>
      </c>
      <c r="C450" s="370" t="s">
        <v>814</v>
      </c>
      <c r="D450" s="437"/>
      <c r="E450" s="370"/>
      <c r="F450" s="368" t="s">
        <v>815</v>
      </c>
      <c r="G450" s="461"/>
      <c r="H450" s="461"/>
      <c r="I450" s="438"/>
    </row>
    <row r="451" spans="1:9" ht="51" hidden="1">
      <c r="A451" s="361">
        <v>451</v>
      </c>
      <c r="B451" s="353" t="s">
        <v>51</v>
      </c>
      <c r="C451" s="403" t="s">
        <v>816</v>
      </c>
      <c r="D451" s="441"/>
      <c r="E451" s="403"/>
      <c r="F451" s="442" t="s">
        <v>817</v>
      </c>
      <c r="G451" s="404" t="s">
        <v>818</v>
      </c>
      <c r="H451" s="404"/>
      <c r="I451" s="405"/>
    </row>
    <row r="452" spans="1:9" ht="14.25" hidden="1">
      <c r="A452" s="361">
        <v>452</v>
      </c>
      <c r="B452" s="353" t="s">
        <v>51</v>
      </c>
      <c r="C452" s="403"/>
      <c r="D452" s="441"/>
      <c r="E452" s="403" t="s">
        <v>19</v>
      </c>
      <c r="F452" s="442"/>
      <c r="G452" s="404"/>
      <c r="H452" s="404"/>
      <c r="I452" s="405"/>
    </row>
    <row r="453" spans="1:9" ht="153" hidden="1">
      <c r="A453" s="353">
        <v>453</v>
      </c>
      <c r="B453" s="353" t="s">
        <v>51</v>
      </c>
      <c r="C453" s="403"/>
      <c r="D453" s="441"/>
      <c r="E453" s="403" t="str">
        <f>E$77</f>
        <v>RA</v>
      </c>
      <c r="F453" s="394" t="s">
        <v>819</v>
      </c>
      <c r="G453" s="404"/>
      <c r="H453" s="404"/>
      <c r="I453" s="405"/>
    </row>
    <row r="454" spans="1:9" ht="14.25" hidden="1">
      <c r="A454" s="361">
        <v>454</v>
      </c>
      <c r="B454" s="353" t="s">
        <v>51</v>
      </c>
      <c r="C454" s="403"/>
      <c r="D454" s="441"/>
      <c r="E454" s="403" t="str">
        <f>E$78</f>
        <v>S1</v>
      </c>
      <c r="F454" s="394"/>
      <c r="G454" s="404"/>
      <c r="H454" s="404"/>
      <c r="I454" s="405"/>
    </row>
    <row r="455" spans="1:9" ht="14.25" hidden="1">
      <c r="A455" s="361">
        <v>455</v>
      </c>
      <c r="B455" s="353" t="s">
        <v>51</v>
      </c>
      <c r="C455" s="403"/>
      <c r="D455" s="441"/>
      <c r="E455" s="403" t="str">
        <f>E$79</f>
        <v>S2</v>
      </c>
      <c r="F455" s="394"/>
      <c r="G455" s="404"/>
      <c r="H455" s="404"/>
      <c r="I455" s="405"/>
    </row>
    <row r="456" spans="1:9" ht="14.25" hidden="1">
      <c r="A456" s="361">
        <v>456</v>
      </c>
      <c r="B456" s="353" t="s">
        <v>51</v>
      </c>
      <c r="C456" s="403"/>
      <c r="D456" s="441"/>
      <c r="E456" s="403" t="str">
        <f>E$80</f>
        <v>S3</v>
      </c>
      <c r="F456" s="394"/>
      <c r="G456" s="404"/>
      <c r="H456" s="404"/>
      <c r="I456" s="405"/>
    </row>
    <row r="457" spans="1:9" hidden="1">
      <c r="A457" s="353">
        <v>457</v>
      </c>
      <c r="B457" s="353" t="s">
        <v>51</v>
      </c>
      <c r="C457" s="403"/>
      <c r="D457" s="441"/>
      <c r="E457" s="403" t="str">
        <f>E$81</f>
        <v>S4</v>
      </c>
      <c r="F457" s="394"/>
      <c r="G457" s="404"/>
      <c r="H457" s="404"/>
      <c r="I457" s="405"/>
    </row>
    <row r="458" spans="1:9" ht="14.25">
      <c r="A458" s="361">
        <v>458</v>
      </c>
      <c r="B458" s="353" t="s">
        <v>108</v>
      </c>
      <c r="C458" s="448"/>
      <c r="D458" s="449" t="s">
        <v>820</v>
      </c>
      <c r="E458" s="448"/>
      <c r="F458" s="450" t="s">
        <v>821</v>
      </c>
      <c r="G458" s="451"/>
      <c r="H458" s="451"/>
      <c r="I458" s="451"/>
    </row>
    <row r="459" spans="1:9" ht="25.5">
      <c r="A459" s="361">
        <v>459</v>
      </c>
      <c r="B459" s="353" t="s">
        <v>108</v>
      </c>
      <c r="C459" s="403"/>
      <c r="D459" s="441" t="s">
        <v>490</v>
      </c>
      <c r="E459" s="403"/>
      <c r="F459" s="394" t="s">
        <v>822</v>
      </c>
      <c r="G459" s="404" t="s">
        <v>823</v>
      </c>
      <c r="H459" s="404"/>
      <c r="I459" s="405"/>
    </row>
    <row r="460" spans="1:9" ht="14.25">
      <c r="A460" s="361">
        <v>460</v>
      </c>
      <c r="B460" s="353" t="s">
        <v>108</v>
      </c>
      <c r="C460" s="403"/>
      <c r="D460" s="452" t="s">
        <v>490</v>
      </c>
      <c r="E460" s="403" t="s">
        <v>19</v>
      </c>
      <c r="F460" s="394"/>
      <c r="G460" s="404"/>
      <c r="H460" s="404"/>
      <c r="I460" s="405"/>
    </row>
    <row r="461" spans="1:9" ht="51">
      <c r="A461" s="353">
        <v>461</v>
      </c>
      <c r="B461" s="353" t="s">
        <v>108</v>
      </c>
      <c r="C461" s="403"/>
      <c r="D461" s="452" t="s">
        <v>490</v>
      </c>
      <c r="E461" s="403" t="str">
        <f>E$77</f>
        <v>RA</v>
      </c>
      <c r="F461" s="394" t="s">
        <v>824</v>
      </c>
      <c r="G461" s="404"/>
      <c r="H461" s="404"/>
      <c r="I461" s="405"/>
    </row>
    <row r="462" spans="1:9" ht="14.25">
      <c r="A462" s="361">
        <v>462</v>
      </c>
      <c r="B462" s="353" t="s">
        <v>108</v>
      </c>
      <c r="C462" s="403"/>
      <c r="D462" s="452" t="s">
        <v>490</v>
      </c>
      <c r="E462" s="403" t="str">
        <f>E$78</f>
        <v>S1</v>
      </c>
      <c r="F462" s="394"/>
      <c r="G462" s="404"/>
      <c r="H462" s="404"/>
      <c r="I462" s="405"/>
    </row>
    <row r="463" spans="1:9" ht="14.25">
      <c r="A463" s="361">
        <v>463</v>
      </c>
      <c r="B463" s="353" t="s">
        <v>108</v>
      </c>
      <c r="C463" s="403"/>
      <c r="D463" s="452" t="s">
        <v>490</v>
      </c>
      <c r="E463" s="403" t="str">
        <f>E$79</f>
        <v>S2</v>
      </c>
      <c r="F463" s="394"/>
      <c r="G463" s="404"/>
      <c r="H463" s="404"/>
      <c r="I463" s="405"/>
    </row>
    <row r="464" spans="1:9" ht="14.25">
      <c r="A464" s="361">
        <v>464</v>
      </c>
      <c r="B464" s="353" t="s">
        <v>108</v>
      </c>
      <c r="C464" s="403"/>
      <c r="D464" s="452" t="s">
        <v>490</v>
      </c>
      <c r="E464" s="403" t="str">
        <f>E$80</f>
        <v>S3</v>
      </c>
      <c r="F464" s="394"/>
      <c r="G464" s="404"/>
      <c r="H464" s="404"/>
      <c r="I464" s="405"/>
    </row>
    <row r="465" spans="1:9">
      <c r="A465" s="353">
        <v>465</v>
      </c>
      <c r="B465" s="353" t="s">
        <v>108</v>
      </c>
      <c r="C465" s="403"/>
      <c r="D465" s="452" t="s">
        <v>490</v>
      </c>
      <c r="E465" s="403" t="str">
        <f>E$81</f>
        <v>S4</v>
      </c>
      <c r="F465" s="394"/>
      <c r="G465" s="404"/>
      <c r="H465" s="404"/>
      <c r="I465" s="405"/>
    </row>
    <row r="466" spans="1:9" ht="14.25">
      <c r="A466" s="361">
        <v>466</v>
      </c>
      <c r="H466" s="373"/>
    </row>
    <row r="467" spans="1:9" ht="25.5" hidden="1">
      <c r="A467" s="361">
        <v>467</v>
      </c>
      <c r="B467" s="353" t="s">
        <v>51</v>
      </c>
      <c r="C467" s="403" t="s">
        <v>825</v>
      </c>
      <c r="D467" s="441"/>
      <c r="E467" s="403"/>
      <c r="F467" s="442" t="s">
        <v>826</v>
      </c>
      <c r="G467" s="404" t="s">
        <v>827</v>
      </c>
      <c r="H467" s="404"/>
      <c r="I467" s="405"/>
    </row>
    <row r="468" spans="1:9" ht="14.25" hidden="1">
      <c r="A468" s="361">
        <v>468</v>
      </c>
      <c r="B468" s="353" t="s">
        <v>51</v>
      </c>
      <c r="C468" s="403"/>
      <c r="D468" s="441"/>
      <c r="E468" s="403" t="s">
        <v>19</v>
      </c>
      <c r="F468" s="442"/>
      <c r="G468" s="404"/>
      <c r="H468" s="404"/>
      <c r="I468" s="405"/>
    </row>
    <row r="469" spans="1:9" ht="306" hidden="1">
      <c r="A469" s="353">
        <v>469</v>
      </c>
      <c r="B469" s="353" t="s">
        <v>51</v>
      </c>
      <c r="C469" s="403"/>
      <c r="D469" s="441"/>
      <c r="E469" s="403" t="str">
        <f>E$77</f>
        <v>RA</v>
      </c>
      <c r="F469" s="394" t="s">
        <v>828</v>
      </c>
      <c r="G469" s="404"/>
      <c r="H469" s="404"/>
      <c r="I469" s="405"/>
    </row>
    <row r="470" spans="1:9" ht="14.25" hidden="1">
      <c r="A470" s="361">
        <v>470</v>
      </c>
      <c r="B470" s="353" t="s">
        <v>51</v>
      </c>
      <c r="C470" s="403"/>
      <c r="D470" s="441"/>
      <c r="E470" s="403" t="str">
        <f>E$78</f>
        <v>S1</v>
      </c>
      <c r="F470" s="394"/>
      <c r="G470" s="404"/>
      <c r="H470" s="404"/>
      <c r="I470" s="405"/>
    </row>
    <row r="471" spans="1:9" ht="14.25" hidden="1">
      <c r="A471" s="361">
        <v>471</v>
      </c>
      <c r="B471" s="353" t="s">
        <v>51</v>
      </c>
      <c r="C471" s="403"/>
      <c r="D471" s="441"/>
      <c r="E471" s="403" t="str">
        <f>E$79</f>
        <v>S2</v>
      </c>
      <c r="F471" s="394"/>
      <c r="G471" s="404"/>
      <c r="H471" s="404"/>
      <c r="I471" s="405"/>
    </row>
    <row r="472" spans="1:9" ht="14.25" hidden="1">
      <c r="A472" s="361">
        <v>472</v>
      </c>
      <c r="B472" s="353" t="s">
        <v>51</v>
      </c>
      <c r="C472" s="403"/>
      <c r="D472" s="441"/>
      <c r="E472" s="403" t="str">
        <f>E$80</f>
        <v>S3</v>
      </c>
      <c r="F472" s="394"/>
      <c r="G472" s="404"/>
      <c r="H472" s="404"/>
      <c r="I472" s="405"/>
    </row>
    <row r="473" spans="1:9" hidden="1">
      <c r="A473" s="353">
        <v>473</v>
      </c>
      <c r="B473" s="353" t="s">
        <v>51</v>
      </c>
      <c r="C473" s="403"/>
      <c r="D473" s="441"/>
      <c r="E473" s="403" t="str">
        <f>E$81</f>
        <v>S4</v>
      </c>
      <c r="F473" s="394"/>
      <c r="G473" s="404"/>
      <c r="H473" s="404"/>
      <c r="I473" s="405"/>
    </row>
    <row r="474" spans="1:9" ht="14.25">
      <c r="A474" s="361">
        <v>474</v>
      </c>
      <c r="H474" s="373"/>
    </row>
    <row r="475" spans="1:9" ht="51" hidden="1">
      <c r="A475" s="361">
        <v>475</v>
      </c>
      <c r="B475" s="353" t="s">
        <v>51</v>
      </c>
      <c r="C475" s="403" t="s">
        <v>829</v>
      </c>
      <c r="D475" s="441"/>
      <c r="E475" s="403"/>
      <c r="F475" s="442" t="s">
        <v>830</v>
      </c>
      <c r="G475" s="404" t="s">
        <v>831</v>
      </c>
      <c r="H475" s="404"/>
      <c r="I475" s="405"/>
    </row>
    <row r="476" spans="1:9" ht="14.25" hidden="1">
      <c r="A476" s="361">
        <v>476</v>
      </c>
      <c r="B476" s="353" t="s">
        <v>51</v>
      </c>
      <c r="C476" s="403"/>
      <c r="D476" s="441"/>
      <c r="E476" s="403" t="s">
        <v>19</v>
      </c>
      <c r="F476" s="442"/>
      <c r="G476" s="404"/>
      <c r="H476" s="404"/>
      <c r="I476" s="405"/>
    </row>
    <row r="477" spans="1:9" ht="140.25" hidden="1">
      <c r="A477" s="353">
        <v>477</v>
      </c>
      <c r="B477" s="353" t="s">
        <v>51</v>
      </c>
      <c r="C477" s="403"/>
      <c r="D477" s="441"/>
      <c r="E477" s="403" t="str">
        <f>E$77</f>
        <v>RA</v>
      </c>
      <c r="F477" s="394" t="s">
        <v>832</v>
      </c>
      <c r="G477" s="522"/>
      <c r="H477" s="404"/>
      <c r="I477" s="405"/>
    </row>
    <row r="478" spans="1:9" ht="14.25" hidden="1">
      <c r="A478" s="361">
        <v>478</v>
      </c>
      <c r="B478" s="353" t="s">
        <v>51</v>
      </c>
      <c r="C478" s="403"/>
      <c r="D478" s="441"/>
      <c r="E478" s="403" t="str">
        <f>E$78</f>
        <v>S1</v>
      </c>
      <c r="F478" s="394"/>
      <c r="G478" s="404"/>
      <c r="H478" s="404"/>
      <c r="I478" s="405"/>
    </row>
    <row r="479" spans="1:9" ht="14.25" hidden="1">
      <c r="A479" s="361">
        <v>479</v>
      </c>
      <c r="B479" s="353" t="s">
        <v>51</v>
      </c>
      <c r="C479" s="403"/>
      <c r="D479" s="441"/>
      <c r="E479" s="403" t="str">
        <f>E$79</f>
        <v>S2</v>
      </c>
      <c r="F479" s="394"/>
      <c r="G479" s="404"/>
      <c r="H479" s="404"/>
      <c r="I479" s="405"/>
    </row>
    <row r="480" spans="1:9" ht="14.25" hidden="1">
      <c r="A480" s="361">
        <v>480</v>
      </c>
      <c r="B480" s="353" t="s">
        <v>51</v>
      </c>
      <c r="C480" s="403"/>
      <c r="D480" s="441"/>
      <c r="E480" s="403" t="str">
        <f>E$80</f>
        <v>S3</v>
      </c>
      <c r="F480" s="394"/>
      <c r="G480" s="404"/>
      <c r="H480" s="404"/>
      <c r="I480" s="405"/>
    </row>
    <row r="481" spans="1:9" hidden="1">
      <c r="A481" s="353">
        <v>481</v>
      </c>
      <c r="B481" s="353" t="s">
        <v>51</v>
      </c>
      <c r="C481" s="403"/>
      <c r="D481" s="441"/>
      <c r="E481" s="403" t="str">
        <f>E$81</f>
        <v>S4</v>
      </c>
      <c r="F481" s="394"/>
      <c r="G481" s="404"/>
      <c r="H481" s="404"/>
      <c r="I481" s="405"/>
    </row>
    <row r="482" spans="1:9" ht="14.25">
      <c r="A482" s="361">
        <v>482</v>
      </c>
      <c r="H482" s="373"/>
    </row>
    <row r="483" spans="1:9" ht="51" hidden="1">
      <c r="A483" s="361">
        <v>483</v>
      </c>
      <c r="B483" s="353" t="s">
        <v>51</v>
      </c>
      <c r="C483" s="370">
        <v>5</v>
      </c>
      <c r="D483" s="437"/>
      <c r="E483" s="370"/>
      <c r="F483" s="368" t="s">
        <v>833</v>
      </c>
      <c r="G483" s="461"/>
      <c r="H483" s="461"/>
      <c r="I483" s="438"/>
    </row>
    <row r="484" spans="1:9" ht="38.25" hidden="1">
      <c r="A484" s="361">
        <v>484</v>
      </c>
      <c r="B484" s="353" t="s">
        <v>51</v>
      </c>
      <c r="C484" s="370" t="s">
        <v>834</v>
      </c>
      <c r="D484" s="437"/>
      <c r="E484" s="370"/>
      <c r="F484" s="368" t="s">
        <v>835</v>
      </c>
      <c r="G484" s="461"/>
      <c r="H484" s="461"/>
      <c r="I484" s="438"/>
    </row>
    <row r="485" spans="1:9" ht="42" hidden="1">
      <c r="A485" s="353">
        <v>485</v>
      </c>
      <c r="B485" s="353" t="s">
        <v>51</v>
      </c>
      <c r="C485" s="403" t="s">
        <v>836</v>
      </c>
      <c r="D485" s="441"/>
      <c r="E485" s="403"/>
      <c r="F485" s="442" t="s">
        <v>837</v>
      </c>
      <c r="G485" s="404" t="s">
        <v>838</v>
      </c>
      <c r="H485" s="404"/>
      <c r="I485" s="405"/>
    </row>
    <row r="486" spans="1:9" ht="14.25" hidden="1">
      <c r="A486" s="361">
        <v>486</v>
      </c>
      <c r="B486" s="353" t="s">
        <v>51</v>
      </c>
      <c r="C486" s="403"/>
      <c r="D486" s="441"/>
      <c r="E486" s="403" t="s">
        <v>19</v>
      </c>
      <c r="F486" s="442"/>
      <c r="G486" s="404"/>
      <c r="H486" s="404"/>
      <c r="I486" s="405"/>
    </row>
    <row r="487" spans="1:9" ht="140.25" hidden="1">
      <c r="A487" s="361">
        <v>487</v>
      </c>
      <c r="B487" s="353" t="s">
        <v>51</v>
      </c>
      <c r="C487" s="403"/>
      <c r="D487" s="441"/>
      <c r="E487" s="403" t="str">
        <f>E$77</f>
        <v>RA</v>
      </c>
      <c r="F487" s="394" t="s">
        <v>839</v>
      </c>
      <c r="G487" s="404"/>
      <c r="H487" s="404"/>
      <c r="I487" s="405"/>
    </row>
    <row r="488" spans="1:9" ht="14.25" hidden="1">
      <c r="A488" s="361">
        <v>488</v>
      </c>
      <c r="B488" s="353" t="s">
        <v>51</v>
      </c>
      <c r="C488" s="403"/>
      <c r="D488" s="441"/>
      <c r="E488" s="403" t="str">
        <f>E$78</f>
        <v>S1</v>
      </c>
      <c r="F488" s="394"/>
      <c r="G488" s="404"/>
      <c r="H488" s="404"/>
      <c r="I488" s="405"/>
    </row>
    <row r="489" spans="1:9" hidden="1">
      <c r="A489" s="353">
        <v>489</v>
      </c>
      <c r="B489" s="353" t="s">
        <v>51</v>
      </c>
      <c r="C489" s="403"/>
      <c r="D489" s="441"/>
      <c r="E489" s="403" t="str">
        <f>E$79</f>
        <v>S2</v>
      </c>
      <c r="F489" s="394"/>
      <c r="G489" s="404"/>
      <c r="H489" s="404"/>
      <c r="I489" s="405"/>
    </row>
    <row r="490" spans="1:9" ht="14.25" hidden="1">
      <c r="A490" s="361">
        <v>490</v>
      </c>
      <c r="B490" s="353" t="s">
        <v>51</v>
      </c>
      <c r="C490" s="403"/>
      <c r="D490" s="441"/>
      <c r="E490" s="403" t="str">
        <f>E$80</f>
        <v>S3</v>
      </c>
      <c r="F490" s="394"/>
      <c r="G490" s="404"/>
      <c r="H490" s="404"/>
      <c r="I490" s="405"/>
    </row>
    <row r="491" spans="1:9" ht="14.25" hidden="1">
      <c r="A491" s="361">
        <v>491</v>
      </c>
      <c r="B491" s="353" t="s">
        <v>51</v>
      </c>
      <c r="C491" s="403"/>
      <c r="D491" s="441"/>
      <c r="E491" s="403" t="str">
        <f>E$81</f>
        <v>S4</v>
      </c>
      <c r="F491" s="394"/>
      <c r="G491" s="404"/>
      <c r="H491" s="404"/>
      <c r="I491" s="405"/>
    </row>
    <row r="492" spans="1:9" ht="14.25">
      <c r="A492" s="361">
        <v>492</v>
      </c>
      <c r="B492" s="353" t="s">
        <v>108</v>
      </c>
      <c r="C492" s="448"/>
      <c r="D492" s="449" t="s">
        <v>840</v>
      </c>
      <c r="E492" s="448"/>
      <c r="F492" s="450" t="s">
        <v>841</v>
      </c>
      <c r="G492" s="451"/>
      <c r="H492" s="451"/>
      <c r="I492" s="451"/>
    </row>
    <row r="493" spans="1:9" ht="115.5">
      <c r="A493" s="353">
        <v>493</v>
      </c>
      <c r="B493" s="353" t="s">
        <v>108</v>
      </c>
      <c r="C493" s="403"/>
      <c r="D493" s="441" t="s">
        <v>842</v>
      </c>
      <c r="E493" s="403"/>
      <c r="F493" s="442" t="s">
        <v>843</v>
      </c>
      <c r="G493" s="404" t="s">
        <v>844</v>
      </c>
      <c r="H493" s="404" t="s">
        <v>845</v>
      </c>
      <c r="I493" s="405"/>
    </row>
    <row r="494" spans="1:9" ht="14.25">
      <c r="A494" s="361">
        <v>494</v>
      </c>
      <c r="B494" s="353" t="s">
        <v>108</v>
      </c>
      <c r="C494" s="403"/>
      <c r="D494" s="452" t="s">
        <v>842</v>
      </c>
      <c r="E494" s="403" t="s">
        <v>19</v>
      </c>
      <c r="F494" s="442"/>
      <c r="G494" s="404"/>
      <c r="H494" s="404"/>
      <c r="I494" s="405"/>
    </row>
    <row r="495" spans="1:9" ht="127.5">
      <c r="A495" s="361">
        <v>495</v>
      </c>
      <c r="B495" s="353" t="s">
        <v>108</v>
      </c>
      <c r="C495" s="403"/>
      <c r="D495" s="452" t="s">
        <v>842</v>
      </c>
      <c r="E495" s="403" t="str">
        <f>E$77</f>
        <v>RA</v>
      </c>
      <c r="F495" s="394" t="s">
        <v>846</v>
      </c>
      <c r="G495" s="404"/>
      <c r="H495" s="404"/>
      <c r="I495" s="405"/>
    </row>
    <row r="496" spans="1:9" ht="76.5">
      <c r="A496" s="361">
        <v>496</v>
      </c>
      <c r="B496" s="353" t="s">
        <v>108</v>
      </c>
      <c r="C496" s="619"/>
      <c r="D496" s="624"/>
      <c r="E496" s="619" t="str">
        <f>E$78</f>
        <v>S1</v>
      </c>
      <c r="F496" s="625" t="s">
        <v>2555</v>
      </c>
      <c r="G496" s="625" t="s">
        <v>2494</v>
      </c>
      <c r="H496" s="622"/>
      <c r="I496" s="626" t="s">
        <v>2317</v>
      </c>
    </row>
    <row r="497" spans="1:9">
      <c r="A497" s="353">
        <v>497</v>
      </c>
      <c r="B497" s="353" t="s">
        <v>108</v>
      </c>
      <c r="C497" s="403"/>
      <c r="D497" s="452" t="s">
        <v>842</v>
      </c>
      <c r="E497" s="403" t="str">
        <f>E$79</f>
        <v>S2</v>
      </c>
      <c r="F497" s="394"/>
      <c r="G497" s="404"/>
      <c r="H497" s="404"/>
      <c r="I497" s="405"/>
    </row>
    <row r="498" spans="1:9" ht="14.25">
      <c r="A498" s="361">
        <v>498</v>
      </c>
      <c r="B498" s="353" t="s">
        <v>108</v>
      </c>
      <c r="C498" s="403"/>
      <c r="D498" s="452" t="s">
        <v>842</v>
      </c>
      <c r="E498" s="403" t="str">
        <f>E$80</f>
        <v>S3</v>
      </c>
      <c r="F498" s="394"/>
      <c r="G498" s="404"/>
      <c r="H498" s="404"/>
      <c r="I498" s="405"/>
    </row>
    <row r="499" spans="1:9" ht="14.25">
      <c r="A499" s="361">
        <v>499</v>
      </c>
      <c r="B499" s="353" t="s">
        <v>108</v>
      </c>
      <c r="C499" s="403"/>
      <c r="D499" s="452" t="s">
        <v>842</v>
      </c>
      <c r="E499" s="403" t="str">
        <f>E$81</f>
        <v>S4</v>
      </c>
      <c r="F499" s="394"/>
      <c r="G499" s="404"/>
      <c r="H499" s="404"/>
      <c r="I499" s="405"/>
    </row>
    <row r="500" spans="1:9" ht="14.25">
      <c r="A500" s="361">
        <v>500</v>
      </c>
      <c r="H500" s="373"/>
    </row>
    <row r="501" spans="1:9" hidden="1">
      <c r="A501" s="353">
        <v>501</v>
      </c>
      <c r="B501" s="353" t="s">
        <v>51</v>
      </c>
      <c r="C501" s="403" t="s">
        <v>847</v>
      </c>
      <c r="D501" s="441"/>
      <c r="E501" s="403"/>
      <c r="F501" s="442" t="s">
        <v>848</v>
      </c>
      <c r="G501" s="404" t="s">
        <v>660</v>
      </c>
      <c r="H501" s="404"/>
      <c r="I501" s="405"/>
    </row>
    <row r="502" spans="1:9" ht="14.25" hidden="1">
      <c r="A502" s="361">
        <v>502</v>
      </c>
      <c r="B502" s="353" t="s">
        <v>51</v>
      </c>
      <c r="C502" s="403"/>
      <c r="D502" s="441"/>
      <c r="E502" s="403" t="s">
        <v>19</v>
      </c>
      <c r="F502" s="442"/>
      <c r="G502" s="404"/>
      <c r="H502" s="404"/>
      <c r="I502" s="405"/>
    </row>
    <row r="503" spans="1:9" ht="25.5" hidden="1">
      <c r="A503" s="361">
        <v>503</v>
      </c>
      <c r="B503" s="353" t="s">
        <v>51</v>
      </c>
      <c r="C503" s="403"/>
      <c r="D503" s="441"/>
      <c r="E503" s="403" t="str">
        <f>E$77</f>
        <v>RA</v>
      </c>
      <c r="F503" s="394" t="s">
        <v>849</v>
      </c>
      <c r="G503" s="404"/>
      <c r="H503" s="404"/>
      <c r="I503" s="405"/>
    </row>
    <row r="504" spans="1:9" ht="14.25" hidden="1">
      <c r="A504" s="361">
        <v>504</v>
      </c>
      <c r="B504" s="353" t="s">
        <v>51</v>
      </c>
      <c r="C504" s="403"/>
      <c r="D504" s="441"/>
      <c r="E504" s="403" t="str">
        <f>E$78</f>
        <v>S1</v>
      </c>
      <c r="F504" s="394"/>
      <c r="G504" s="404"/>
      <c r="H504" s="404"/>
      <c r="I504" s="405"/>
    </row>
    <row r="505" spans="1:9" hidden="1">
      <c r="A505" s="353">
        <v>505</v>
      </c>
      <c r="B505" s="353" t="s">
        <v>51</v>
      </c>
      <c r="C505" s="403"/>
      <c r="D505" s="441"/>
      <c r="E505" s="403" t="str">
        <f>E$79</f>
        <v>S2</v>
      </c>
      <c r="F505" s="394"/>
      <c r="G505" s="404"/>
      <c r="H505" s="404"/>
      <c r="I505" s="405"/>
    </row>
    <row r="506" spans="1:9" ht="14.25" hidden="1">
      <c r="A506" s="361">
        <v>506</v>
      </c>
      <c r="B506" s="353" t="s">
        <v>51</v>
      </c>
      <c r="C506" s="403"/>
      <c r="D506" s="441"/>
      <c r="E506" s="403" t="str">
        <f>E$80</f>
        <v>S3</v>
      </c>
      <c r="F506" s="394"/>
      <c r="G506" s="404"/>
      <c r="H506" s="404"/>
      <c r="I506" s="405"/>
    </row>
    <row r="507" spans="1:9" ht="14.25" hidden="1">
      <c r="A507" s="361">
        <v>507</v>
      </c>
      <c r="B507" s="353" t="s">
        <v>51</v>
      </c>
      <c r="C507" s="403"/>
      <c r="D507" s="441"/>
      <c r="E507" s="403" t="str">
        <f>E$81</f>
        <v>S4</v>
      </c>
      <c r="F507" s="394"/>
      <c r="G507" s="404"/>
      <c r="H507" s="404"/>
      <c r="I507" s="405"/>
    </row>
    <row r="508" spans="1:9" ht="14.25">
      <c r="A508" s="361">
        <v>508</v>
      </c>
      <c r="H508" s="373"/>
    </row>
    <row r="509" spans="1:9" ht="25.5" hidden="1">
      <c r="A509" s="353">
        <v>509</v>
      </c>
      <c r="B509" s="353" t="s">
        <v>51</v>
      </c>
      <c r="C509" s="370" t="s">
        <v>850</v>
      </c>
      <c r="D509" s="437"/>
      <c r="E509" s="370"/>
      <c r="F509" s="368" t="s">
        <v>851</v>
      </c>
      <c r="G509" s="439"/>
      <c r="H509" s="439"/>
      <c r="I509" s="440"/>
    </row>
    <row r="510" spans="1:9" ht="51" hidden="1" customHeight="1">
      <c r="A510" s="361">
        <v>510</v>
      </c>
      <c r="B510" s="353" t="s">
        <v>51</v>
      </c>
      <c r="C510" s="403" t="s">
        <v>852</v>
      </c>
      <c r="D510" s="441"/>
      <c r="E510" s="403"/>
      <c r="F510" s="442" t="s">
        <v>853</v>
      </c>
      <c r="G510" s="404" t="s">
        <v>854</v>
      </c>
      <c r="H510" s="404"/>
      <c r="I510" s="405"/>
    </row>
    <row r="511" spans="1:9" ht="14.25" hidden="1">
      <c r="A511" s="361">
        <v>511</v>
      </c>
      <c r="B511" s="353" t="s">
        <v>51</v>
      </c>
      <c r="C511" s="403"/>
      <c r="D511" s="441"/>
      <c r="E511" s="403" t="s">
        <v>19</v>
      </c>
      <c r="F511" s="442"/>
      <c r="G511" s="404"/>
      <c r="H511" s="404"/>
      <c r="I511" s="405"/>
    </row>
    <row r="512" spans="1:9" ht="63.75" hidden="1">
      <c r="A512" s="361">
        <v>512</v>
      </c>
      <c r="B512" s="353" t="s">
        <v>51</v>
      </c>
      <c r="C512" s="403"/>
      <c r="D512" s="441"/>
      <c r="E512" s="403" t="str">
        <f>E$77</f>
        <v>RA</v>
      </c>
      <c r="F512" s="394" t="s">
        <v>855</v>
      </c>
      <c r="G512" s="404"/>
      <c r="H512" s="404"/>
      <c r="I512" s="405"/>
    </row>
    <row r="513" spans="1:9" hidden="1">
      <c r="A513" s="353">
        <v>513</v>
      </c>
      <c r="B513" s="353" t="s">
        <v>51</v>
      </c>
      <c r="C513" s="403"/>
      <c r="D513" s="441"/>
      <c r="E513" s="403" t="str">
        <f>E$78</f>
        <v>S1</v>
      </c>
      <c r="F513" s="394"/>
      <c r="G513" s="404"/>
      <c r="H513" s="404"/>
      <c r="I513" s="405"/>
    </row>
    <row r="514" spans="1:9" ht="14.25" hidden="1">
      <c r="A514" s="361">
        <v>514</v>
      </c>
      <c r="B514" s="353" t="s">
        <v>51</v>
      </c>
      <c r="C514" s="403"/>
      <c r="D514" s="441"/>
      <c r="E514" s="403" t="str">
        <f>E$79</f>
        <v>S2</v>
      </c>
      <c r="F514" s="394"/>
      <c r="G514" s="404"/>
      <c r="H514" s="404"/>
      <c r="I514" s="405"/>
    </row>
    <row r="515" spans="1:9" ht="14.25" hidden="1">
      <c r="A515" s="361">
        <v>515</v>
      </c>
      <c r="B515" s="353" t="s">
        <v>51</v>
      </c>
      <c r="C515" s="403"/>
      <c r="D515" s="441"/>
      <c r="E515" s="403" t="str">
        <f>E$80</f>
        <v>S3</v>
      </c>
      <c r="F515" s="394"/>
      <c r="G515" s="404"/>
      <c r="H515" s="404"/>
      <c r="I515" s="405"/>
    </row>
    <row r="516" spans="1:9" ht="14.25" hidden="1">
      <c r="A516" s="361">
        <v>516</v>
      </c>
      <c r="B516" s="353" t="s">
        <v>51</v>
      </c>
      <c r="C516" s="403"/>
      <c r="D516" s="441"/>
      <c r="E516" s="403" t="str">
        <f>E$81</f>
        <v>S4</v>
      </c>
      <c r="F516" s="394"/>
      <c r="G516" s="404"/>
      <c r="H516" s="404"/>
      <c r="I516" s="405"/>
    </row>
    <row r="517" spans="1:9">
      <c r="A517" s="353">
        <v>517</v>
      </c>
      <c r="H517" s="373"/>
    </row>
    <row r="518" spans="1:9" ht="25.5" hidden="1">
      <c r="A518" s="361">
        <v>518</v>
      </c>
      <c r="B518" s="353" t="s">
        <v>51</v>
      </c>
      <c r="C518" s="370" t="s">
        <v>856</v>
      </c>
      <c r="D518" s="437"/>
      <c r="E518" s="370"/>
      <c r="F518" s="368" t="s">
        <v>857</v>
      </c>
      <c r="G518" s="439"/>
      <c r="H518" s="439"/>
      <c r="I518" s="440"/>
    </row>
    <row r="519" spans="1:9" ht="51" hidden="1">
      <c r="A519" s="361">
        <v>519</v>
      </c>
      <c r="B519" s="353" t="s">
        <v>51</v>
      </c>
      <c r="C519" s="403" t="s">
        <v>394</v>
      </c>
      <c r="D519" s="441"/>
      <c r="E519" s="403"/>
      <c r="F519" s="442" t="s">
        <v>858</v>
      </c>
      <c r="G519" s="404" t="s">
        <v>859</v>
      </c>
      <c r="H519" s="404"/>
      <c r="I519" s="405"/>
    </row>
    <row r="520" spans="1:9" ht="14.25" hidden="1">
      <c r="A520" s="361">
        <v>520</v>
      </c>
      <c r="B520" s="353" t="s">
        <v>51</v>
      </c>
      <c r="C520" s="403"/>
      <c r="D520" s="441"/>
      <c r="E520" s="403" t="s">
        <v>19</v>
      </c>
      <c r="F520" s="442"/>
      <c r="G520" s="404"/>
      <c r="H520" s="404"/>
      <c r="I520" s="405"/>
    </row>
    <row r="521" spans="1:9" ht="89.25" hidden="1">
      <c r="A521" s="353">
        <v>521</v>
      </c>
      <c r="B521" s="353" t="s">
        <v>51</v>
      </c>
      <c r="C521" s="403"/>
      <c r="D521" s="441"/>
      <c r="E521" s="403" t="str">
        <f>E$77</f>
        <v>RA</v>
      </c>
      <c r="F521" s="394" t="s">
        <v>860</v>
      </c>
      <c r="G521" s="404"/>
      <c r="H521" s="404"/>
      <c r="I521" s="405"/>
    </row>
    <row r="522" spans="1:9" ht="14.25" hidden="1">
      <c r="A522" s="361">
        <v>522</v>
      </c>
      <c r="B522" s="353" t="s">
        <v>51</v>
      </c>
      <c r="C522" s="403"/>
      <c r="D522" s="441"/>
      <c r="E522" s="403" t="str">
        <f>E$78</f>
        <v>S1</v>
      </c>
      <c r="F522" s="394"/>
      <c r="G522" s="404"/>
      <c r="H522" s="404"/>
      <c r="I522" s="405"/>
    </row>
    <row r="523" spans="1:9" ht="14.25" hidden="1">
      <c r="A523" s="361">
        <v>523</v>
      </c>
      <c r="B523" s="353" t="s">
        <v>51</v>
      </c>
      <c r="C523" s="403"/>
      <c r="D523" s="441"/>
      <c r="E523" s="403" t="str">
        <f>E$79</f>
        <v>S2</v>
      </c>
      <c r="F523" s="394"/>
      <c r="G523" s="404"/>
      <c r="H523" s="404"/>
      <c r="I523" s="405"/>
    </row>
    <row r="524" spans="1:9" ht="14.25" hidden="1">
      <c r="A524" s="361">
        <v>524</v>
      </c>
      <c r="B524" s="353" t="s">
        <v>51</v>
      </c>
      <c r="C524" s="403"/>
      <c r="D524" s="441"/>
      <c r="E524" s="403" t="str">
        <f>E$80</f>
        <v>S3</v>
      </c>
      <c r="F524" s="394"/>
      <c r="G524" s="404"/>
      <c r="H524" s="404"/>
      <c r="I524" s="405"/>
    </row>
    <row r="525" spans="1:9" hidden="1">
      <c r="A525" s="353">
        <v>525</v>
      </c>
      <c r="B525" s="353" t="s">
        <v>51</v>
      </c>
      <c r="C525" s="403"/>
      <c r="D525" s="441"/>
      <c r="E525" s="403" t="str">
        <f>E$81</f>
        <v>S4</v>
      </c>
      <c r="F525" s="394"/>
      <c r="G525" s="404"/>
      <c r="H525" s="404"/>
      <c r="I525" s="405"/>
    </row>
    <row r="526" spans="1:9" ht="94.5">
      <c r="A526" s="361">
        <v>526</v>
      </c>
      <c r="B526" s="353" t="s">
        <v>108</v>
      </c>
      <c r="C526" s="403"/>
      <c r="D526" s="441" t="s">
        <v>861</v>
      </c>
      <c r="E526" s="403"/>
      <c r="F526" s="442" t="s">
        <v>862</v>
      </c>
      <c r="G526" s="404" t="s">
        <v>863</v>
      </c>
      <c r="H526" s="404" t="s">
        <v>864</v>
      </c>
      <c r="I526" s="405"/>
    </row>
    <row r="527" spans="1:9" ht="14.25">
      <c r="A527" s="361">
        <v>527</v>
      </c>
      <c r="B527" s="353" t="s">
        <v>108</v>
      </c>
      <c r="C527" s="403"/>
      <c r="D527" s="452" t="s">
        <v>861</v>
      </c>
      <c r="E527" s="403" t="s">
        <v>19</v>
      </c>
      <c r="F527" s="442"/>
      <c r="G527" s="404"/>
      <c r="H527" s="404"/>
      <c r="I527" s="405"/>
    </row>
    <row r="528" spans="1:9" ht="25.5">
      <c r="A528" s="361">
        <v>528</v>
      </c>
      <c r="B528" s="353" t="s">
        <v>108</v>
      </c>
      <c r="C528" s="403"/>
      <c r="D528" s="452" t="s">
        <v>861</v>
      </c>
      <c r="E528" s="403" t="str">
        <f>E$77</f>
        <v>RA</v>
      </c>
      <c r="F528" s="394" t="s">
        <v>865</v>
      </c>
      <c r="G528" s="404"/>
      <c r="H528" s="404"/>
      <c r="I528" s="405"/>
    </row>
    <row r="529" spans="1:9">
      <c r="A529" s="353">
        <v>529</v>
      </c>
      <c r="B529" s="353" t="s">
        <v>108</v>
      </c>
      <c r="C529" s="403"/>
      <c r="D529" s="452" t="s">
        <v>861</v>
      </c>
      <c r="E529" s="403" t="str">
        <f>E$78</f>
        <v>S1</v>
      </c>
      <c r="F529" s="394"/>
      <c r="G529" s="404"/>
      <c r="H529" s="404"/>
      <c r="I529" s="405"/>
    </row>
    <row r="530" spans="1:9" ht="14.25">
      <c r="A530" s="361">
        <v>530</v>
      </c>
      <c r="B530" s="353" t="s">
        <v>108</v>
      </c>
      <c r="C530" s="403"/>
      <c r="D530" s="452" t="s">
        <v>861</v>
      </c>
      <c r="E530" s="403" t="str">
        <f>E$79</f>
        <v>S2</v>
      </c>
      <c r="F530" s="394"/>
      <c r="G530" s="404"/>
      <c r="H530" s="404"/>
      <c r="I530" s="405"/>
    </row>
    <row r="531" spans="1:9" ht="14.25">
      <c r="A531" s="361">
        <v>531</v>
      </c>
      <c r="B531" s="353" t="s">
        <v>108</v>
      </c>
      <c r="C531" s="403"/>
      <c r="D531" s="452" t="s">
        <v>861</v>
      </c>
      <c r="E531" s="403" t="str">
        <f>E$80</f>
        <v>S3</v>
      </c>
      <c r="F531" s="394"/>
      <c r="G531" s="404"/>
      <c r="H531" s="404"/>
      <c r="I531" s="405"/>
    </row>
    <row r="532" spans="1:9" ht="14.25">
      <c r="A532" s="361">
        <v>532</v>
      </c>
      <c r="B532" s="353" t="s">
        <v>108</v>
      </c>
      <c r="C532" s="403"/>
      <c r="D532" s="452" t="s">
        <v>861</v>
      </c>
      <c r="E532" s="403" t="str">
        <f>E$81</f>
        <v>S4</v>
      </c>
      <c r="F532" s="394"/>
      <c r="G532" s="404"/>
      <c r="H532" s="404"/>
      <c r="I532" s="405"/>
    </row>
    <row r="533" spans="1:9">
      <c r="A533" s="353">
        <v>533</v>
      </c>
      <c r="H533" s="373"/>
    </row>
    <row r="534" spans="1:9" ht="14.25" hidden="1">
      <c r="A534" s="361">
        <v>534</v>
      </c>
      <c r="B534" s="353" t="s">
        <v>51</v>
      </c>
      <c r="C534" s="403" t="s">
        <v>405</v>
      </c>
      <c r="D534" s="441"/>
      <c r="E534" s="403"/>
      <c r="F534" s="442" t="s">
        <v>866</v>
      </c>
      <c r="G534" s="404" t="s">
        <v>867</v>
      </c>
      <c r="H534" s="404"/>
      <c r="I534" s="405"/>
    </row>
    <row r="535" spans="1:9" ht="14.25" hidden="1">
      <c r="A535" s="361">
        <v>535</v>
      </c>
      <c r="B535" s="353" t="s">
        <v>51</v>
      </c>
      <c r="C535" s="403"/>
      <c r="D535" s="441"/>
      <c r="E535" s="403" t="s">
        <v>19</v>
      </c>
      <c r="F535" s="442"/>
      <c r="G535" s="404"/>
      <c r="H535" s="404"/>
      <c r="I535" s="405"/>
    </row>
    <row r="536" spans="1:9" ht="51" hidden="1">
      <c r="A536" s="361">
        <v>536</v>
      </c>
      <c r="B536" s="353" t="s">
        <v>51</v>
      </c>
      <c r="C536" s="403"/>
      <c r="D536" s="441"/>
      <c r="E536" s="403" t="str">
        <f>E$77</f>
        <v>RA</v>
      </c>
      <c r="F536" s="394" t="s">
        <v>868</v>
      </c>
      <c r="G536" s="404"/>
      <c r="H536" s="404"/>
      <c r="I536" s="405"/>
    </row>
    <row r="537" spans="1:9" hidden="1">
      <c r="A537" s="353">
        <v>537</v>
      </c>
      <c r="B537" s="353" t="s">
        <v>51</v>
      </c>
      <c r="C537" s="403"/>
      <c r="D537" s="441"/>
      <c r="E537" s="403" t="str">
        <f>E$78</f>
        <v>S1</v>
      </c>
      <c r="F537" s="394"/>
      <c r="G537" s="404"/>
      <c r="H537" s="404"/>
      <c r="I537" s="405"/>
    </row>
    <row r="538" spans="1:9" ht="14.25" hidden="1">
      <c r="A538" s="361">
        <v>538</v>
      </c>
      <c r="B538" s="353" t="s">
        <v>51</v>
      </c>
      <c r="C538" s="403"/>
      <c r="D538" s="441"/>
      <c r="E538" s="403" t="str">
        <f>E$79</f>
        <v>S2</v>
      </c>
      <c r="F538" s="394"/>
      <c r="G538" s="404"/>
      <c r="H538" s="404"/>
      <c r="I538" s="405"/>
    </row>
    <row r="539" spans="1:9" ht="14.25" hidden="1">
      <c r="A539" s="361">
        <v>539</v>
      </c>
      <c r="B539" s="353" t="s">
        <v>51</v>
      </c>
      <c r="C539" s="403"/>
      <c r="D539" s="441"/>
      <c r="E539" s="403" t="str">
        <f>E$80</f>
        <v>S3</v>
      </c>
      <c r="F539" s="394"/>
      <c r="G539" s="404"/>
      <c r="H539" s="404"/>
      <c r="I539" s="405"/>
    </row>
    <row r="540" spans="1:9" ht="14.25" hidden="1">
      <c r="A540" s="361">
        <v>540</v>
      </c>
      <c r="B540" s="353" t="s">
        <v>51</v>
      </c>
      <c r="C540" s="403"/>
      <c r="D540" s="441"/>
      <c r="E540" s="403" t="str">
        <f>E$81</f>
        <v>S4</v>
      </c>
      <c r="F540" s="394"/>
      <c r="G540" s="404"/>
      <c r="H540" s="404"/>
      <c r="I540" s="405"/>
    </row>
    <row r="541" spans="1:9" ht="31.5">
      <c r="A541" s="353">
        <v>541</v>
      </c>
      <c r="B541" s="353" t="s">
        <v>108</v>
      </c>
      <c r="C541" s="403"/>
      <c r="D541" s="441" t="s">
        <v>869</v>
      </c>
      <c r="E541" s="403"/>
      <c r="F541" s="442" t="s">
        <v>870</v>
      </c>
      <c r="G541" s="404" t="s">
        <v>871</v>
      </c>
      <c r="H541" s="404"/>
      <c r="I541" s="405"/>
    </row>
    <row r="542" spans="1:9" ht="14.25">
      <c r="A542" s="361">
        <v>542</v>
      </c>
      <c r="B542" s="353" t="s">
        <v>108</v>
      </c>
      <c r="C542" s="403"/>
      <c r="D542" s="452" t="s">
        <v>869</v>
      </c>
      <c r="E542" s="403" t="s">
        <v>19</v>
      </c>
      <c r="F542" s="442"/>
      <c r="G542" s="404"/>
      <c r="H542" s="404"/>
      <c r="I542" s="405"/>
    </row>
    <row r="543" spans="1:9" ht="14.25">
      <c r="A543" s="361">
        <v>543</v>
      </c>
      <c r="B543" s="353" t="s">
        <v>108</v>
      </c>
      <c r="C543" s="403"/>
      <c r="D543" s="452" t="s">
        <v>869</v>
      </c>
      <c r="E543" s="403" t="str">
        <f>E$77</f>
        <v>RA</v>
      </c>
      <c r="F543" s="394" t="s">
        <v>872</v>
      </c>
      <c r="G543" s="404"/>
      <c r="H543" s="404"/>
      <c r="I543" s="405"/>
    </row>
    <row r="544" spans="1:9" ht="14.25">
      <c r="A544" s="361">
        <v>544</v>
      </c>
      <c r="B544" s="353" t="s">
        <v>108</v>
      </c>
      <c r="C544" s="403"/>
      <c r="D544" s="452" t="s">
        <v>869</v>
      </c>
      <c r="E544" s="403" t="str">
        <f>E$78</f>
        <v>S1</v>
      </c>
      <c r="F544" s="394"/>
      <c r="G544" s="404"/>
      <c r="H544" s="404"/>
      <c r="I544" s="405"/>
    </row>
    <row r="545" spans="1:9">
      <c r="A545" s="353">
        <v>545</v>
      </c>
      <c r="B545" s="353" t="s">
        <v>108</v>
      </c>
      <c r="C545" s="403"/>
      <c r="D545" s="452" t="s">
        <v>869</v>
      </c>
      <c r="E545" s="403" t="str">
        <f>E$79</f>
        <v>S2</v>
      </c>
      <c r="F545" s="394"/>
      <c r="G545" s="404"/>
      <c r="H545" s="404"/>
      <c r="I545" s="405"/>
    </row>
    <row r="546" spans="1:9" ht="14.25">
      <c r="A546" s="361">
        <v>546</v>
      </c>
      <c r="B546" s="353" t="s">
        <v>108</v>
      </c>
      <c r="C546" s="403"/>
      <c r="D546" s="452" t="s">
        <v>869</v>
      </c>
      <c r="E546" s="403" t="str">
        <f>E$80</f>
        <v>S3</v>
      </c>
      <c r="F546" s="394"/>
      <c r="G546" s="404"/>
      <c r="H546" s="404"/>
      <c r="I546" s="405"/>
    </row>
    <row r="547" spans="1:9" ht="14.25">
      <c r="A547" s="361">
        <v>547</v>
      </c>
      <c r="B547" s="353" t="s">
        <v>108</v>
      </c>
      <c r="C547" s="403"/>
      <c r="D547" s="452" t="s">
        <v>869</v>
      </c>
      <c r="E547" s="403" t="str">
        <f>E$81</f>
        <v>S4</v>
      </c>
      <c r="F547" s="394"/>
      <c r="G547" s="404"/>
      <c r="H547" s="404"/>
      <c r="I547" s="405"/>
    </row>
    <row r="548" spans="1:9" ht="14.25">
      <c r="A548" s="361">
        <v>548</v>
      </c>
      <c r="H548" s="373"/>
    </row>
    <row r="549" spans="1:9" ht="38.25" hidden="1">
      <c r="A549" s="353">
        <v>549</v>
      </c>
      <c r="B549" s="353" t="s">
        <v>51</v>
      </c>
      <c r="C549" s="403" t="s">
        <v>873</v>
      </c>
      <c r="D549" s="441"/>
      <c r="E549" s="403"/>
      <c r="F549" s="442" t="s">
        <v>874</v>
      </c>
      <c r="G549" s="404" t="s">
        <v>875</v>
      </c>
      <c r="H549" s="404"/>
      <c r="I549" s="405"/>
    </row>
    <row r="550" spans="1:9" ht="28.5" hidden="1" customHeight="1">
      <c r="A550" s="361">
        <v>550</v>
      </c>
      <c r="B550" s="353" t="s">
        <v>51</v>
      </c>
      <c r="C550" s="403"/>
      <c r="D550" s="441"/>
      <c r="E550" s="403"/>
      <c r="F550" s="442"/>
      <c r="G550" s="404"/>
      <c r="H550" s="404"/>
      <c r="I550" s="405"/>
    </row>
    <row r="551" spans="1:9" ht="38.25" hidden="1">
      <c r="A551" s="361">
        <v>551</v>
      </c>
      <c r="B551" s="353" t="s">
        <v>51</v>
      </c>
      <c r="C551" s="403"/>
      <c r="D551" s="441"/>
      <c r="E551" s="403" t="str">
        <f>E$77</f>
        <v>RA</v>
      </c>
      <c r="F551" s="394" t="s">
        <v>876</v>
      </c>
      <c r="G551" s="404"/>
      <c r="H551" s="404"/>
      <c r="I551" s="405"/>
    </row>
    <row r="552" spans="1:9" ht="14.25" hidden="1">
      <c r="A552" s="361">
        <v>552</v>
      </c>
      <c r="B552" s="353" t="s">
        <v>51</v>
      </c>
      <c r="C552" s="403"/>
      <c r="D552" s="441"/>
      <c r="E552" s="403" t="str">
        <f>E$78</f>
        <v>S1</v>
      </c>
      <c r="F552" s="394"/>
      <c r="G552" s="404"/>
      <c r="H552" s="404"/>
      <c r="I552" s="405"/>
    </row>
    <row r="553" spans="1:9" hidden="1">
      <c r="A553" s="353">
        <v>553</v>
      </c>
      <c r="B553" s="353" t="s">
        <v>51</v>
      </c>
      <c r="C553" s="403"/>
      <c r="D553" s="441"/>
      <c r="E553" s="403" t="str">
        <f>E$79</f>
        <v>S2</v>
      </c>
      <c r="F553" s="394"/>
      <c r="G553" s="404"/>
      <c r="H553" s="404"/>
      <c r="I553" s="405"/>
    </row>
    <row r="554" spans="1:9" ht="14.25" hidden="1">
      <c r="A554" s="361">
        <v>554</v>
      </c>
      <c r="B554" s="353" t="s">
        <v>51</v>
      </c>
      <c r="C554" s="403"/>
      <c r="D554" s="441"/>
      <c r="E554" s="403" t="str">
        <f>E$80</f>
        <v>S3</v>
      </c>
      <c r="F554" s="394"/>
      <c r="G554" s="404"/>
      <c r="H554" s="404"/>
      <c r="I554" s="405"/>
    </row>
    <row r="555" spans="1:9" ht="14.25" hidden="1">
      <c r="A555" s="361">
        <v>555</v>
      </c>
      <c r="B555" s="353" t="s">
        <v>51</v>
      </c>
      <c r="C555" s="403"/>
      <c r="D555" s="441"/>
      <c r="E555" s="403" t="str">
        <f>E$81</f>
        <v>S4</v>
      </c>
      <c r="F555" s="394"/>
      <c r="G555" s="404"/>
      <c r="H555" s="404"/>
      <c r="I555" s="405"/>
    </row>
    <row r="556" spans="1:9" ht="94.5">
      <c r="A556" s="361">
        <v>556</v>
      </c>
      <c r="B556" s="353" t="s">
        <v>108</v>
      </c>
      <c r="C556" s="403"/>
      <c r="D556" s="441" t="s">
        <v>752</v>
      </c>
      <c r="E556" s="403"/>
      <c r="F556" s="442" t="s">
        <v>877</v>
      </c>
      <c r="G556" s="404" t="s">
        <v>878</v>
      </c>
      <c r="H556" s="404" t="s">
        <v>879</v>
      </c>
      <c r="I556" s="405"/>
    </row>
    <row r="557" spans="1:9" ht="28.5" customHeight="1">
      <c r="A557" s="353">
        <v>557</v>
      </c>
      <c r="B557" s="353" t="s">
        <v>108</v>
      </c>
      <c r="C557" s="403"/>
      <c r="D557" s="452" t="s">
        <v>752</v>
      </c>
      <c r="E557" s="403" t="s">
        <v>19</v>
      </c>
      <c r="F557" s="442"/>
      <c r="G557" s="404"/>
      <c r="H557" s="404"/>
      <c r="I557" s="405"/>
    </row>
    <row r="558" spans="1:9" ht="63.75">
      <c r="A558" s="361">
        <v>558</v>
      </c>
      <c r="B558" s="353" t="s">
        <v>108</v>
      </c>
      <c r="C558" s="403"/>
      <c r="D558" s="452" t="s">
        <v>752</v>
      </c>
      <c r="E558" s="403" t="str">
        <f>E$77</f>
        <v>RA</v>
      </c>
      <c r="F558" s="394" t="s">
        <v>880</v>
      </c>
      <c r="G558" s="404"/>
      <c r="H558" s="404"/>
      <c r="I558" s="405"/>
    </row>
    <row r="559" spans="1:9" ht="14.25">
      <c r="A559" s="361">
        <v>559</v>
      </c>
      <c r="B559" s="353" t="s">
        <v>108</v>
      </c>
      <c r="C559" s="403"/>
      <c r="D559" s="452" t="s">
        <v>752</v>
      </c>
      <c r="E559" s="403" t="str">
        <f>E$78</f>
        <v>S1</v>
      </c>
      <c r="F559" s="394"/>
      <c r="G559" s="404"/>
      <c r="H559" s="404"/>
      <c r="I559" s="405"/>
    </row>
    <row r="560" spans="1:9" ht="14.25">
      <c r="A560" s="361">
        <v>560</v>
      </c>
      <c r="B560" s="353" t="s">
        <v>108</v>
      </c>
      <c r="C560" s="403"/>
      <c r="D560" s="452" t="s">
        <v>752</v>
      </c>
      <c r="E560" s="403" t="str">
        <f>E$79</f>
        <v>S2</v>
      </c>
      <c r="F560" s="394"/>
      <c r="G560" s="404"/>
      <c r="H560" s="404"/>
      <c r="I560" s="405"/>
    </row>
    <row r="561" spans="1:9">
      <c r="A561" s="353">
        <v>561</v>
      </c>
      <c r="B561" s="353" t="s">
        <v>108</v>
      </c>
      <c r="C561" s="403"/>
      <c r="D561" s="452" t="s">
        <v>752</v>
      </c>
      <c r="E561" s="403" t="str">
        <f>E$80</f>
        <v>S3</v>
      </c>
      <c r="F561" s="394"/>
      <c r="G561" s="404"/>
      <c r="H561" s="404"/>
      <c r="I561" s="405"/>
    </row>
    <row r="562" spans="1:9" ht="14.25">
      <c r="A562" s="361">
        <v>562</v>
      </c>
      <c r="B562" s="353" t="s">
        <v>108</v>
      </c>
      <c r="C562" s="403"/>
      <c r="D562" s="452" t="s">
        <v>752</v>
      </c>
      <c r="E562" s="403" t="str">
        <f>E$81</f>
        <v>S4</v>
      </c>
      <c r="F562" s="394"/>
      <c r="G562" s="404"/>
      <c r="H562" s="404"/>
      <c r="I562" s="405"/>
    </row>
    <row r="563" spans="1:9" ht="14.25">
      <c r="A563" s="361">
        <v>563</v>
      </c>
      <c r="H563" s="373"/>
    </row>
    <row r="564" spans="1:9" ht="42" hidden="1">
      <c r="A564" s="361">
        <v>564</v>
      </c>
      <c r="B564" s="353" t="s">
        <v>51</v>
      </c>
      <c r="C564" s="403" t="s">
        <v>881</v>
      </c>
      <c r="D564" s="441"/>
      <c r="E564" s="403"/>
      <c r="F564" s="442" t="s">
        <v>882</v>
      </c>
      <c r="G564" s="404" t="s">
        <v>883</v>
      </c>
      <c r="H564" s="404"/>
      <c r="I564" s="405"/>
    </row>
    <row r="565" spans="1:9" ht="28.5" hidden="1" customHeight="1">
      <c r="A565" s="353">
        <v>565</v>
      </c>
      <c r="B565" s="353" t="s">
        <v>51</v>
      </c>
      <c r="C565" s="403"/>
      <c r="D565" s="441"/>
      <c r="E565" s="403"/>
      <c r="F565" s="442"/>
      <c r="G565" s="404"/>
      <c r="H565" s="404"/>
      <c r="I565" s="405"/>
    </row>
    <row r="566" spans="1:9" ht="14.25" hidden="1">
      <c r="A566" s="361">
        <v>566</v>
      </c>
      <c r="B566" s="353" t="s">
        <v>51</v>
      </c>
      <c r="C566" s="403"/>
      <c r="D566" s="441"/>
      <c r="E566" s="403" t="str">
        <f>E$77</f>
        <v>RA</v>
      </c>
      <c r="F566" s="394" t="s">
        <v>884</v>
      </c>
      <c r="G566" s="404"/>
      <c r="H566" s="404"/>
      <c r="I566" s="405"/>
    </row>
    <row r="567" spans="1:9" ht="14.25" hidden="1">
      <c r="A567" s="361">
        <v>567</v>
      </c>
      <c r="B567" s="353" t="s">
        <v>51</v>
      </c>
      <c r="C567" s="403"/>
      <c r="D567" s="441"/>
      <c r="E567" s="403" t="str">
        <f>E$78</f>
        <v>S1</v>
      </c>
      <c r="F567" s="394"/>
      <c r="G567" s="404"/>
      <c r="H567" s="404"/>
      <c r="I567" s="405"/>
    </row>
    <row r="568" spans="1:9" ht="14.25" hidden="1">
      <c r="A568" s="361">
        <v>568</v>
      </c>
      <c r="B568" s="353" t="s">
        <v>51</v>
      </c>
      <c r="C568" s="403"/>
      <c r="D568" s="441"/>
      <c r="E568" s="403" t="str">
        <f>E$79</f>
        <v>S2</v>
      </c>
      <c r="F568" s="394"/>
      <c r="G568" s="404"/>
      <c r="H568" s="404"/>
      <c r="I568" s="405"/>
    </row>
    <row r="569" spans="1:9" hidden="1">
      <c r="A569" s="353">
        <v>569</v>
      </c>
      <c r="B569" s="353" t="s">
        <v>51</v>
      </c>
      <c r="C569" s="403"/>
      <c r="D569" s="441"/>
      <c r="E569" s="403" t="str">
        <f>E$80</f>
        <v>S3</v>
      </c>
      <c r="F569" s="394"/>
      <c r="G569" s="404"/>
      <c r="H569" s="404"/>
      <c r="I569" s="405"/>
    </row>
    <row r="570" spans="1:9" ht="14.25" hidden="1">
      <c r="A570" s="361">
        <v>570</v>
      </c>
      <c r="B570" s="353" t="s">
        <v>51</v>
      </c>
      <c r="C570" s="403"/>
      <c r="D570" s="441"/>
      <c r="E570" s="403" t="str">
        <f>E$81</f>
        <v>S4</v>
      </c>
      <c r="F570" s="394"/>
      <c r="G570" s="404"/>
      <c r="H570" s="404"/>
      <c r="I570" s="405"/>
    </row>
    <row r="571" spans="1:9" ht="14.25">
      <c r="A571" s="361">
        <v>571</v>
      </c>
      <c r="H571" s="373"/>
    </row>
    <row r="572" spans="1:9" ht="51" hidden="1">
      <c r="A572" s="361">
        <v>572</v>
      </c>
      <c r="B572" s="353" t="s">
        <v>51</v>
      </c>
      <c r="C572" s="403" t="s">
        <v>885</v>
      </c>
      <c r="D572" s="441"/>
      <c r="E572" s="403"/>
      <c r="F572" s="442" t="s">
        <v>886</v>
      </c>
      <c r="G572" s="404" t="s">
        <v>887</v>
      </c>
      <c r="H572" s="404"/>
      <c r="I572" s="405"/>
    </row>
    <row r="573" spans="1:9" ht="28.5" hidden="1" customHeight="1">
      <c r="A573" s="353">
        <v>573</v>
      </c>
      <c r="B573" s="353" t="s">
        <v>51</v>
      </c>
      <c r="C573" s="403"/>
      <c r="D573" s="441"/>
      <c r="E573" s="403"/>
      <c r="F573" s="442"/>
      <c r="G573" s="404"/>
      <c r="H573" s="404"/>
      <c r="I573" s="405"/>
    </row>
    <row r="574" spans="1:9" ht="153" hidden="1">
      <c r="A574" s="361">
        <v>574</v>
      </c>
      <c r="B574" s="353" t="s">
        <v>51</v>
      </c>
      <c r="C574" s="403"/>
      <c r="D574" s="441"/>
      <c r="E574" s="403" t="str">
        <f>E$77</f>
        <v>RA</v>
      </c>
      <c r="F574" s="394" t="s">
        <v>888</v>
      </c>
      <c r="G574" s="404"/>
      <c r="H574" s="404"/>
      <c r="I574" s="405"/>
    </row>
    <row r="575" spans="1:9" ht="14.25" hidden="1">
      <c r="A575" s="361">
        <v>575</v>
      </c>
      <c r="B575" s="353" t="s">
        <v>51</v>
      </c>
      <c r="C575" s="403"/>
      <c r="D575" s="441"/>
      <c r="E575" s="403" t="str">
        <f>E$78</f>
        <v>S1</v>
      </c>
      <c r="F575" s="394"/>
      <c r="G575" s="404"/>
      <c r="H575" s="404"/>
      <c r="I575" s="405"/>
    </row>
    <row r="576" spans="1:9" ht="14.25" hidden="1">
      <c r="A576" s="361">
        <v>576</v>
      </c>
      <c r="B576" s="353" t="s">
        <v>51</v>
      </c>
      <c r="C576" s="403"/>
      <c r="D576" s="441"/>
      <c r="E576" s="403" t="str">
        <f>E$79</f>
        <v>S2</v>
      </c>
      <c r="F576" s="394"/>
      <c r="G576" s="404"/>
      <c r="H576" s="404"/>
      <c r="I576" s="405"/>
    </row>
    <row r="577" spans="1:9" hidden="1">
      <c r="A577" s="353">
        <v>577</v>
      </c>
      <c r="B577" s="353" t="s">
        <v>51</v>
      </c>
      <c r="C577" s="403"/>
      <c r="D577" s="441"/>
      <c r="E577" s="403" t="str">
        <f>E$80</f>
        <v>S3</v>
      </c>
      <c r="F577" s="394"/>
      <c r="G577" s="404"/>
      <c r="H577" s="404"/>
      <c r="I577" s="405"/>
    </row>
    <row r="578" spans="1:9" ht="14.25" hidden="1">
      <c r="A578" s="361">
        <v>578</v>
      </c>
      <c r="B578" s="353" t="s">
        <v>51</v>
      </c>
      <c r="C578" s="403"/>
      <c r="D578" s="441"/>
      <c r="E578" s="403" t="str">
        <f>E$81</f>
        <v>S4</v>
      </c>
      <c r="F578" s="394"/>
      <c r="G578" s="404"/>
      <c r="H578" s="404"/>
      <c r="I578" s="405"/>
    </row>
    <row r="579" spans="1:9" ht="14.25">
      <c r="A579" s="361">
        <v>579</v>
      </c>
      <c r="H579" s="373"/>
    </row>
    <row r="580" spans="1:9" ht="25.5" hidden="1">
      <c r="A580" s="361">
        <v>580</v>
      </c>
      <c r="B580" s="353" t="s">
        <v>51</v>
      </c>
      <c r="C580" s="370" t="s">
        <v>889</v>
      </c>
      <c r="D580" s="437"/>
      <c r="E580" s="370"/>
      <c r="F580" s="368" t="s">
        <v>890</v>
      </c>
      <c r="G580" s="461"/>
      <c r="H580" s="461"/>
      <c r="I580" s="438"/>
    </row>
    <row r="581" spans="1:9" ht="36.75" hidden="1" customHeight="1">
      <c r="A581" s="353">
        <v>581</v>
      </c>
      <c r="B581" s="353" t="s">
        <v>51</v>
      </c>
      <c r="C581" s="403" t="s">
        <v>411</v>
      </c>
      <c r="D581" s="441"/>
      <c r="E581" s="403"/>
      <c r="F581" s="442" t="s">
        <v>891</v>
      </c>
      <c r="G581" s="404" t="s">
        <v>818</v>
      </c>
      <c r="H581" s="404"/>
      <c r="I581" s="405"/>
    </row>
    <row r="582" spans="1:9" ht="14.25" hidden="1">
      <c r="A582" s="361">
        <v>582</v>
      </c>
      <c r="B582" s="353" t="s">
        <v>51</v>
      </c>
      <c r="C582" s="403"/>
      <c r="D582" s="441"/>
      <c r="E582" s="403" t="s">
        <v>19</v>
      </c>
      <c r="F582" s="442"/>
      <c r="G582" s="404"/>
      <c r="H582" s="404"/>
      <c r="I582" s="405"/>
    </row>
    <row r="583" spans="1:9" ht="51" hidden="1">
      <c r="A583" s="361">
        <v>583</v>
      </c>
      <c r="B583" s="353" t="s">
        <v>51</v>
      </c>
      <c r="C583" s="403"/>
      <c r="D583" s="441"/>
      <c r="E583" s="403" t="str">
        <f>E$77</f>
        <v>RA</v>
      </c>
      <c r="F583" s="394" t="s">
        <v>892</v>
      </c>
      <c r="G583" s="404"/>
      <c r="H583" s="404"/>
      <c r="I583" s="405"/>
    </row>
    <row r="584" spans="1:9" ht="14.25" hidden="1">
      <c r="A584" s="361">
        <v>584</v>
      </c>
      <c r="B584" s="353" t="s">
        <v>51</v>
      </c>
      <c r="C584" s="403"/>
      <c r="D584" s="441"/>
      <c r="E584" s="403" t="str">
        <f>E$78</f>
        <v>S1</v>
      </c>
      <c r="F584" s="394"/>
      <c r="G584" s="404"/>
      <c r="H584" s="404"/>
      <c r="I584" s="405"/>
    </row>
    <row r="585" spans="1:9" hidden="1">
      <c r="A585" s="353">
        <v>585</v>
      </c>
      <c r="B585" s="353" t="s">
        <v>51</v>
      </c>
      <c r="C585" s="403"/>
      <c r="D585" s="441"/>
      <c r="E585" s="403" t="str">
        <f>E$79</f>
        <v>S2</v>
      </c>
      <c r="F585" s="394"/>
      <c r="G585" s="404"/>
      <c r="H585" s="404"/>
      <c r="I585" s="405"/>
    </row>
    <row r="586" spans="1:9" ht="14.25" hidden="1">
      <c r="A586" s="361">
        <v>586</v>
      </c>
      <c r="B586" s="353" t="s">
        <v>51</v>
      </c>
      <c r="C586" s="403"/>
      <c r="D586" s="441"/>
      <c r="E586" s="403" t="str">
        <f>E$80</f>
        <v>S3</v>
      </c>
      <c r="F586" s="394"/>
      <c r="G586" s="404"/>
      <c r="H586" s="404"/>
      <c r="I586" s="405"/>
    </row>
    <row r="587" spans="1:9" ht="14.25" hidden="1">
      <c r="A587" s="361">
        <v>587</v>
      </c>
      <c r="B587" s="353" t="s">
        <v>51</v>
      </c>
      <c r="C587" s="403"/>
      <c r="D587" s="441"/>
      <c r="E587" s="403" t="str">
        <f>E$81</f>
        <v>S4</v>
      </c>
      <c r="F587" s="394"/>
      <c r="G587" s="404"/>
      <c r="H587" s="404"/>
      <c r="I587" s="405"/>
    </row>
    <row r="588" spans="1:9" ht="14.25">
      <c r="A588" s="361">
        <v>588</v>
      </c>
      <c r="B588" s="353" t="s">
        <v>108</v>
      </c>
      <c r="C588" s="448"/>
      <c r="D588" s="449" t="s">
        <v>893</v>
      </c>
      <c r="E588" s="448"/>
      <c r="F588" s="450" t="s">
        <v>894</v>
      </c>
      <c r="G588" s="451"/>
      <c r="H588" s="451"/>
      <c r="I588" s="475"/>
    </row>
    <row r="589" spans="1:9" ht="36.75" customHeight="1">
      <c r="A589" s="353">
        <v>589</v>
      </c>
      <c r="B589" s="353" t="s">
        <v>108</v>
      </c>
      <c r="C589" s="403"/>
      <c r="D589" s="441" t="s">
        <v>478</v>
      </c>
      <c r="E589" s="403"/>
      <c r="F589" s="442" t="s">
        <v>895</v>
      </c>
      <c r="G589" s="404" t="s">
        <v>896</v>
      </c>
      <c r="H589" s="404" t="s">
        <v>897</v>
      </c>
      <c r="I589" s="405"/>
    </row>
    <row r="590" spans="1:9" ht="14.25">
      <c r="A590" s="361">
        <v>590</v>
      </c>
      <c r="B590" s="353" t="s">
        <v>108</v>
      </c>
      <c r="C590" s="403"/>
      <c r="D590" s="452" t="s">
        <v>478</v>
      </c>
      <c r="E590" s="403" t="s">
        <v>19</v>
      </c>
      <c r="F590" s="442"/>
      <c r="G590" s="404"/>
      <c r="H590" s="404"/>
      <c r="I590" s="405"/>
    </row>
    <row r="591" spans="1:9" ht="255">
      <c r="A591" s="361">
        <v>591</v>
      </c>
      <c r="B591" s="353" t="s">
        <v>108</v>
      </c>
      <c r="C591" s="403"/>
      <c r="D591" s="452" t="s">
        <v>478</v>
      </c>
      <c r="E591" s="403" t="str">
        <f>E$77</f>
        <v>RA</v>
      </c>
      <c r="F591" s="394" t="s">
        <v>898</v>
      </c>
      <c r="G591" s="404"/>
      <c r="H591" s="404"/>
      <c r="I591" s="405"/>
    </row>
    <row r="592" spans="1:9" ht="14.25">
      <c r="A592" s="361">
        <v>592</v>
      </c>
      <c r="B592" s="353" t="s">
        <v>108</v>
      </c>
      <c r="C592" s="403"/>
      <c r="D592" s="452" t="s">
        <v>478</v>
      </c>
      <c r="E592" s="403" t="str">
        <f>E$78</f>
        <v>S1</v>
      </c>
      <c r="F592" s="394"/>
      <c r="G592" s="404"/>
      <c r="H592" s="404"/>
      <c r="I592" s="405"/>
    </row>
    <row r="593" spans="1:9">
      <c r="A593" s="353">
        <v>593</v>
      </c>
      <c r="B593" s="353" t="s">
        <v>108</v>
      </c>
      <c r="C593" s="403"/>
      <c r="D593" s="452" t="s">
        <v>478</v>
      </c>
      <c r="E593" s="403" t="str">
        <f>E$79</f>
        <v>S2</v>
      </c>
      <c r="F593" s="394"/>
      <c r="G593" s="404"/>
      <c r="H593" s="404"/>
      <c r="I593" s="405"/>
    </row>
    <row r="594" spans="1:9" ht="14.25">
      <c r="A594" s="361">
        <v>594</v>
      </c>
      <c r="B594" s="353" t="s">
        <v>108</v>
      </c>
      <c r="C594" s="403"/>
      <c r="D594" s="452" t="s">
        <v>478</v>
      </c>
      <c r="E594" s="403" t="str">
        <f>E$80</f>
        <v>S3</v>
      </c>
      <c r="F594" s="394"/>
      <c r="G594" s="404"/>
      <c r="H594" s="404"/>
      <c r="I594" s="405"/>
    </row>
    <row r="595" spans="1:9" ht="14.25">
      <c r="A595" s="361">
        <v>595</v>
      </c>
      <c r="B595" s="353" t="s">
        <v>108</v>
      </c>
      <c r="C595" s="403"/>
      <c r="D595" s="452" t="s">
        <v>478</v>
      </c>
      <c r="E595" s="403" t="str">
        <f>E$81</f>
        <v>S4</v>
      </c>
      <c r="F595" s="394"/>
      <c r="G595" s="404"/>
      <c r="H595" s="404"/>
      <c r="I595" s="405"/>
    </row>
    <row r="596" spans="1:9" ht="14.25">
      <c r="A596" s="361">
        <v>596</v>
      </c>
      <c r="H596" s="373"/>
    </row>
    <row r="597" spans="1:9" ht="25.5" hidden="1">
      <c r="A597" s="353">
        <v>597</v>
      </c>
      <c r="B597" s="353" t="s">
        <v>51</v>
      </c>
      <c r="C597" s="370" t="s">
        <v>899</v>
      </c>
      <c r="D597" s="437"/>
      <c r="E597" s="370"/>
      <c r="F597" s="368" t="s">
        <v>900</v>
      </c>
      <c r="G597" s="461"/>
      <c r="H597" s="461"/>
      <c r="I597" s="438"/>
    </row>
    <row r="598" spans="1:9" ht="31.5" hidden="1">
      <c r="A598" s="361">
        <v>598</v>
      </c>
      <c r="B598" s="353" t="s">
        <v>51</v>
      </c>
      <c r="C598" s="403" t="s">
        <v>901</v>
      </c>
      <c r="D598" s="441"/>
      <c r="E598" s="403"/>
      <c r="F598" s="442" t="s">
        <v>900</v>
      </c>
      <c r="G598" s="404" t="s">
        <v>902</v>
      </c>
      <c r="H598" s="404"/>
      <c r="I598" s="405"/>
    </row>
    <row r="599" spans="1:9" ht="14.25" hidden="1">
      <c r="A599" s="361">
        <v>599</v>
      </c>
      <c r="B599" s="353" t="s">
        <v>51</v>
      </c>
      <c r="C599" s="403"/>
      <c r="D599" s="441"/>
      <c r="E599" s="403"/>
      <c r="G599" s="404"/>
      <c r="H599" s="404"/>
      <c r="I599" s="405"/>
    </row>
    <row r="600" spans="1:9" ht="51" hidden="1">
      <c r="A600" s="361">
        <v>600</v>
      </c>
      <c r="B600" s="353" t="s">
        <v>51</v>
      </c>
      <c r="C600" s="403"/>
      <c r="D600" s="441"/>
      <c r="E600" s="403" t="str">
        <f>E$77</f>
        <v>RA</v>
      </c>
      <c r="F600" s="394" t="s">
        <v>903</v>
      </c>
      <c r="G600" s="404"/>
      <c r="H600" s="404"/>
      <c r="I600" s="405"/>
    </row>
    <row r="601" spans="1:9" hidden="1">
      <c r="A601" s="353">
        <v>601</v>
      </c>
      <c r="B601" s="353" t="s">
        <v>51</v>
      </c>
      <c r="C601" s="403"/>
      <c r="D601" s="441"/>
      <c r="E601" s="403" t="str">
        <f>E$78</f>
        <v>S1</v>
      </c>
      <c r="F601" s="394"/>
      <c r="G601" s="404"/>
      <c r="H601" s="404"/>
      <c r="I601" s="405"/>
    </row>
    <row r="602" spans="1:9" ht="14.25" hidden="1">
      <c r="A602" s="361">
        <v>602</v>
      </c>
      <c r="B602" s="353" t="s">
        <v>51</v>
      </c>
      <c r="C602" s="403"/>
      <c r="D602" s="441"/>
      <c r="E602" s="403" t="str">
        <f>E$79</f>
        <v>S2</v>
      </c>
      <c r="F602" s="394"/>
      <c r="G602" s="404"/>
      <c r="H602" s="404"/>
      <c r="I602" s="405"/>
    </row>
    <row r="603" spans="1:9" ht="14.25" hidden="1">
      <c r="A603" s="361">
        <v>603</v>
      </c>
      <c r="B603" s="353" t="s">
        <v>51</v>
      </c>
      <c r="C603" s="403"/>
      <c r="D603" s="441"/>
      <c r="E603" s="403" t="str">
        <f>E$80</f>
        <v>S3</v>
      </c>
      <c r="F603" s="394"/>
      <c r="G603" s="404"/>
      <c r="H603" s="404"/>
      <c r="I603" s="405"/>
    </row>
    <row r="604" spans="1:9" ht="14.25" hidden="1">
      <c r="A604" s="361">
        <v>604</v>
      </c>
      <c r="B604" s="353" t="s">
        <v>51</v>
      </c>
      <c r="C604" s="403"/>
      <c r="D604" s="441"/>
      <c r="E604" s="403" t="str">
        <f>E$81</f>
        <v>S4</v>
      </c>
      <c r="F604" s="394"/>
      <c r="G604" s="404"/>
      <c r="H604" s="404"/>
      <c r="I604" s="405"/>
    </row>
    <row r="605" spans="1:9">
      <c r="A605" s="353">
        <v>605</v>
      </c>
      <c r="B605" s="353" t="s">
        <v>108</v>
      </c>
      <c r="C605" s="444"/>
      <c r="D605" s="445" t="s">
        <v>904</v>
      </c>
      <c r="E605" s="444"/>
      <c r="F605" s="472" t="s">
        <v>905</v>
      </c>
      <c r="G605" s="447"/>
      <c r="H605" s="447"/>
      <c r="I605" s="447"/>
    </row>
    <row r="606" spans="1:9" ht="14.25">
      <c r="A606" s="361">
        <v>606</v>
      </c>
      <c r="B606" s="353" t="s">
        <v>108</v>
      </c>
      <c r="C606" s="448"/>
      <c r="D606" s="449" t="s">
        <v>906</v>
      </c>
      <c r="E606" s="448"/>
      <c r="F606" s="474" t="s">
        <v>907</v>
      </c>
      <c r="G606" s="451"/>
      <c r="H606" s="451"/>
      <c r="I606" s="451"/>
    </row>
    <row r="607" spans="1:9" ht="168">
      <c r="A607" s="361">
        <v>607</v>
      </c>
      <c r="B607" s="353" t="s">
        <v>108</v>
      </c>
      <c r="C607" s="403"/>
      <c r="D607" s="441" t="s">
        <v>908</v>
      </c>
      <c r="E607" s="403"/>
      <c r="F607" s="442" t="s">
        <v>909</v>
      </c>
      <c r="G607" s="404" t="s">
        <v>910</v>
      </c>
      <c r="H607" s="404" t="s">
        <v>911</v>
      </c>
      <c r="I607" s="405"/>
    </row>
    <row r="608" spans="1:9" ht="14.25">
      <c r="A608" s="361">
        <v>608</v>
      </c>
      <c r="B608" s="353" t="s">
        <v>108</v>
      </c>
      <c r="C608" s="403"/>
      <c r="D608" s="452" t="s">
        <v>908</v>
      </c>
      <c r="E608" s="403" t="s">
        <v>19</v>
      </c>
      <c r="F608" s="442"/>
      <c r="G608" s="404"/>
      <c r="H608" s="404"/>
      <c r="I608" s="405"/>
    </row>
    <row r="609" spans="1:9" ht="229.5">
      <c r="A609" s="353">
        <v>609</v>
      </c>
      <c r="B609" s="353" t="s">
        <v>108</v>
      </c>
      <c r="C609" s="403"/>
      <c r="D609" s="452" t="s">
        <v>908</v>
      </c>
      <c r="E609" s="403" t="str">
        <f>E$77</f>
        <v>RA</v>
      </c>
      <c r="F609" s="394" t="s">
        <v>912</v>
      </c>
      <c r="G609" s="404"/>
      <c r="H609" s="404"/>
      <c r="I609" s="405"/>
    </row>
    <row r="610" spans="1:9" ht="14.25">
      <c r="A610" s="361">
        <v>610</v>
      </c>
      <c r="B610" s="353" t="s">
        <v>108</v>
      </c>
      <c r="C610" s="403"/>
      <c r="D610" s="452" t="s">
        <v>908</v>
      </c>
      <c r="E610" s="403" t="str">
        <f>E$78</f>
        <v>S1</v>
      </c>
      <c r="F610" s="394"/>
      <c r="G610" s="404"/>
      <c r="H610" s="404"/>
      <c r="I610" s="405"/>
    </row>
    <row r="611" spans="1:9" ht="14.25">
      <c r="A611" s="361">
        <v>611</v>
      </c>
      <c r="B611" s="353" t="s">
        <v>108</v>
      </c>
      <c r="C611" s="403"/>
      <c r="D611" s="452" t="s">
        <v>908</v>
      </c>
      <c r="E611" s="403" t="str">
        <f>E$79</f>
        <v>S2</v>
      </c>
      <c r="F611" s="394"/>
      <c r="G611" s="404"/>
      <c r="H611" s="404"/>
      <c r="I611" s="405"/>
    </row>
    <row r="612" spans="1:9" ht="14.25">
      <c r="A612" s="361">
        <v>612</v>
      </c>
      <c r="B612" s="353" t="s">
        <v>108</v>
      </c>
      <c r="C612" s="403"/>
      <c r="D612" s="452" t="s">
        <v>908</v>
      </c>
      <c r="E612" s="403" t="str">
        <f>E$80</f>
        <v>S3</v>
      </c>
      <c r="F612" s="394"/>
      <c r="G612" s="404"/>
      <c r="H612" s="404"/>
      <c r="I612" s="405"/>
    </row>
    <row r="613" spans="1:9">
      <c r="A613" s="353">
        <v>613</v>
      </c>
      <c r="B613" s="353" t="s">
        <v>108</v>
      </c>
      <c r="C613" s="403"/>
      <c r="D613" s="452" t="s">
        <v>908</v>
      </c>
      <c r="E613" s="403" t="str">
        <f>E$81</f>
        <v>S4</v>
      </c>
      <c r="F613" s="394"/>
      <c r="G613" s="404"/>
      <c r="H613" s="404"/>
      <c r="I613" s="405"/>
    </row>
    <row r="614" spans="1:9" ht="14.25">
      <c r="A614" s="361">
        <v>614</v>
      </c>
      <c r="E614" s="371"/>
      <c r="H614" s="373"/>
    </row>
    <row r="615" spans="1:9" ht="25.5" hidden="1">
      <c r="A615" s="361">
        <v>615</v>
      </c>
      <c r="B615" s="353" t="s">
        <v>51</v>
      </c>
      <c r="C615" s="370" t="s">
        <v>913</v>
      </c>
      <c r="D615" s="437"/>
      <c r="E615" s="370"/>
      <c r="F615" s="368" t="s">
        <v>914</v>
      </c>
      <c r="G615" s="461"/>
      <c r="H615" s="461"/>
      <c r="I615" s="438"/>
    </row>
    <row r="616" spans="1:9" ht="63.75" hidden="1">
      <c r="A616" s="361">
        <v>616</v>
      </c>
      <c r="B616" s="353" t="s">
        <v>51</v>
      </c>
      <c r="C616" s="403" t="s">
        <v>915</v>
      </c>
      <c r="D616" s="441"/>
      <c r="E616" s="403"/>
      <c r="F616" s="442" t="s">
        <v>916</v>
      </c>
      <c r="G616" s="404" t="s">
        <v>917</v>
      </c>
      <c r="H616" s="404"/>
      <c r="I616" s="405"/>
    </row>
    <row r="617" spans="1:9" hidden="1">
      <c r="A617" s="353">
        <v>617</v>
      </c>
      <c r="B617" s="353" t="s">
        <v>51</v>
      </c>
      <c r="C617" s="403"/>
      <c r="D617" s="441"/>
      <c r="E617" s="403" t="s">
        <v>19</v>
      </c>
      <c r="F617" s="442"/>
      <c r="G617" s="404"/>
      <c r="H617" s="404"/>
      <c r="I617" s="405"/>
    </row>
    <row r="618" spans="1:9" ht="178.5" hidden="1">
      <c r="A618" s="361">
        <v>618</v>
      </c>
      <c r="B618" s="353" t="s">
        <v>51</v>
      </c>
      <c r="C618" s="403"/>
      <c r="D618" s="441"/>
      <c r="E618" s="403" t="str">
        <f>E$77</f>
        <v>RA</v>
      </c>
      <c r="F618" s="394" t="s">
        <v>918</v>
      </c>
      <c r="G618" s="404"/>
      <c r="H618" s="404"/>
      <c r="I618" s="405"/>
    </row>
    <row r="619" spans="1:9" ht="76.5" hidden="1">
      <c r="A619" s="361">
        <v>619</v>
      </c>
      <c r="B619" s="353" t="s">
        <v>51</v>
      </c>
      <c r="C619" s="403"/>
      <c r="D619" s="441"/>
      <c r="E619" s="403" t="str">
        <f>E$78</f>
        <v>S1</v>
      </c>
      <c r="F619" s="546" t="s">
        <v>2287</v>
      </c>
      <c r="G619" s="404"/>
      <c r="H619" s="404"/>
      <c r="I619" s="405"/>
    </row>
    <row r="620" spans="1:9" ht="14.25" hidden="1">
      <c r="A620" s="361">
        <v>620</v>
      </c>
      <c r="B620" s="353" t="s">
        <v>51</v>
      </c>
      <c r="C620" s="403"/>
      <c r="D620" s="441"/>
      <c r="E620" s="403" t="str">
        <f>E$79</f>
        <v>S2</v>
      </c>
      <c r="F620" s="394"/>
      <c r="G620" s="404"/>
      <c r="H620" s="404"/>
      <c r="I620" s="405"/>
    </row>
    <row r="621" spans="1:9" hidden="1">
      <c r="A621" s="353">
        <v>621</v>
      </c>
      <c r="B621" s="353" t="s">
        <v>51</v>
      </c>
      <c r="C621" s="403"/>
      <c r="D621" s="441"/>
      <c r="E621" s="403" t="str">
        <f>E$80</f>
        <v>S3</v>
      </c>
      <c r="F621" s="394"/>
      <c r="G621" s="404"/>
      <c r="H621" s="404"/>
      <c r="I621" s="405"/>
    </row>
    <row r="622" spans="1:9" ht="14.25" hidden="1">
      <c r="A622" s="361">
        <v>622</v>
      </c>
      <c r="B622" s="353" t="s">
        <v>51</v>
      </c>
      <c r="C622" s="403"/>
      <c r="D622" s="441"/>
      <c r="E622" s="403" t="str">
        <f>E$81</f>
        <v>S4</v>
      </c>
      <c r="F622" s="394"/>
      <c r="G622" s="404"/>
      <c r="H622" s="404"/>
      <c r="I622" s="405"/>
    </row>
    <row r="623" spans="1:9" ht="157.5">
      <c r="A623" s="361">
        <v>623</v>
      </c>
      <c r="B623" s="353" t="s">
        <v>108</v>
      </c>
      <c r="C623" s="403"/>
      <c r="D623" s="441" t="s">
        <v>683</v>
      </c>
      <c r="E623" s="403"/>
      <c r="F623" s="442" t="s">
        <v>919</v>
      </c>
      <c r="G623" s="404" t="s">
        <v>920</v>
      </c>
      <c r="H623" s="404" t="s">
        <v>921</v>
      </c>
      <c r="I623" s="405"/>
    </row>
    <row r="624" spans="1:9" ht="14.25">
      <c r="A624" s="361">
        <v>624</v>
      </c>
      <c r="B624" s="353" t="s">
        <v>108</v>
      </c>
      <c r="C624" s="403"/>
      <c r="D624" s="483" t="s">
        <v>683</v>
      </c>
      <c r="E624" s="403" t="s">
        <v>19</v>
      </c>
      <c r="F624" s="394"/>
      <c r="G624" s="404"/>
      <c r="H624" s="404"/>
      <c r="I624" s="405"/>
    </row>
    <row r="625" spans="1:9" ht="178.5">
      <c r="A625" s="353">
        <v>625</v>
      </c>
      <c r="B625" s="353" t="s">
        <v>108</v>
      </c>
      <c r="C625" s="403"/>
      <c r="D625" s="483" t="s">
        <v>683</v>
      </c>
      <c r="E625" s="442" t="str">
        <f>E$77</f>
        <v>RA</v>
      </c>
      <c r="F625" s="394" t="s">
        <v>918</v>
      </c>
      <c r="G625" s="404"/>
      <c r="H625" s="404"/>
      <c r="I625" s="405"/>
    </row>
    <row r="626" spans="1:9" ht="14.25">
      <c r="A626" s="361">
        <v>626</v>
      </c>
      <c r="B626" s="353" t="s">
        <v>108</v>
      </c>
      <c r="C626" s="403"/>
      <c r="D626" s="483" t="s">
        <v>683</v>
      </c>
      <c r="E626" s="403" t="s">
        <v>24</v>
      </c>
      <c r="F626" s="394"/>
      <c r="G626" s="404"/>
      <c r="H626" s="404"/>
      <c r="I626" s="405"/>
    </row>
    <row r="627" spans="1:9" ht="14.25">
      <c r="A627" s="361">
        <v>627</v>
      </c>
      <c r="B627" s="353" t="s">
        <v>108</v>
      </c>
      <c r="C627" s="403"/>
      <c r="D627" s="483" t="s">
        <v>683</v>
      </c>
      <c r="E627" s="403" t="s">
        <v>25</v>
      </c>
      <c r="F627" s="394"/>
      <c r="G627" s="404"/>
      <c r="H627" s="404"/>
      <c r="I627" s="405"/>
    </row>
    <row r="628" spans="1:9" ht="14.25">
      <c r="A628" s="361">
        <v>628</v>
      </c>
      <c r="B628" s="353" t="s">
        <v>108</v>
      </c>
      <c r="C628" s="403"/>
      <c r="D628" s="483" t="s">
        <v>683</v>
      </c>
      <c r="E628" s="403" t="s">
        <v>26</v>
      </c>
      <c r="F628" s="394"/>
      <c r="G628" s="404"/>
      <c r="H628" s="404"/>
      <c r="I628" s="405"/>
    </row>
    <row r="629" spans="1:9">
      <c r="A629" s="353">
        <v>629</v>
      </c>
      <c r="B629" s="353" t="s">
        <v>108</v>
      </c>
      <c r="C629" s="403"/>
      <c r="D629" s="483" t="s">
        <v>683</v>
      </c>
      <c r="E629" s="403" t="s">
        <v>27</v>
      </c>
      <c r="F629" s="394"/>
      <c r="G629" s="404"/>
      <c r="H629" s="404"/>
      <c r="I629" s="405"/>
    </row>
    <row r="630" spans="1:9" ht="14.25">
      <c r="A630" s="361">
        <v>630</v>
      </c>
      <c r="F630" s="484"/>
      <c r="H630" s="373"/>
    </row>
    <row r="631" spans="1:9" ht="51" hidden="1">
      <c r="A631" s="361">
        <v>631</v>
      </c>
      <c r="B631" s="353" t="s">
        <v>51</v>
      </c>
      <c r="C631" s="403" t="s">
        <v>922</v>
      </c>
      <c r="D631" s="441"/>
      <c r="E631" s="403"/>
      <c r="F631" s="442" t="s">
        <v>923</v>
      </c>
      <c r="G631" s="404" t="s">
        <v>660</v>
      </c>
      <c r="H631" s="404"/>
      <c r="I631" s="405"/>
    </row>
    <row r="632" spans="1:9" ht="14.25" hidden="1">
      <c r="A632" s="361">
        <v>632</v>
      </c>
      <c r="B632" s="353" t="s">
        <v>51</v>
      </c>
      <c r="C632" s="403"/>
      <c r="D632" s="441"/>
      <c r="E632" s="403" t="s">
        <v>19</v>
      </c>
      <c r="F632" s="442"/>
      <c r="G632" s="404"/>
      <c r="H632" s="404"/>
      <c r="I632" s="405"/>
    </row>
    <row r="633" spans="1:9" ht="51" hidden="1">
      <c r="A633" s="353">
        <v>633</v>
      </c>
      <c r="B633" s="353" t="s">
        <v>51</v>
      </c>
      <c r="C633" s="403"/>
      <c r="D633" s="441"/>
      <c r="E633" s="403" t="str">
        <f>E$77</f>
        <v>RA</v>
      </c>
      <c r="F633" s="394" t="s">
        <v>924</v>
      </c>
      <c r="G633" s="404"/>
      <c r="H633" s="404"/>
      <c r="I633" s="405"/>
    </row>
    <row r="634" spans="1:9" ht="76.5" hidden="1">
      <c r="A634" s="361">
        <v>634</v>
      </c>
      <c r="B634" s="353" t="s">
        <v>51</v>
      </c>
      <c r="C634" s="403"/>
      <c r="D634" s="441"/>
      <c r="E634" s="403" t="str">
        <f>E$78</f>
        <v>S1</v>
      </c>
      <c r="F634" s="394" t="s">
        <v>2288</v>
      </c>
      <c r="G634" s="404"/>
      <c r="H634" s="404"/>
      <c r="I634" s="405"/>
    </row>
    <row r="635" spans="1:9" ht="14.25" hidden="1">
      <c r="A635" s="361">
        <v>635</v>
      </c>
      <c r="B635" s="353" t="s">
        <v>51</v>
      </c>
      <c r="C635" s="403"/>
      <c r="D635" s="441"/>
      <c r="E635" s="403" t="str">
        <f>E$79</f>
        <v>S2</v>
      </c>
      <c r="F635" s="394"/>
      <c r="G635" s="404"/>
      <c r="H635" s="404"/>
      <c r="I635" s="405"/>
    </row>
    <row r="636" spans="1:9" ht="14.25" hidden="1">
      <c r="A636" s="361">
        <v>636</v>
      </c>
      <c r="B636" s="353" t="s">
        <v>51</v>
      </c>
      <c r="C636" s="403"/>
      <c r="D636" s="441"/>
      <c r="E636" s="403" t="str">
        <f>E$80</f>
        <v>S3</v>
      </c>
      <c r="F636" s="394"/>
      <c r="G636" s="404"/>
      <c r="H636" s="404"/>
      <c r="I636" s="405"/>
    </row>
    <row r="637" spans="1:9" hidden="1">
      <c r="A637" s="353">
        <v>637</v>
      </c>
      <c r="B637" s="353" t="s">
        <v>51</v>
      </c>
      <c r="C637" s="403"/>
      <c r="D637" s="441"/>
      <c r="E637" s="403" t="str">
        <f>E$81</f>
        <v>S4</v>
      </c>
      <c r="F637" s="394"/>
      <c r="G637" s="404"/>
      <c r="H637" s="404"/>
      <c r="I637" s="405"/>
    </row>
    <row r="638" spans="1:9" ht="73.5">
      <c r="A638" s="361">
        <v>638</v>
      </c>
      <c r="B638" s="353" t="s">
        <v>108</v>
      </c>
      <c r="C638" s="458"/>
      <c r="D638" s="441" t="s">
        <v>925</v>
      </c>
      <c r="E638" s="403"/>
      <c r="F638" s="442" t="s">
        <v>926</v>
      </c>
      <c r="G638" s="404" t="s">
        <v>927</v>
      </c>
      <c r="H638" s="404" t="s">
        <v>928</v>
      </c>
      <c r="I638" s="405"/>
    </row>
    <row r="639" spans="1:9" ht="14.25">
      <c r="A639" s="361">
        <v>639</v>
      </c>
      <c r="B639" s="353" t="s">
        <v>108</v>
      </c>
      <c r="C639" s="403"/>
      <c r="D639" s="452" t="s">
        <v>925</v>
      </c>
      <c r="E639" s="403" t="s">
        <v>19</v>
      </c>
      <c r="F639" s="442"/>
      <c r="G639" s="404"/>
      <c r="H639" s="404"/>
      <c r="I639" s="405"/>
    </row>
    <row r="640" spans="1:9" ht="25.5">
      <c r="A640" s="361">
        <v>640</v>
      </c>
      <c r="B640" s="353" t="s">
        <v>108</v>
      </c>
      <c r="C640" s="403"/>
      <c r="D640" s="452" t="s">
        <v>925</v>
      </c>
      <c r="E640" s="403" t="str">
        <f>E$77</f>
        <v>RA</v>
      </c>
      <c r="F640" s="394" t="s">
        <v>929</v>
      </c>
      <c r="G640" s="404"/>
      <c r="H640" s="404"/>
      <c r="I640" s="405"/>
    </row>
    <row r="641" spans="1:9">
      <c r="A641" s="353">
        <v>641</v>
      </c>
      <c r="B641" s="353" t="s">
        <v>108</v>
      </c>
      <c r="C641" s="403"/>
      <c r="D641" s="452" t="s">
        <v>925</v>
      </c>
      <c r="E641" s="403" t="str">
        <f>E$78</f>
        <v>S1</v>
      </c>
      <c r="F641" s="394"/>
      <c r="G641" s="404"/>
      <c r="H641" s="404"/>
      <c r="I641" s="405"/>
    </row>
    <row r="642" spans="1:9" ht="14.25">
      <c r="A642" s="361">
        <v>642</v>
      </c>
      <c r="B642" s="353" t="s">
        <v>108</v>
      </c>
      <c r="C642" s="403"/>
      <c r="D642" s="452" t="s">
        <v>925</v>
      </c>
      <c r="E642" s="403" t="str">
        <f>E$79</f>
        <v>S2</v>
      </c>
      <c r="F642" s="394"/>
      <c r="G642" s="404"/>
      <c r="H642" s="404"/>
      <c r="I642" s="405"/>
    </row>
    <row r="643" spans="1:9" ht="14.25">
      <c r="A643" s="361">
        <v>643</v>
      </c>
      <c r="B643" s="353" t="s">
        <v>108</v>
      </c>
      <c r="C643" s="403"/>
      <c r="D643" s="452" t="s">
        <v>925</v>
      </c>
      <c r="E643" s="403" t="str">
        <f>E$80</f>
        <v>S3</v>
      </c>
      <c r="F643" s="394"/>
      <c r="G643" s="404"/>
      <c r="H643" s="404"/>
      <c r="I643" s="405"/>
    </row>
    <row r="644" spans="1:9" ht="14.25">
      <c r="A644" s="361">
        <v>644</v>
      </c>
      <c r="B644" s="353" t="s">
        <v>108</v>
      </c>
      <c r="C644" s="403"/>
      <c r="D644" s="452" t="s">
        <v>925</v>
      </c>
      <c r="E644" s="403" t="str">
        <f>E$81</f>
        <v>S4</v>
      </c>
      <c r="F644" s="394"/>
      <c r="G644" s="404"/>
      <c r="H644" s="404"/>
      <c r="I644" s="405"/>
    </row>
    <row r="645" spans="1:9">
      <c r="A645" s="353">
        <v>645</v>
      </c>
      <c r="F645" s="470"/>
      <c r="H645" s="373"/>
    </row>
    <row r="646" spans="1:9" ht="51" hidden="1">
      <c r="A646" s="361">
        <v>646</v>
      </c>
      <c r="B646" s="353" t="s">
        <v>51</v>
      </c>
      <c r="C646" s="370">
        <v>6</v>
      </c>
      <c r="D646" s="437"/>
      <c r="E646" s="370"/>
      <c r="F646" s="368" t="s">
        <v>930</v>
      </c>
      <c r="G646" s="461"/>
      <c r="H646" s="461"/>
      <c r="I646" s="438"/>
    </row>
    <row r="647" spans="1:9" ht="76.5" hidden="1">
      <c r="A647" s="361">
        <v>647</v>
      </c>
      <c r="B647" s="353" t="s">
        <v>51</v>
      </c>
      <c r="C647" s="370" t="s">
        <v>931</v>
      </c>
      <c r="D647" s="437"/>
      <c r="E647" s="370"/>
      <c r="F647" s="368" t="s">
        <v>932</v>
      </c>
      <c r="G647" s="461"/>
      <c r="H647" s="461" t="s">
        <v>933</v>
      </c>
      <c r="I647" s="438"/>
    </row>
    <row r="648" spans="1:9" ht="51" hidden="1">
      <c r="A648" s="361">
        <v>648</v>
      </c>
      <c r="B648" s="353" t="s">
        <v>51</v>
      </c>
      <c r="C648" s="403" t="s">
        <v>934</v>
      </c>
      <c r="D648" s="441"/>
      <c r="E648" s="403"/>
      <c r="F648" s="442" t="s">
        <v>935</v>
      </c>
      <c r="G648" s="404" t="s">
        <v>936</v>
      </c>
      <c r="H648" s="404" t="s">
        <v>937</v>
      </c>
      <c r="I648" s="405"/>
    </row>
    <row r="649" spans="1:9" hidden="1">
      <c r="A649" s="353">
        <v>649</v>
      </c>
      <c r="B649" s="353" t="s">
        <v>51</v>
      </c>
      <c r="C649" s="403"/>
      <c r="D649" s="441"/>
      <c r="E649" s="403" t="s">
        <v>19</v>
      </c>
      <c r="F649" s="442"/>
      <c r="G649" s="404"/>
      <c r="H649" s="404"/>
      <c r="I649" s="405"/>
    </row>
    <row r="650" spans="1:9" ht="76.5" hidden="1">
      <c r="A650" s="361">
        <v>650</v>
      </c>
      <c r="B650" s="353" t="s">
        <v>51</v>
      </c>
      <c r="C650" s="403"/>
      <c r="D650" s="441"/>
      <c r="E650" s="403" t="str">
        <f>E$77</f>
        <v>RA</v>
      </c>
      <c r="F650" s="394" t="s">
        <v>938</v>
      </c>
      <c r="G650" s="404"/>
      <c r="H650" s="404"/>
      <c r="I650" s="405"/>
    </row>
    <row r="651" spans="1:9" ht="25.5" hidden="1">
      <c r="A651" s="361">
        <v>651</v>
      </c>
      <c r="B651" s="353" t="s">
        <v>51</v>
      </c>
      <c r="C651" s="403"/>
      <c r="D651" s="441"/>
      <c r="E651" s="403" t="str">
        <f>E$78</f>
        <v>S1</v>
      </c>
      <c r="F651" s="394" t="s">
        <v>2289</v>
      </c>
      <c r="G651" s="404"/>
      <c r="H651" s="404"/>
      <c r="I651" s="405"/>
    </row>
    <row r="652" spans="1:9" ht="14.25" hidden="1">
      <c r="A652" s="361">
        <v>652</v>
      </c>
      <c r="B652" s="353" t="s">
        <v>51</v>
      </c>
      <c r="C652" s="403"/>
      <c r="D652" s="441"/>
      <c r="E652" s="403" t="str">
        <f>E$79</f>
        <v>S2</v>
      </c>
      <c r="F652" s="394"/>
      <c r="G652" s="404"/>
      <c r="H652" s="404"/>
      <c r="I652" s="405"/>
    </row>
    <row r="653" spans="1:9" hidden="1">
      <c r="A653" s="353">
        <v>653</v>
      </c>
      <c r="B653" s="353" t="s">
        <v>51</v>
      </c>
      <c r="C653" s="403"/>
      <c r="D653" s="441"/>
      <c r="E653" s="403" t="str">
        <f>E$80</f>
        <v>S3</v>
      </c>
      <c r="F653" s="394"/>
      <c r="G653" s="404"/>
      <c r="H653" s="404"/>
      <c r="I653" s="405"/>
    </row>
    <row r="654" spans="1:9" ht="14.25" hidden="1">
      <c r="A654" s="361">
        <v>654</v>
      </c>
      <c r="B654" s="353" t="s">
        <v>51</v>
      </c>
      <c r="C654" s="403"/>
      <c r="D654" s="441"/>
      <c r="E654" s="403" t="str">
        <f>E$81</f>
        <v>S4</v>
      </c>
      <c r="F654" s="394"/>
      <c r="G654" s="404"/>
      <c r="H654" s="404"/>
      <c r="I654" s="405"/>
    </row>
    <row r="655" spans="1:9" ht="14.25">
      <c r="A655" s="361">
        <v>655</v>
      </c>
      <c r="B655" s="353" t="s">
        <v>108</v>
      </c>
      <c r="C655" s="444"/>
      <c r="D655" s="445" t="s">
        <v>939</v>
      </c>
      <c r="E655" s="444"/>
      <c r="F655" s="446" t="s">
        <v>940</v>
      </c>
      <c r="G655" s="447"/>
      <c r="H655" s="447"/>
      <c r="I655" s="447"/>
    </row>
    <row r="656" spans="1:9" ht="14.25">
      <c r="A656" s="361">
        <v>656</v>
      </c>
      <c r="B656" s="353" t="s">
        <v>108</v>
      </c>
      <c r="C656" s="448"/>
      <c r="D656" s="449" t="s">
        <v>941</v>
      </c>
      <c r="E656" s="448"/>
      <c r="F656" s="450" t="s">
        <v>942</v>
      </c>
      <c r="G656" s="451"/>
      <c r="H656" s="451"/>
      <c r="I656" s="451"/>
    </row>
    <row r="657" spans="1:9" ht="346.5">
      <c r="A657" s="353">
        <v>657</v>
      </c>
      <c r="B657" s="353" t="s">
        <v>108</v>
      </c>
      <c r="C657" s="403"/>
      <c r="D657" s="441" t="s">
        <v>943</v>
      </c>
      <c r="E657" s="403"/>
      <c r="F657" s="442" t="s">
        <v>2290</v>
      </c>
      <c r="G657" s="404" t="s">
        <v>944</v>
      </c>
      <c r="H657" s="404" t="s">
        <v>945</v>
      </c>
      <c r="I657" s="405"/>
    </row>
    <row r="658" spans="1:9" ht="14.25">
      <c r="A658" s="361">
        <v>658</v>
      </c>
      <c r="B658" s="353" t="s">
        <v>108</v>
      </c>
      <c r="C658" s="403"/>
      <c r="D658" s="452" t="s">
        <v>943</v>
      </c>
      <c r="E658" s="403" t="s">
        <v>19</v>
      </c>
      <c r="F658" s="442"/>
      <c r="G658" s="404"/>
      <c r="H658" s="404"/>
      <c r="I658" s="405"/>
    </row>
    <row r="659" spans="1:9" ht="102">
      <c r="A659" s="361">
        <v>659</v>
      </c>
      <c r="B659" s="353" t="s">
        <v>108</v>
      </c>
      <c r="C659" s="403"/>
      <c r="D659" s="452" t="s">
        <v>943</v>
      </c>
      <c r="E659" s="403" t="str">
        <f>E$77</f>
        <v>RA</v>
      </c>
      <c r="F659" s="394" t="s">
        <v>946</v>
      </c>
      <c r="G659" s="404"/>
      <c r="H659" s="404"/>
      <c r="I659" s="405"/>
    </row>
    <row r="660" spans="1:9" ht="153">
      <c r="A660" s="361">
        <v>660</v>
      </c>
      <c r="B660" s="353" t="s">
        <v>108</v>
      </c>
      <c r="C660" s="619"/>
      <c r="D660" s="620" t="s">
        <v>943</v>
      </c>
      <c r="E660" s="619" t="str">
        <f>E$78</f>
        <v>S1</v>
      </c>
      <c r="F660" s="627" t="s">
        <v>2554</v>
      </c>
      <c r="G660" s="625" t="s">
        <v>2294</v>
      </c>
      <c r="H660" s="622"/>
      <c r="I660" s="626" t="s">
        <v>2295</v>
      </c>
    </row>
    <row r="661" spans="1:9">
      <c r="A661" s="353">
        <v>661</v>
      </c>
      <c r="B661" s="353" t="s">
        <v>108</v>
      </c>
      <c r="C661" s="403"/>
      <c r="D661" s="452" t="s">
        <v>943</v>
      </c>
      <c r="E661" s="403" t="str">
        <f>E$79</f>
        <v>S2</v>
      </c>
      <c r="F661" s="394"/>
      <c r="G661" s="404"/>
      <c r="H661" s="404"/>
      <c r="I661" s="405"/>
    </row>
    <row r="662" spans="1:9" ht="14.25">
      <c r="A662" s="361">
        <v>662</v>
      </c>
      <c r="B662" s="353" t="s">
        <v>108</v>
      </c>
      <c r="C662" s="403"/>
      <c r="D662" s="452" t="s">
        <v>943</v>
      </c>
      <c r="E662" s="403" t="str">
        <f>E$80</f>
        <v>S3</v>
      </c>
      <c r="F662" s="394"/>
      <c r="G662" s="404"/>
      <c r="H662" s="404"/>
      <c r="I662" s="405"/>
    </row>
    <row r="663" spans="1:9" ht="14.25">
      <c r="A663" s="361">
        <v>663</v>
      </c>
      <c r="B663" s="353" t="s">
        <v>108</v>
      </c>
      <c r="C663" s="403"/>
      <c r="D663" s="452" t="s">
        <v>943</v>
      </c>
      <c r="E663" s="403" t="str">
        <f>E$81</f>
        <v>S4</v>
      </c>
      <c r="F663" s="394"/>
      <c r="G663" s="404"/>
      <c r="H663" s="404"/>
      <c r="I663" s="405"/>
    </row>
    <row r="664" spans="1:9" ht="14.25">
      <c r="A664" s="361">
        <v>664</v>
      </c>
      <c r="H664" s="373"/>
    </row>
    <row r="665" spans="1:9" ht="38.25" hidden="1">
      <c r="A665" s="353">
        <v>665</v>
      </c>
      <c r="B665" s="353" t="s">
        <v>51</v>
      </c>
      <c r="C665" s="403" t="s">
        <v>947</v>
      </c>
      <c r="D665" s="441"/>
      <c r="E665" s="403"/>
      <c r="F665" s="442" t="s">
        <v>948</v>
      </c>
      <c r="G665" s="404" t="s">
        <v>949</v>
      </c>
      <c r="H665" s="404"/>
      <c r="I665" s="405"/>
    </row>
    <row r="666" spans="1:9" ht="14.25" hidden="1">
      <c r="A666" s="361">
        <v>666</v>
      </c>
      <c r="B666" s="353" t="s">
        <v>51</v>
      </c>
      <c r="C666" s="403"/>
      <c r="D666" s="441"/>
      <c r="E666" s="403" t="s">
        <v>19</v>
      </c>
      <c r="F666" s="442"/>
      <c r="G666" s="404"/>
      <c r="H666" s="404"/>
      <c r="I666" s="405"/>
    </row>
    <row r="667" spans="1:9" ht="102" hidden="1">
      <c r="A667" s="361">
        <v>667</v>
      </c>
      <c r="B667" s="353" t="s">
        <v>51</v>
      </c>
      <c r="C667" s="403"/>
      <c r="D667" s="441"/>
      <c r="E667" s="403" t="str">
        <f>E$77</f>
        <v>RA</v>
      </c>
      <c r="F667" s="394" t="s">
        <v>2291</v>
      </c>
      <c r="G667" s="404"/>
      <c r="H667" s="404"/>
      <c r="I667" s="405"/>
    </row>
    <row r="668" spans="1:9" ht="102" hidden="1">
      <c r="A668" s="361">
        <v>668</v>
      </c>
      <c r="B668" s="353" t="s">
        <v>51</v>
      </c>
      <c r="C668" s="403"/>
      <c r="D668" s="441"/>
      <c r="E668" s="403" t="str">
        <f>E$78</f>
        <v>S1</v>
      </c>
      <c r="F668" s="546" t="s">
        <v>2292</v>
      </c>
      <c r="G668" s="404"/>
      <c r="H668" s="404"/>
      <c r="I668" s="405"/>
    </row>
    <row r="669" spans="1:9" hidden="1">
      <c r="A669" s="353">
        <v>669</v>
      </c>
      <c r="B669" s="353" t="s">
        <v>51</v>
      </c>
      <c r="C669" s="403"/>
      <c r="D669" s="441"/>
      <c r="E669" s="403" t="str">
        <f>E$79</f>
        <v>S2</v>
      </c>
      <c r="F669" s="394"/>
      <c r="G669" s="404"/>
      <c r="H669" s="404"/>
      <c r="I669" s="405"/>
    </row>
    <row r="670" spans="1:9" ht="14.25" hidden="1">
      <c r="A670" s="361">
        <v>670</v>
      </c>
      <c r="B670" s="353" t="s">
        <v>51</v>
      </c>
      <c r="C670" s="403"/>
      <c r="D670" s="441"/>
      <c r="E670" s="403" t="str">
        <f>E$80</f>
        <v>S3</v>
      </c>
      <c r="F670" s="394"/>
      <c r="G670" s="404"/>
      <c r="H670" s="404"/>
      <c r="I670" s="405"/>
    </row>
    <row r="671" spans="1:9" ht="14.25" hidden="1">
      <c r="A671" s="361">
        <v>671</v>
      </c>
      <c r="B671" s="353" t="s">
        <v>51</v>
      </c>
      <c r="C671" s="403"/>
      <c r="D671" s="441"/>
      <c r="E671" s="403" t="str">
        <f>E$81</f>
        <v>S4</v>
      </c>
      <c r="F671" s="394"/>
      <c r="G671" s="404"/>
      <c r="H671" s="404"/>
      <c r="I671" s="405"/>
    </row>
    <row r="672" spans="1:9" ht="252">
      <c r="A672" s="361">
        <v>672</v>
      </c>
      <c r="B672" s="353" t="s">
        <v>108</v>
      </c>
      <c r="C672" s="403"/>
      <c r="D672" s="441" t="s">
        <v>950</v>
      </c>
      <c r="E672" s="403"/>
      <c r="F672" s="485" t="s">
        <v>951</v>
      </c>
      <c r="G672" s="532" t="s">
        <v>952</v>
      </c>
      <c r="H672" s="532" t="s">
        <v>953</v>
      </c>
      <c r="I672" s="405"/>
    </row>
    <row r="673" spans="1:9">
      <c r="A673" s="353">
        <v>673</v>
      </c>
      <c r="B673" s="353" t="s">
        <v>108</v>
      </c>
      <c r="C673" s="403"/>
      <c r="D673" s="452" t="s">
        <v>950</v>
      </c>
      <c r="E673" s="403" t="s">
        <v>19</v>
      </c>
      <c r="F673" s="442"/>
      <c r="G673" s="404"/>
      <c r="H673" s="404"/>
      <c r="I673" s="405"/>
    </row>
    <row r="674" spans="1:9" ht="114.75">
      <c r="A674" s="361">
        <v>674</v>
      </c>
      <c r="B674" s="353" t="s">
        <v>108</v>
      </c>
      <c r="C674" s="403"/>
      <c r="D674" s="452" t="s">
        <v>950</v>
      </c>
      <c r="E674" s="403" t="str">
        <f>E$77</f>
        <v>RA</v>
      </c>
      <c r="F674" s="455" t="s">
        <v>954</v>
      </c>
      <c r="G674" s="404"/>
      <c r="H674" s="404"/>
      <c r="I674" s="405"/>
    </row>
    <row r="675" spans="1:9" ht="63.75">
      <c r="A675" s="361">
        <v>675</v>
      </c>
      <c r="B675" s="353" t="s">
        <v>108</v>
      </c>
      <c r="C675" s="619"/>
      <c r="D675" s="624"/>
      <c r="E675" s="619" t="str">
        <f>E$78</f>
        <v>S1</v>
      </c>
      <c r="F675" s="625" t="s">
        <v>2553</v>
      </c>
      <c r="G675" s="625" t="s">
        <v>2498</v>
      </c>
      <c r="H675" s="622"/>
      <c r="I675" s="626" t="s">
        <v>2556</v>
      </c>
    </row>
    <row r="676" spans="1:9" ht="14.25">
      <c r="A676" s="361">
        <v>676</v>
      </c>
      <c r="B676" s="353" t="s">
        <v>108</v>
      </c>
      <c r="C676" s="403"/>
      <c r="D676" s="452" t="s">
        <v>950</v>
      </c>
      <c r="E676" s="403" t="str">
        <f>E$79</f>
        <v>S2</v>
      </c>
      <c r="F676" s="588"/>
      <c r="G676" s="404"/>
      <c r="H676" s="404"/>
      <c r="I676" s="405"/>
    </row>
    <row r="677" spans="1:9">
      <c r="A677" s="353">
        <v>677</v>
      </c>
      <c r="B677" s="353" t="s">
        <v>108</v>
      </c>
      <c r="C677" s="403"/>
      <c r="D677" s="452" t="s">
        <v>950</v>
      </c>
      <c r="E677" s="403" t="str">
        <f>E$80</f>
        <v>S3</v>
      </c>
      <c r="F677" s="394"/>
      <c r="G677" s="404"/>
      <c r="H677" s="404"/>
      <c r="I677" s="405"/>
    </row>
    <row r="678" spans="1:9" ht="14.25">
      <c r="A678" s="361">
        <v>678</v>
      </c>
      <c r="B678" s="353" t="s">
        <v>108</v>
      </c>
      <c r="C678" s="403"/>
      <c r="D678" s="452" t="s">
        <v>950</v>
      </c>
      <c r="E678" s="403" t="str">
        <f>E$81</f>
        <v>S4</v>
      </c>
      <c r="F678" s="394"/>
      <c r="G678" s="404"/>
      <c r="H678" s="404"/>
      <c r="I678" s="405"/>
    </row>
    <row r="679" spans="1:9" ht="14.25">
      <c r="A679" s="361">
        <v>679</v>
      </c>
      <c r="H679" s="373"/>
    </row>
    <row r="680" spans="1:9" ht="89.25" hidden="1">
      <c r="A680" s="361">
        <v>680</v>
      </c>
      <c r="B680" s="353" t="s">
        <v>51</v>
      </c>
      <c r="C680" s="403" t="s">
        <v>955</v>
      </c>
      <c r="D680" s="441"/>
      <c r="E680" s="403"/>
      <c r="F680" s="442" t="s">
        <v>956</v>
      </c>
      <c r="G680" s="404" t="s">
        <v>957</v>
      </c>
      <c r="H680" s="404"/>
      <c r="I680" s="405"/>
    </row>
    <row r="681" spans="1:9" hidden="1">
      <c r="A681" s="353">
        <v>681</v>
      </c>
      <c r="B681" s="353" t="s">
        <v>51</v>
      </c>
      <c r="C681" s="403"/>
      <c r="D681" s="441"/>
      <c r="E681" s="403" t="s">
        <v>19</v>
      </c>
      <c r="F681" s="442"/>
      <c r="G681" s="404"/>
      <c r="H681" s="404"/>
      <c r="I681" s="405"/>
    </row>
    <row r="682" spans="1:9" ht="204" hidden="1">
      <c r="A682" s="361">
        <v>682</v>
      </c>
      <c r="B682" s="353" t="s">
        <v>51</v>
      </c>
      <c r="C682" s="403"/>
      <c r="D682" s="441"/>
      <c r="E682" s="403" t="str">
        <f>E$77</f>
        <v>RA</v>
      </c>
      <c r="F682" s="394" t="s">
        <v>958</v>
      </c>
      <c r="G682" s="404"/>
      <c r="H682" s="404"/>
      <c r="I682" s="405"/>
    </row>
    <row r="683" spans="1:9" ht="89.25" hidden="1">
      <c r="A683" s="361">
        <v>683</v>
      </c>
      <c r="B683" s="353" t="s">
        <v>51</v>
      </c>
      <c r="C683" s="592"/>
      <c r="D683" s="593"/>
      <c r="E683" s="592" t="str">
        <f>E$78</f>
        <v>S1</v>
      </c>
      <c r="F683" s="596" t="s">
        <v>2293</v>
      </c>
      <c r="G683" s="596" t="s">
        <v>2294</v>
      </c>
      <c r="H683" s="594"/>
      <c r="I683" s="595" t="s">
        <v>2295</v>
      </c>
    </row>
    <row r="684" spans="1:9" ht="14.25" hidden="1">
      <c r="A684" s="361">
        <v>684</v>
      </c>
      <c r="B684" s="353" t="s">
        <v>51</v>
      </c>
      <c r="C684" s="403"/>
      <c r="D684" s="441"/>
      <c r="E684" s="403" t="str">
        <f>E$79</f>
        <v>S2</v>
      </c>
      <c r="F684" s="394"/>
      <c r="G684" s="404"/>
      <c r="H684" s="404"/>
      <c r="I684" s="405"/>
    </row>
    <row r="685" spans="1:9" hidden="1">
      <c r="A685" s="353">
        <v>685</v>
      </c>
      <c r="B685" s="353" t="s">
        <v>51</v>
      </c>
      <c r="C685" s="403"/>
      <c r="D685" s="441"/>
      <c r="E685" s="403" t="str">
        <f>E$80</f>
        <v>S3</v>
      </c>
      <c r="F685" s="394"/>
      <c r="G685" s="404"/>
      <c r="H685" s="404"/>
      <c r="I685" s="405"/>
    </row>
    <row r="686" spans="1:9" ht="14.25" hidden="1">
      <c r="A686" s="361">
        <v>686</v>
      </c>
      <c r="B686" s="353" t="s">
        <v>51</v>
      </c>
      <c r="C686" s="403"/>
      <c r="D686" s="441"/>
      <c r="E686" s="403" t="str">
        <f>E$81</f>
        <v>S4</v>
      </c>
      <c r="F686" s="394"/>
      <c r="G686" s="404"/>
      <c r="H686" s="404"/>
      <c r="I686" s="405"/>
    </row>
    <row r="687" spans="1:9" ht="14.25">
      <c r="A687" s="361">
        <v>687</v>
      </c>
      <c r="H687" s="373"/>
    </row>
    <row r="688" spans="1:9" ht="25.5" hidden="1">
      <c r="A688" s="361">
        <v>688</v>
      </c>
      <c r="B688" s="353" t="s">
        <v>51</v>
      </c>
      <c r="C688" s="403" t="s">
        <v>959</v>
      </c>
      <c r="D688" s="441"/>
      <c r="E688" s="403"/>
      <c r="F688" s="442" t="s">
        <v>960</v>
      </c>
      <c r="G688" s="466" t="s">
        <v>961</v>
      </c>
      <c r="H688" s="404"/>
      <c r="I688" s="405"/>
    </row>
    <row r="689" spans="1:9" hidden="1">
      <c r="A689" s="353">
        <v>689</v>
      </c>
      <c r="B689" s="353" t="s">
        <v>51</v>
      </c>
      <c r="C689" s="403"/>
      <c r="D689" s="441"/>
      <c r="E689" s="403" t="s">
        <v>19</v>
      </c>
      <c r="F689" s="442"/>
      <c r="G689" s="404"/>
      <c r="H689" s="404"/>
      <c r="I689" s="405"/>
    </row>
    <row r="690" spans="1:9" ht="204" hidden="1">
      <c r="A690" s="361">
        <v>690</v>
      </c>
      <c r="B690" s="353" t="s">
        <v>51</v>
      </c>
      <c r="C690" s="403"/>
      <c r="D690" s="441"/>
      <c r="E690" s="403" t="str">
        <f>E$77</f>
        <v>RA</v>
      </c>
      <c r="F690" s="394" t="s">
        <v>958</v>
      </c>
      <c r="G690" s="404"/>
      <c r="H690" s="404"/>
      <c r="I690" s="405"/>
    </row>
    <row r="691" spans="1:9" ht="89.25" hidden="1">
      <c r="A691" s="361">
        <v>691</v>
      </c>
      <c r="B691" s="353" t="s">
        <v>51</v>
      </c>
      <c r="C691" s="403"/>
      <c r="D691" s="441"/>
      <c r="E691" s="403" t="str">
        <f>E$78</f>
        <v>S1</v>
      </c>
      <c r="F691" s="394" t="s">
        <v>2296</v>
      </c>
      <c r="G691" s="404"/>
      <c r="H691" s="404"/>
      <c r="I691" s="405"/>
    </row>
    <row r="692" spans="1:9" ht="14.25" hidden="1">
      <c r="A692" s="361">
        <v>692</v>
      </c>
      <c r="B692" s="353" t="s">
        <v>51</v>
      </c>
      <c r="C692" s="403"/>
      <c r="D692" s="441"/>
      <c r="E692" s="403" t="str">
        <f>E$79</f>
        <v>S2</v>
      </c>
      <c r="F692" s="394"/>
      <c r="G692" s="404"/>
      <c r="H692" s="404"/>
      <c r="I692" s="405"/>
    </row>
    <row r="693" spans="1:9" hidden="1">
      <c r="A693" s="353">
        <v>693</v>
      </c>
      <c r="B693" s="353" t="s">
        <v>51</v>
      </c>
      <c r="C693" s="403"/>
      <c r="D693" s="441"/>
      <c r="E693" s="403" t="str">
        <f>E$80</f>
        <v>S3</v>
      </c>
      <c r="F693" s="394"/>
      <c r="G693" s="404"/>
      <c r="H693" s="404"/>
      <c r="I693" s="405"/>
    </row>
    <row r="694" spans="1:9" ht="14.25" hidden="1">
      <c r="A694" s="361">
        <v>694</v>
      </c>
      <c r="B694" s="353" t="s">
        <v>51</v>
      </c>
      <c r="C694" s="403"/>
      <c r="D694" s="441"/>
      <c r="E694" s="403" t="str">
        <f>E$81</f>
        <v>S4</v>
      </c>
      <c r="F694" s="394"/>
      <c r="G694" s="404"/>
      <c r="H694" s="404"/>
      <c r="I694" s="405"/>
    </row>
    <row r="695" spans="1:9" ht="14.25">
      <c r="A695" s="361">
        <v>695</v>
      </c>
      <c r="H695" s="373"/>
    </row>
    <row r="696" spans="1:9" ht="63.75" hidden="1">
      <c r="A696" s="361">
        <v>696</v>
      </c>
      <c r="B696" s="353" t="s">
        <v>51</v>
      </c>
      <c r="C696" s="370">
        <v>6.2</v>
      </c>
      <c r="D696" s="437"/>
      <c r="E696" s="370"/>
      <c r="F696" s="368" t="s">
        <v>962</v>
      </c>
      <c r="G696" s="461"/>
      <c r="H696" s="461"/>
      <c r="I696" s="438"/>
    </row>
    <row r="697" spans="1:9" ht="89.25" hidden="1">
      <c r="A697" s="353">
        <v>697</v>
      </c>
      <c r="B697" s="353" t="s">
        <v>51</v>
      </c>
      <c r="C697" s="403" t="s">
        <v>963</v>
      </c>
      <c r="D697" s="441"/>
      <c r="E697" s="403"/>
      <c r="F697" s="442" t="s">
        <v>964</v>
      </c>
      <c r="G697" s="404" t="s">
        <v>965</v>
      </c>
      <c r="H697" s="404"/>
      <c r="I697" s="405"/>
    </row>
    <row r="698" spans="1:9" ht="14.25" hidden="1">
      <c r="A698" s="361">
        <v>698</v>
      </c>
      <c r="B698" s="353" t="s">
        <v>51</v>
      </c>
      <c r="C698" s="403"/>
      <c r="D698" s="441"/>
      <c r="E698" s="403" t="s">
        <v>19</v>
      </c>
      <c r="F698" s="442"/>
      <c r="G698" s="404"/>
      <c r="H698" s="404"/>
      <c r="I698" s="405"/>
    </row>
    <row r="699" spans="1:9" ht="153" hidden="1">
      <c r="A699" s="361">
        <v>699</v>
      </c>
      <c r="B699" s="353" t="s">
        <v>51</v>
      </c>
      <c r="C699" s="403"/>
      <c r="D699" s="441"/>
      <c r="E699" s="403" t="str">
        <f>E$77</f>
        <v>RA</v>
      </c>
      <c r="F699" s="394" t="s">
        <v>966</v>
      </c>
      <c r="G699" s="404"/>
      <c r="H699" s="404"/>
      <c r="I699" s="405"/>
    </row>
    <row r="700" spans="1:9" ht="51" hidden="1">
      <c r="A700" s="361">
        <v>700</v>
      </c>
      <c r="B700" s="353" t="s">
        <v>51</v>
      </c>
      <c r="C700" s="403"/>
      <c r="D700" s="441"/>
      <c r="E700" s="403" t="str">
        <f>E$78</f>
        <v>S1</v>
      </c>
      <c r="F700" s="394" t="s">
        <v>2297</v>
      </c>
      <c r="G700" s="404"/>
      <c r="H700" s="404"/>
      <c r="I700" s="405"/>
    </row>
    <row r="701" spans="1:9" hidden="1">
      <c r="A701" s="353">
        <v>701</v>
      </c>
      <c r="B701" s="353" t="s">
        <v>51</v>
      </c>
      <c r="C701" s="403"/>
      <c r="D701" s="441"/>
      <c r="E701" s="403" t="str">
        <f>E$79</f>
        <v>S2</v>
      </c>
      <c r="F701" s="394"/>
      <c r="G701" s="404"/>
      <c r="H701" s="404"/>
      <c r="I701" s="405"/>
    </row>
    <row r="702" spans="1:9" ht="14.25" hidden="1">
      <c r="A702" s="361">
        <v>702</v>
      </c>
      <c r="B702" s="353" t="s">
        <v>51</v>
      </c>
      <c r="C702" s="403"/>
      <c r="D702" s="441"/>
      <c r="E702" s="403" t="str">
        <f>E$80</f>
        <v>S3</v>
      </c>
      <c r="F702" s="394"/>
      <c r="G702" s="404"/>
      <c r="H702" s="404"/>
      <c r="I702" s="405"/>
    </row>
    <row r="703" spans="1:9" ht="14.25" hidden="1">
      <c r="A703" s="361">
        <v>703</v>
      </c>
      <c r="B703" s="353" t="s">
        <v>51</v>
      </c>
      <c r="C703" s="403"/>
      <c r="D703" s="441"/>
      <c r="E703" s="403" t="str">
        <f>E$81</f>
        <v>S4</v>
      </c>
      <c r="F703" s="394"/>
      <c r="G703" s="404"/>
      <c r="H703" s="404"/>
      <c r="I703" s="405"/>
    </row>
    <row r="704" spans="1:9" ht="84">
      <c r="A704" s="361">
        <v>704</v>
      </c>
      <c r="B704" s="353" t="s">
        <v>108</v>
      </c>
      <c r="C704" s="403"/>
      <c r="D704" s="441" t="s">
        <v>955</v>
      </c>
      <c r="E704" s="403"/>
      <c r="F704" s="442" t="s">
        <v>967</v>
      </c>
      <c r="G704" s="404" t="s">
        <v>968</v>
      </c>
      <c r="H704" s="404" t="s">
        <v>969</v>
      </c>
      <c r="I704" s="405"/>
    </row>
    <row r="705" spans="1:9">
      <c r="A705" s="353">
        <v>705</v>
      </c>
      <c r="B705" s="353" t="s">
        <v>108</v>
      </c>
      <c r="C705" s="403"/>
      <c r="D705" s="452" t="s">
        <v>955</v>
      </c>
      <c r="E705" s="403" t="s">
        <v>19</v>
      </c>
      <c r="F705" s="442"/>
      <c r="G705" s="404"/>
      <c r="H705" s="404"/>
      <c r="I705" s="405"/>
    </row>
    <row r="706" spans="1:9" ht="165.75">
      <c r="A706" s="361">
        <v>706</v>
      </c>
      <c r="B706" s="353" t="s">
        <v>108</v>
      </c>
      <c r="C706" s="403"/>
      <c r="D706" s="452" t="s">
        <v>970</v>
      </c>
      <c r="E706" s="403" t="str">
        <f>E$77</f>
        <v>RA</v>
      </c>
      <c r="F706" s="394" t="s">
        <v>971</v>
      </c>
      <c r="G706" s="404"/>
      <c r="H706" s="404"/>
      <c r="I706" s="405"/>
    </row>
    <row r="707" spans="1:9" ht="63.75">
      <c r="A707" s="361">
        <v>707</v>
      </c>
      <c r="B707" s="353" t="s">
        <v>108</v>
      </c>
      <c r="C707" s="403"/>
      <c r="D707" s="452" t="s">
        <v>972</v>
      </c>
      <c r="E707" s="403" t="str">
        <f>E$78</f>
        <v>S1</v>
      </c>
      <c r="F707" s="394" t="s">
        <v>2298</v>
      </c>
      <c r="G707" s="404"/>
      <c r="H707" s="404"/>
      <c r="I707" s="405"/>
    </row>
    <row r="708" spans="1:9" ht="14.25">
      <c r="A708" s="361">
        <v>708</v>
      </c>
      <c r="B708" s="353" t="s">
        <v>108</v>
      </c>
      <c r="C708" s="403"/>
      <c r="D708" s="452" t="s">
        <v>973</v>
      </c>
      <c r="E708" s="403" t="str">
        <f>E$79</f>
        <v>S2</v>
      </c>
      <c r="F708" s="394"/>
      <c r="G708" s="404"/>
      <c r="H708" s="404"/>
      <c r="I708" s="405"/>
    </row>
    <row r="709" spans="1:9">
      <c r="A709" s="353">
        <v>709</v>
      </c>
      <c r="B709" s="353" t="s">
        <v>108</v>
      </c>
      <c r="C709" s="403"/>
      <c r="D709" s="452" t="s">
        <v>974</v>
      </c>
      <c r="E709" s="403" t="str">
        <f>E$80</f>
        <v>S3</v>
      </c>
      <c r="F709" s="394"/>
      <c r="G709" s="404"/>
      <c r="H709" s="404"/>
      <c r="I709" s="405"/>
    </row>
    <row r="710" spans="1:9" ht="14.25">
      <c r="A710" s="361">
        <v>710</v>
      </c>
      <c r="B710" s="353" t="s">
        <v>108</v>
      </c>
      <c r="C710" s="403"/>
      <c r="D710" s="452" t="s">
        <v>975</v>
      </c>
      <c r="E710" s="403" t="str">
        <f>E$81</f>
        <v>S4</v>
      </c>
      <c r="F710" s="394"/>
      <c r="G710" s="404"/>
      <c r="H710" s="404"/>
      <c r="I710" s="405"/>
    </row>
    <row r="711" spans="1:9" ht="14.25">
      <c r="A711" s="361">
        <v>711</v>
      </c>
      <c r="H711" s="373"/>
    </row>
    <row r="712" spans="1:9" ht="51" hidden="1">
      <c r="A712" s="361">
        <v>712</v>
      </c>
      <c r="B712" s="353" t="s">
        <v>51</v>
      </c>
      <c r="C712" s="403" t="s">
        <v>976</v>
      </c>
      <c r="D712" s="441"/>
      <c r="E712" s="403"/>
      <c r="F712" s="442" t="s">
        <v>977</v>
      </c>
      <c r="G712" s="404" t="s">
        <v>818</v>
      </c>
      <c r="H712" s="404"/>
      <c r="I712" s="405"/>
    </row>
    <row r="713" spans="1:9" hidden="1">
      <c r="A713" s="353">
        <v>713</v>
      </c>
      <c r="B713" s="353" t="s">
        <v>51</v>
      </c>
      <c r="C713" s="403"/>
      <c r="D713" s="441"/>
      <c r="E713" s="403" t="s">
        <v>19</v>
      </c>
      <c r="F713" s="442"/>
      <c r="G713" s="404"/>
      <c r="H713" s="404"/>
      <c r="I713" s="405"/>
    </row>
    <row r="714" spans="1:9" ht="76.5" hidden="1">
      <c r="A714" s="361">
        <v>714</v>
      </c>
      <c r="B714" s="353" t="s">
        <v>51</v>
      </c>
      <c r="C714" s="403"/>
      <c r="D714" s="441"/>
      <c r="E714" s="403" t="str">
        <f>E$77</f>
        <v>RA</v>
      </c>
      <c r="F714" s="394" t="s">
        <v>978</v>
      </c>
      <c r="G714" s="404"/>
      <c r="H714" s="404"/>
      <c r="I714" s="405"/>
    </row>
    <row r="715" spans="1:9" ht="63.75" hidden="1">
      <c r="A715" s="361">
        <v>715</v>
      </c>
      <c r="B715" s="353" t="s">
        <v>51</v>
      </c>
      <c r="C715" s="403"/>
      <c r="D715" s="441"/>
      <c r="E715" s="403" t="str">
        <f>E$78</f>
        <v>S1</v>
      </c>
      <c r="F715" s="394" t="s">
        <v>2298</v>
      </c>
      <c r="G715" s="404"/>
      <c r="H715" s="404"/>
      <c r="I715" s="405"/>
    </row>
    <row r="716" spans="1:9" ht="14.25" hidden="1">
      <c r="A716" s="361">
        <v>716</v>
      </c>
      <c r="B716" s="353" t="s">
        <v>51</v>
      </c>
      <c r="C716" s="403"/>
      <c r="D716" s="441"/>
      <c r="E716" s="403" t="str">
        <f>E$79</f>
        <v>S2</v>
      </c>
      <c r="F716" s="394"/>
      <c r="G716" s="404"/>
      <c r="H716" s="404"/>
      <c r="I716" s="405"/>
    </row>
    <row r="717" spans="1:9" hidden="1">
      <c r="A717" s="353">
        <v>717</v>
      </c>
      <c r="B717" s="353" t="s">
        <v>51</v>
      </c>
      <c r="C717" s="403"/>
      <c r="D717" s="441"/>
      <c r="E717" s="403" t="str">
        <f>E$80</f>
        <v>S3</v>
      </c>
      <c r="F717" s="394"/>
      <c r="G717" s="404"/>
      <c r="H717" s="404"/>
      <c r="I717" s="405"/>
    </row>
    <row r="718" spans="1:9" ht="14.25" hidden="1">
      <c r="A718" s="361">
        <v>718</v>
      </c>
      <c r="B718" s="353" t="s">
        <v>51</v>
      </c>
      <c r="C718" s="403"/>
      <c r="D718" s="441"/>
      <c r="E718" s="403" t="str">
        <f>E$81</f>
        <v>S4</v>
      </c>
      <c r="F718" s="394"/>
      <c r="G718" s="404"/>
      <c r="H718" s="404"/>
      <c r="I718" s="405"/>
    </row>
    <row r="719" spans="1:9" ht="14.25">
      <c r="A719" s="361">
        <v>719</v>
      </c>
      <c r="H719" s="373"/>
    </row>
    <row r="720" spans="1:9" ht="48" hidden="1" customHeight="1">
      <c r="A720" s="361">
        <v>720</v>
      </c>
      <c r="B720" s="353" t="s">
        <v>51</v>
      </c>
      <c r="C720" s="403" t="s">
        <v>979</v>
      </c>
      <c r="D720" s="441"/>
      <c r="E720" s="403"/>
      <c r="F720" s="442" t="s">
        <v>980</v>
      </c>
      <c r="G720" s="404" t="s">
        <v>981</v>
      </c>
      <c r="H720" s="404"/>
      <c r="I720" s="405"/>
    </row>
    <row r="721" spans="1:9" hidden="1">
      <c r="A721" s="353">
        <v>721</v>
      </c>
      <c r="B721" s="353" t="s">
        <v>51</v>
      </c>
      <c r="C721" s="403"/>
      <c r="D721" s="441"/>
      <c r="E721" s="403" t="s">
        <v>19</v>
      </c>
      <c r="F721" s="442"/>
      <c r="G721" s="404"/>
      <c r="H721" s="404"/>
      <c r="I721" s="405"/>
    </row>
    <row r="722" spans="1:9" ht="331.5" hidden="1">
      <c r="A722" s="361">
        <v>722</v>
      </c>
      <c r="B722" s="353" t="s">
        <v>51</v>
      </c>
      <c r="C722" s="403"/>
      <c r="D722" s="441"/>
      <c r="E722" s="403" t="str">
        <f>E$77</f>
        <v>RA</v>
      </c>
      <c r="F722" s="394" t="s">
        <v>982</v>
      </c>
      <c r="G722" s="404"/>
      <c r="H722" s="404"/>
      <c r="I722" s="405" t="s">
        <v>2299</v>
      </c>
    </row>
    <row r="723" spans="1:9" ht="89.25" hidden="1">
      <c r="A723" s="361">
        <v>723</v>
      </c>
      <c r="B723" s="353" t="s">
        <v>51</v>
      </c>
      <c r="C723" s="403"/>
      <c r="D723" s="441"/>
      <c r="E723" s="403" t="str">
        <f>E$78</f>
        <v>S1</v>
      </c>
      <c r="F723" s="394" t="s">
        <v>2300</v>
      </c>
      <c r="G723" s="404"/>
      <c r="H723" s="404"/>
      <c r="I723" s="405"/>
    </row>
    <row r="724" spans="1:9" ht="14.25" hidden="1">
      <c r="A724" s="361">
        <v>724</v>
      </c>
      <c r="B724" s="353" t="s">
        <v>51</v>
      </c>
      <c r="C724" s="403"/>
      <c r="D724" s="441"/>
      <c r="E724" s="403" t="str">
        <f>E$79</f>
        <v>S2</v>
      </c>
      <c r="F724" s="394"/>
      <c r="G724" s="404"/>
      <c r="H724" s="404"/>
      <c r="I724" s="405"/>
    </row>
    <row r="725" spans="1:9" hidden="1">
      <c r="A725" s="353">
        <v>725</v>
      </c>
      <c r="B725" s="353" t="s">
        <v>51</v>
      </c>
      <c r="C725" s="403"/>
      <c r="D725" s="441"/>
      <c r="E725" s="403" t="str">
        <f>E$80</f>
        <v>S3</v>
      </c>
      <c r="F725" s="394"/>
      <c r="G725" s="404"/>
      <c r="H725" s="404"/>
      <c r="I725" s="405"/>
    </row>
    <row r="726" spans="1:9" ht="14.25" hidden="1">
      <c r="A726" s="361">
        <v>726</v>
      </c>
      <c r="B726" s="353" t="s">
        <v>51</v>
      </c>
      <c r="C726" s="403"/>
      <c r="D726" s="441"/>
      <c r="E726" s="403" t="str">
        <f>E$81</f>
        <v>S4</v>
      </c>
      <c r="F726" s="394"/>
      <c r="G726" s="404"/>
      <c r="H726" s="404"/>
      <c r="I726" s="405"/>
    </row>
    <row r="727" spans="1:9" ht="48" customHeight="1">
      <c r="A727" s="361">
        <v>727</v>
      </c>
      <c r="B727" s="353" t="s">
        <v>108</v>
      </c>
      <c r="C727" s="403"/>
      <c r="D727" s="441" t="s">
        <v>983</v>
      </c>
      <c r="F727" s="442" t="s">
        <v>984</v>
      </c>
      <c r="G727" s="404" t="s">
        <v>985</v>
      </c>
      <c r="H727" s="404" t="s">
        <v>986</v>
      </c>
      <c r="I727" s="405"/>
    </row>
    <row r="728" spans="1:9" ht="14.25">
      <c r="A728" s="361">
        <v>728</v>
      </c>
      <c r="B728" s="353" t="s">
        <v>108</v>
      </c>
      <c r="C728" s="403"/>
      <c r="D728" s="452" t="s">
        <v>983</v>
      </c>
      <c r="E728" s="403" t="s">
        <v>19</v>
      </c>
      <c r="F728" s="442"/>
      <c r="G728" s="404"/>
      <c r="H728" s="404"/>
      <c r="I728" s="405"/>
    </row>
    <row r="729" spans="1:9" ht="76.5">
      <c r="A729" s="353">
        <v>729</v>
      </c>
      <c r="B729" s="353" t="s">
        <v>108</v>
      </c>
      <c r="C729" s="403"/>
      <c r="D729" s="452" t="s">
        <v>983</v>
      </c>
      <c r="E729" s="403" t="str">
        <f>E$77</f>
        <v>RA</v>
      </c>
      <c r="F729" s="394" t="s">
        <v>987</v>
      </c>
      <c r="G729" s="404"/>
      <c r="H729" s="404"/>
      <c r="I729" s="405"/>
    </row>
    <row r="730" spans="1:9" ht="89.25">
      <c r="A730" s="361">
        <v>730</v>
      </c>
      <c r="B730" s="353" t="s">
        <v>108</v>
      </c>
      <c r="C730" s="403"/>
      <c r="D730" s="452" t="s">
        <v>983</v>
      </c>
      <c r="E730" s="403" t="str">
        <f>E$78</f>
        <v>S1</v>
      </c>
      <c r="F730" s="545" t="s">
        <v>2301</v>
      </c>
      <c r="G730" s="404"/>
      <c r="H730" s="404"/>
      <c r="I730" s="405"/>
    </row>
    <row r="731" spans="1:9" ht="14.25">
      <c r="A731" s="361">
        <v>731</v>
      </c>
      <c r="B731" s="353" t="s">
        <v>108</v>
      </c>
      <c r="C731" s="403"/>
      <c r="D731" s="452" t="s">
        <v>983</v>
      </c>
      <c r="E731" s="403" t="str">
        <f>E$79</f>
        <v>S2</v>
      </c>
      <c r="F731" s="394"/>
      <c r="G731" s="404"/>
      <c r="H731" s="404"/>
      <c r="I731" s="405"/>
    </row>
    <row r="732" spans="1:9" ht="14.25">
      <c r="A732" s="361">
        <v>732</v>
      </c>
      <c r="B732" s="353" t="s">
        <v>108</v>
      </c>
      <c r="C732" s="403"/>
      <c r="D732" s="452" t="s">
        <v>983</v>
      </c>
      <c r="E732" s="403" t="str">
        <f>E$80</f>
        <v>S3</v>
      </c>
      <c r="F732" s="394"/>
      <c r="G732" s="404"/>
      <c r="H732" s="404"/>
      <c r="I732" s="405"/>
    </row>
    <row r="733" spans="1:9">
      <c r="A733" s="353">
        <v>733</v>
      </c>
      <c r="B733" s="353" t="s">
        <v>108</v>
      </c>
      <c r="C733" s="403"/>
      <c r="D733" s="452" t="s">
        <v>983</v>
      </c>
      <c r="E733" s="403" t="str">
        <f>E$81</f>
        <v>S4</v>
      </c>
      <c r="F733" s="394"/>
      <c r="G733" s="404"/>
      <c r="H733" s="404"/>
      <c r="I733" s="405"/>
    </row>
    <row r="734" spans="1:9" ht="14.25">
      <c r="A734" s="361">
        <v>734</v>
      </c>
      <c r="H734" s="373"/>
    </row>
    <row r="735" spans="1:9" ht="51" hidden="1">
      <c r="A735" s="361">
        <v>735</v>
      </c>
      <c r="B735" s="353" t="s">
        <v>51</v>
      </c>
      <c r="C735" s="403" t="s">
        <v>988</v>
      </c>
      <c r="D735" s="441"/>
      <c r="E735" s="403"/>
      <c r="F735" s="442" t="s">
        <v>989</v>
      </c>
      <c r="G735" s="404" t="s">
        <v>990</v>
      </c>
      <c r="H735" s="404"/>
      <c r="I735" s="405"/>
    </row>
    <row r="736" spans="1:9" ht="14.25" hidden="1">
      <c r="A736" s="361">
        <v>736</v>
      </c>
      <c r="B736" s="353" t="s">
        <v>51</v>
      </c>
      <c r="C736" s="403"/>
      <c r="D736" s="441"/>
      <c r="E736" s="403" t="s">
        <v>19</v>
      </c>
      <c r="F736" s="442"/>
      <c r="G736" s="404"/>
      <c r="H736" s="404"/>
      <c r="I736" s="405"/>
    </row>
    <row r="737" spans="1:9" ht="191.25" hidden="1">
      <c r="A737" s="353">
        <v>737</v>
      </c>
      <c r="B737" s="353" t="s">
        <v>51</v>
      </c>
      <c r="C737" s="403"/>
      <c r="D737" s="441"/>
      <c r="E737" s="403" t="str">
        <f>E$77</f>
        <v>RA</v>
      </c>
      <c r="F737" s="394" t="s">
        <v>991</v>
      </c>
      <c r="G737" s="404"/>
      <c r="H737" s="404"/>
      <c r="I737" s="405"/>
    </row>
    <row r="738" spans="1:9" ht="89.25" hidden="1">
      <c r="A738" s="361">
        <v>738</v>
      </c>
      <c r="B738" s="353" t="s">
        <v>51</v>
      </c>
      <c r="C738" s="403"/>
      <c r="D738" s="441"/>
      <c r="E738" s="403" t="str">
        <f>E$78</f>
        <v>S1</v>
      </c>
      <c r="F738" s="394" t="s">
        <v>2302</v>
      </c>
      <c r="G738" s="404"/>
      <c r="H738" s="404"/>
      <c r="I738" s="405"/>
    </row>
    <row r="739" spans="1:9" ht="14.25" hidden="1">
      <c r="A739" s="361">
        <v>739</v>
      </c>
      <c r="B739" s="353" t="s">
        <v>51</v>
      </c>
      <c r="C739" s="403"/>
      <c r="D739" s="441"/>
      <c r="E739" s="403" t="str">
        <f>E$79</f>
        <v>S2</v>
      </c>
      <c r="F739" s="394"/>
      <c r="G739" s="404"/>
      <c r="H739" s="404"/>
      <c r="I739" s="405"/>
    </row>
    <row r="740" spans="1:9" ht="14.25" hidden="1">
      <c r="A740" s="361">
        <v>740</v>
      </c>
      <c r="B740" s="353" t="s">
        <v>51</v>
      </c>
      <c r="C740" s="403"/>
      <c r="D740" s="441"/>
      <c r="E740" s="403" t="str">
        <f>E$80</f>
        <v>S3</v>
      </c>
      <c r="F740" s="394"/>
      <c r="G740" s="404"/>
      <c r="H740" s="404"/>
      <c r="I740" s="405"/>
    </row>
    <row r="741" spans="1:9" hidden="1">
      <c r="A741" s="353">
        <v>741</v>
      </c>
      <c r="B741" s="353" t="s">
        <v>51</v>
      </c>
      <c r="C741" s="403"/>
      <c r="D741" s="441"/>
      <c r="E741" s="403" t="str">
        <f>E$81</f>
        <v>S4</v>
      </c>
      <c r="F741" s="394"/>
      <c r="G741" s="404"/>
      <c r="H741" s="404"/>
      <c r="I741" s="405"/>
    </row>
    <row r="742" spans="1:9" ht="73.5">
      <c r="A742" s="361">
        <v>742</v>
      </c>
      <c r="B742" s="353" t="s">
        <v>108</v>
      </c>
      <c r="C742" s="403"/>
      <c r="D742" s="441" t="s">
        <v>992</v>
      </c>
      <c r="E742" s="403"/>
      <c r="F742" s="442" t="s">
        <v>993</v>
      </c>
      <c r="G742" s="404" t="s">
        <v>994</v>
      </c>
      <c r="H742" s="404" t="s">
        <v>995</v>
      </c>
      <c r="I742" s="405"/>
    </row>
    <row r="743" spans="1:9" ht="14.25">
      <c r="A743" s="361">
        <v>743</v>
      </c>
      <c r="B743" s="353" t="s">
        <v>108</v>
      </c>
      <c r="C743" s="403"/>
      <c r="D743" s="452" t="s">
        <v>992</v>
      </c>
      <c r="E743" s="403" t="s">
        <v>19</v>
      </c>
      <c r="F743" s="442"/>
      <c r="G743" s="404"/>
      <c r="H743" s="404"/>
      <c r="I743" s="405"/>
    </row>
    <row r="744" spans="1:9" ht="38.25">
      <c r="A744" s="361">
        <v>744</v>
      </c>
      <c r="B744" s="353" t="s">
        <v>108</v>
      </c>
      <c r="C744" s="403"/>
      <c r="D744" s="452" t="s">
        <v>992</v>
      </c>
      <c r="E744" s="403" t="str">
        <f>E$77</f>
        <v>RA</v>
      </c>
      <c r="F744" s="394" t="s">
        <v>996</v>
      </c>
      <c r="G744" s="404"/>
      <c r="H744" s="404"/>
      <c r="I744" s="405"/>
    </row>
    <row r="745" spans="1:9" ht="51">
      <c r="A745" s="353">
        <v>745</v>
      </c>
      <c r="B745" s="353" t="s">
        <v>108</v>
      </c>
      <c r="C745" s="403"/>
      <c r="D745" s="452" t="s">
        <v>992</v>
      </c>
      <c r="E745" s="403" t="str">
        <f>E$78</f>
        <v>S1</v>
      </c>
      <c r="F745" s="520" t="s">
        <v>2303</v>
      </c>
      <c r="G745" s="404"/>
      <c r="H745" s="404"/>
      <c r="I745" s="405"/>
    </row>
    <row r="746" spans="1:9" ht="14.25">
      <c r="A746" s="361">
        <v>746</v>
      </c>
      <c r="B746" s="353" t="s">
        <v>108</v>
      </c>
      <c r="C746" s="403"/>
      <c r="D746" s="452" t="s">
        <v>992</v>
      </c>
      <c r="E746" s="403" t="str">
        <f>E$79</f>
        <v>S2</v>
      </c>
      <c r="F746" s="394"/>
      <c r="G746" s="404"/>
      <c r="H746" s="404"/>
      <c r="I746" s="405"/>
    </row>
    <row r="747" spans="1:9" ht="14.25">
      <c r="A747" s="361">
        <v>747</v>
      </c>
      <c r="B747" s="353" t="s">
        <v>108</v>
      </c>
      <c r="C747" s="403"/>
      <c r="D747" s="452" t="s">
        <v>992</v>
      </c>
      <c r="E747" s="403" t="str">
        <f>E$80</f>
        <v>S3</v>
      </c>
      <c r="F747" s="394"/>
      <c r="G747" s="404"/>
      <c r="H747" s="404"/>
      <c r="I747" s="405"/>
    </row>
    <row r="748" spans="1:9" ht="14.25">
      <c r="A748" s="361">
        <v>748</v>
      </c>
      <c r="B748" s="353" t="s">
        <v>108</v>
      </c>
      <c r="C748" s="403"/>
      <c r="D748" s="452" t="s">
        <v>992</v>
      </c>
      <c r="E748" s="403" t="str">
        <f>E$81</f>
        <v>S4</v>
      </c>
      <c r="F748" s="394"/>
      <c r="G748" s="404"/>
      <c r="H748" s="404"/>
      <c r="I748" s="405"/>
    </row>
    <row r="749" spans="1:9">
      <c r="A749" s="353">
        <v>749</v>
      </c>
      <c r="H749" s="373"/>
    </row>
    <row r="750" spans="1:9" ht="51" hidden="1">
      <c r="A750" s="361">
        <v>750</v>
      </c>
      <c r="B750" s="353" t="s">
        <v>51</v>
      </c>
      <c r="C750" s="403" t="s">
        <v>997</v>
      </c>
      <c r="D750" s="441"/>
      <c r="E750" s="403"/>
      <c r="F750" s="442" t="s">
        <v>998</v>
      </c>
      <c r="G750" s="404" t="s">
        <v>999</v>
      </c>
      <c r="H750" s="404"/>
      <c r="I750" s="405"/>
    </row>
    <row r="751" spans="1:9" ht="14.25" hidden="1">
      <c r="A751" s="361">
        <v>751</v>
      </c>
      <c r="B751" s="353" t="s">
        <v>51</v>
      </c>
      <c r="C751" s="403"/>
      <c r="D751" s="441"/>
      <c r="E751" s="403" t="s">
        <v>19</v>
      </c>
      <c r="F751" s="442"/>
      <c r="G751" s="404"/>
      <c r="H751" s="404"/>
      <c r="I751" s="405"/>
    </row>
    <row r="752" spans="1:9" ht="51" hidden="1">
      <c r="A752" s="361">
        <v>752</v>
      </c>
      <c r="B752" s="353" t="s">
        <v>51</v>
      </c>
      <c r="C752" s="403"/>
      <c r="D752" s="441"/>
      <c r="E752" s="403" t="str">
        <f>E$77</f>
        <v>RA</v>
      </c>
      <c r="F752" s="394" t="s">
        <v>1000</v>
      </c>
      <c r="G752" s="404"/>
      <c r="H752" s="404"/>
      <c r="I752" s="405"/>
    </row>
    <row r="753" spans="1:9" ht="25.5" hidden="1">
      <c r="A753" s="353">
        <v>753</v>
      </c>
      <c r="B753" s="353" t="s">
        <v>51</v>
      </c>
      <c r="C753" s="403"/>
      <c r="D753" s="441"/>
      <c r="E753" s="403" t="str">
        <f>E$78</f>
        <v>S1</v>
      </c>
      <c r="F753" s="394" t="s">
        <v>2304</v>
      </c>
      <c r="G753" s="404"/>
      <c r="H753" s="404"/>
      <c r="I753" s="405"/>
    </row>
    <row r="754" spans="1:9" ht="14.25" hidden="1">
      <c r="A754" s="361">
        <v>754</v>
      </c>
      <c r="B754" s="353" t="s">
        <v>51</v>
      </c>
      <c r="C754" s="403"/>
      <c r="D754" s="441"/>
      <c r="E754" s="403" t="str">
        <f>E$79</f>
        <v>S2</v>
      </c>
      <c r="F754" s="394"/>
      <c r="G754" s="404"/>
      <c r="H754" s="404"/>
      <c r="I754" s="405"/>
    </row>
    <row r="755" spans="1:9" ht="14.25" hidden="1">
      <c r="A755" s="361">
        <v>755</v>
      </c>
      <c r="B755" s="353" t="s">
        <v>51</v>
      </c>
      <c r="C755" s="403"/>
      <c r="D755" s="441"/>
      <c r="E755" s="403" t="str">
        <f>E$80</f>
        <v>S3</v>
      </c>
      <c r="F755" s="394"/>
      <c r="G755" s="404"/>
      <c r="H755" s="404"/>
      <c r="I755" s="405"/>
    </row>
    <row r="756" spans="1:9" ht="14.25" hidden="1">
      <c r="A756" s="361">
        <v>756</v>
      </c>
      <c r="B756" s="353" t="s">
        <v>51</v>
      </c>
      <c r="C756" s="403"/>
      <c r="D756" s="441"/>
      <c r="E756" s="403" t="str">
        <f>E$81</f>
        <v>S4</v>
      </c>
      <c r="F756" s="394"/>
      <c r="G756" s="404"/>
      <c r="H756" s="404"/>
      <c r="I756" s="405"/>
    </row>
    <row r="757" spans="1:9">
      <c r="A757" s="353">
        <v>757</v>
      </c>
      <c r="B757" s="353" t="s">
        <v>108</v>
      </c>
      <c r="C757" s="448"/>
      <c r="D757" s="449" t="s">
        <v>1001</v>
      </c>
      <c r="E757" s="448"/>
      <c r="F757" s="450" t="s">
        <v>1002</v>
      </c>
      <c r="G757" s="451"/>
      <c r="H757" s="451"/>
      <c r="I757" s="451"/>
    </row>
    <row r="758" spans="1:9" ht="94.5">
      <c r="A758" s="361">
        <v>758</v>
      </c>
      <c r="B758" s="353" t="s">
        <v>108</v>
      </c>
      <c r="C758" s="403"/>
      <c r="D758" s="441" t="s">
        <v>443</v>
      </c>
      <c r="E758" s="403"/>
      <c r="F758" s="442" t="s">
        <v>1003</v>
      </c>
      <c r="G758" s="404" t="s">
        <v>1004</v>
      </c>
      <c r="H758" s="404" t="s">
        <v>1005</v>
      </c>
      <c r="I758" s="405"/>
    </row>
    <row r="759" spans="1:9" ht="14.25">
      <c r="A759" s="361">
        <v>759</v>
      </c>
      <c r="B759" s="353" t="s">
        <v>108</v>
      </c>
      <c r="C759" s="403"/>
      <c r="D759" s="452" t="s">
        <v>443</v>
      </c>
      <c r="E759" s="403" t="s">
        <v>19</v>
      </c>
      <c r="F759" s="442"/>
      <c r="G759" s="404"/>
      <c r="H759" s="404"/>
      <c r="I759" s="405"/>
    </row>
    <row r="760" spans="1:9" ht="51">
      <c r="A760" s="361">
        <v>760</v>
      </c>
      <c r="B760" s="353" t="s">
        <v>108</v>
      </c>
      <c r="C760" s="403"/>
      <c r="D760" s="452" t="s">
        <v>443</v>
      </c>
      <c r="E760" s="403" t="str">
        <f>E$77</f>
        <v>RA</v>
      </c>
      <c r="F760" s="394" t="s">
        <v>1000</v>
      </c>
      <c r="G760" s="404"/>
      <c r="H760" s="404"/>
      <c r="I760" s="405"/>
    </row>
    <row r="761" spans="1:9" ht="229.5">
      <c r="A761" s="353">
        <v>761</v>
      </c>
      <c r="B761" s="353" t="s">
        <v>108</v>
      </c>
      <c r="C761" s="403"/>
      <c r="D761" s="452" t="s">
        <v>443</v>
      </c>
      <c r="E761" s="403" t="str">
        <f>E$78</f>
        <v>S1</v>
      </c>
      <c r="F761" s="394" t="s">
        <v>2305</v>
      </c>
      <c r="G761" s="404"/>
      <c r="H761" s="404"/>
      <c r="I761" s="405"/>
    </row>
    <row r="762" spans="1:9" ht="14.25">
      <c r="A762" s="361">
        <v>762</v>
      </c>
      <c r="B762" s="353" t="s">
        <v>108</v>
      </c>
      <c r="C762" s="403"/>
      <c r="D762" s="452" t="s">
        <v>443</v>
      </c>
      <c r="E762" s="403" t="str">
        <f>E$79</f>
        <v>S2</v>
      </c>
      <c r="F762" s="394"/>
      <c r="G762" s="404"/>
      <c r="H762" s="404"/>
      <c r="I762" s="405"/>
    </row>
    <row r="763" spans="1:9" ht="14.25">
      <c r="A763" s="361">
        <v>763</v>
      </c>
      <c r="B763" s="353" t="s">
        <v>108</v>
      </c>
      <c r="C763" s="403"/>
      <c r="D763" s="452" t="s">
        <v>443</v>
      </c>
      <c r="E763" s="403" t="str">
        <f>E$80</f>
        <v>S3</v>
      </c>
      <c r="F763" s="394"/>
      <c r="G763" s="404"/>
      <c r="H763" s="404"/>
      <c r="I763" s="405"/>
    </row>
    <row r="764" spans="1:9" ht="14.25">
      <c r="A764" s="361">
        <v>764</v>
      </c>
      <c r="B764" s="353" t="s">
        <v>108</v>
      </c>
      <c r="C764" s="403"/>
      <c r="D764" s="452" t="s">
        <v>443</v>
      </c>
      <c r="E764" s="403" t="str">
        <f>E$81</f>
        <v>S4</v>
      </c>
      <c r="F764" s="394"/>
      <c r="G764" s="404"/>
      <c r="H764" s="404"/>
      <c r="I764" s="405"/>
    </row>
    <row r="765" spans="1:9">
      <c r="A765" s="353">
        <v>765</v>
      </c>
      <c r="H765" s="373"/>
    </row>
    <row r="766" spans="1:9" ht="63.75" hidden="1">
      <c r="A766" s="361">
        <v>766</v>
      </c>
      <c r="B766" s="353" t="s">
        <v>51</v>
      </c>
      <c r="C766" s="403" t="s">
        <v>1006</v>
      </c>
      <c r="D766" s="441"/>
      <c r="E766" s="403"/>
      <c r="F766" s="442" t="s">
        <v>1007</v>
      </c>
      <c r="G766" s="404" t="s">
        <v>1008</v>
      </c>
      <c r="H766" s="404"/>
      <c r="I766" s="405"/>
    </row>
    <row r="767" spans="1:9" ht="14.25" hidden="1">
      <c r="A767" s="361">
        <v>767</v>
      </c>
      <c r="B767" s="353" t="s">
        <v>51</v>
      </c>
      <c r="C767" s="403"/>
      <c r="D767" s="441"/>
      <c r="E767" s="403" t="s">
        <v>19</v>
      </c>
      <c r="F767" s="442"/>
      <c r="G767" s="404"/>
      <c r="H767" s="404"/>
      <c r="I767" s="405"/>
    </row>
    <row r="768" spans="1:9" ht="114.75" hidden="1">
      <c r="A768" s="361">
        <v>768</v>
      </c>
      <c r="B768" s="353" t="s">
        <v>51</v>
      </c>
      <c r="C768" s="403"/>
      <c r="D768" s="441"/>
      <c r="E768" s="403" t="str">
        <f>E$77</f>
        <v>RA</v>
      </c>
      <c r="F768" s="394" t="s">
        <v>1009</v>
      </c>
      <c r="G768" s="404"/>
      <c r="H768" s="404"/>
      <c r="I768" s="405"/>
    </row>
    <row r="769" spans="1:9" ht="25.5" hidden="1">
      <c r="A769" s="353">
        <v>769</v>
      </c>
      <c r="B769" s="353" t="s">
        <v>51</v>
      </c>
      <c r="C769" s="403"/>
      <c r="D769" s="441"/>
      <c r="E769" s="403" t="str">
        <f>E$78</f>
        <v>S1</v>
      </c>
      <c r="F769" s="394" t="s">
        <v>2306</v>
      </c>
      <c r="G769" s="404"/>
      <c r="H769" s="404"/>
      <c r="I769" s="405"/>
    </row>
    <row r="770" spans="1:9" ht="14.25" hidden="1">
      <c r="A770" s="361">
        <v>770</v>
      </c>
      <c r="B770" s="353" t="s">
        <v>51</v>
      </c>
      <c r="C770" s="403"/>
      <c r="D770" s="441"/>
      <c r="E770" s="403" t="str">
        <f>E$79</f>
        <v>S2</v>
      </c>
      <c r="F770" s="394"/>
      <c r="G770" s="404"/>
      <c r="H770" s="404"/>
      <c r="I770" s="405"/>
    </row>
    <row r="771" spans="1:9" ht="14.25" hidden="1">
      <c r="A771" s="361">
        <v>771</v>
      </c>
      <c r="B771" s="353" t="s">
        <v>51</v>
      </c>
      <c r="C771" s="403"/>
      <c r="D771" s="441"/>
      <c r="E771" s="403" t="str">
        <f>E$80</f>
        <v>S3</v>
      </c>
      <c r="F771" s="394"/>
      <c r="G771" s="404"/>
      <c r="H771" s="404"/>
      <c r="I771" s="405"/>
    </row>
    <row r="772" spans="1:9" ht="14.25" hidden="1">
      <c r="A772" s="361">
        <v>772</v>
      </c>
      <c r="B772" s="353" t="s">
        <v>51</v>
      </c>
      <c r="C772" s="403"/>
      <c r="D772" s="441"/>
      <c r="E772" s="403" t="str">
        <f>E$81</f>
        <v>S4</v>
      </c>
      <c r="F772" s="394"/>
      <c r="G772" s="404"/>
      <c r="H772" s="404"/>
      <c r="I772" s="405"/>
    </row>
    <row r="773" spans="1:9" ht="157.5">
      <c r="A773" s="353">
        <v>773</v>
      </c>
      <c r="B773" s="353" t="s">
        <v>108</v>
      </c>
      <c r="C773" s="403"/>
      <c r="D773" s="441" t="s">
        <v>1010</v>
      </c>
      <c r="E773" s="403"/>
      <c r="F773" s="442" t="s">
        <v>1011</v>
      </c>
      <c r="G773" s="404" t="s">
        <v>1012</v>
      </c>
      <c r="H773" s="404" t="s">
        <v>1013</v>
      </c>
      <c r="I773" s="405"/>
    </row>
    <row r="774" spans="1:9" ht="14.25">
      <c r="A774" s="361">
        <v>774</v>
      </c>
      <c r="B774" s="353" t="s">
        <v>108</v>
      </c>
      <c r="C774" s="403"/>
      <c r="D774" s="452" t="s">
        <v>1010</v>
      </c>
      <c r="E774" s="403" t="s">
        <v>19</v>
      </c>
      <c r="F774" s="442"/>
      <c r="G774" s="404"/>
      <c r="H774" s="404"/>
      <c r="I774" s="405"/>
    </row>
    <row r="775" spans="1:9" ht="76.5">
      <c r="A775" s="361">
        <v>775</v>
      </c>
      <c r="B775" s="353" t="s">
        <v>108</v>
      </c>
      <c r="C775" s="403"/>
      <c r="D775" s="452" t="s">
        <v>1010</v>
      </c>
      <c r="E775" s="403" t="str">
        <f>E$77</f>
        <v>RA</v>
      </c>
      <c r="F775" s="394" t="s">
        <v>1014</v>
      </c>
      <c r="G775" s="404"/>
      <c r="H775" s="404"/>
      <c r="I775" s="405"/>
    </row>
    <row r="776" spans="1:9" ht="76.5">
      <c r="A776" s="361">
        <v>776</v>
      </c>
      <c r="B776" s="353" t="s">
        <v>108</v>
      </c>
      <c r="C776" s="403"/>
      <c r="D776" s="452" t="s">
        <v>1010</v>
      </c>
      <c r="E776" s="403" t="str">
        <f>E$78</f>
        <v>S1</v>
      </c>
      <c r="F776" s="394" t="s">
        <v>2307</v>
      </c>
      <c r="G776" s="404"/>
      <c r="H776" s="404"/>
      <c r="I776" s="405"/>
    </row>
    <row r="777" spans="1:9">
      <c r="A777" s="353">
        <v>777</v>
      </c>
      <c r="B777" s="353" t="s">
        <v>108</v>
      </c>
      <c r="C777" s="403"/>
      <c r="D777" s="452" t="s">
        <v>1010</v>
      </c>
      <c r="E777" s="403" t="str">
        <f>E$79</f>
        <v>S2</v>
      </c>
      <c r="F777" s="394"/>
      <c r="G777" s="404"/>
      <c r="H777" s="404"/>
      <c r="I777" s="405"/>
    </row>
    <row r="778" spans="1:9" ht="14.25">
      <c r="A778" s="361">
        <v>778</v>
      </c>
      <c r="B778" s="353" t="s">
        <v>108</v>
      </c>
      <c r="C778" s="403"/>
      <c r="D778" s="452" t="s">
        <v>1010</v>
      </c>
      <c r="E778" s="403" t="str">
        <f>E$80</f>
        <v>S3</v>
      </c>
      <c r="F778" s="394"/>
      <c r="G778" s="404"/>
      <c r="H778" s="404"/>
      <c r="I778" s="405"/>
    </row>
    <row r="779" spans="1:9" ht="14.25">
      <c r="A779" s="361">
        <v>779</v>
      </c>
      <c r="B779" s="353" t="s">
        <v>108</v>
      </c>
      <c r="C779" s="403"/>
      <c r="D779" s="452" t="s">
        <v>1010</v>
      </c>
      <c r="E779" s="403" t="str">
        <f>E$81</f>
        <v>S4</v>
      </c>
      <c r="F779" s="394"/>
      <c r="G779" s="404"/>
      <c r="H779" s="404"/>
      <c r="I779" s="405"/>
    </row>
    <row r="780" spans="1:9" ht="115.5">
      <c r="A780" s="361">
        <v>780</v>
      </c>
      <c r="B780" s="353" t="s">
        <v>108</v>
      </c>
      <c r="C780" s="403"/>
      <c r="D780" s="441" t="s">
        <v>445</v>
      </c>
      <c r="E780" s="403"/>
      <c r="F780" s="442" t="s">
        <v>1015</v>
      </c>
      <c r="G780" s="404" t="s">
        <v>1016</v>
      </c>
      <c r="H780" s="404" t="s">
        <v>1017</v>
      </c>
      <c r="I780" s="405"/>
    </row>
    <row r="781" spans="1:9">
      <c r="A781" s="353">
        <v>781</v>
      </c>
      <c r="B781" s="353" t="s">
        <v>108</v>
      </c>
      <c r="C781" s="403"/>
      <c r="D781" s="452" t="s">
        <v>445</v>
      </c>
      <c r="E781" s="403" t="s">
        <v>19</v>
      </c>
      <c r="F781" s="394"/>
      <c r="G781" s="404"/>
      <c r="H781" s="404"/>
      <c r="I781" s="405"/>
    </row>
    <row r="782" spans="1:9" ht="51">
      <c r="A782" s="361">
        <v>782</v>
      </c>
      <c r="B782" s="353" t="s">
        <v>108</v>
      </c>
      <c r="C782" s="403"/>
      <c r="D782" s="452" t="s">
        <v>445</v>
      </c>
      <c r="E782" s="403" t="str">
        <f>E$77</f>
        <v>RA</v>
      </c>
      <c r="F782" s="394" t="s">
        <v>1018</v>
      </c>
      <c r="G782" s="404"/>
      <c r="H782" s="404"/>
      <c r="I782" s="405"/>
    </row>
    <row r="783" spans="1:9" ht="216.75">
      <c r="A783" s="361">
        <v>783</v>
      </c>
      <c r="B783" s="353" t="s">
        <v>108</v>
      </c>
      <c r="C783" s="403"/>
      <c r="D783" s="452" t="s">
        <v>445</v>
      </c>
      <c r="E783" s="403" t="str">
        <f>E$78</f>
        <v>S1</v>
      </c>
      <c r="F783" s="394" t="s">
        <v>2308</v>
      </c>
      <c r="G783" s="404"/>
      <c r="H783" s="404"/>
      <c r="I783" s="405"/>
    </row>
    <row r="784" spans="1:9" ht="14.25">
      <c r="A784" s="361">
        <v>784</v>
      </c>
      <c r="B784" s="353" t="s">
        <v>108</v>
      </c>
      <c r="C784" s="403"/>
      <c r="D784" s="452" t="s">
        <v>445</v>
      </c>
      <c r="E784" s="403" t="str">
        <f>E$79</f>
        <v>S2</v>
      </c>
      <c r="F784" s="394"/>
      <c r="G784" s="404"/>
      <c r="H784" s="404"/>
      <c r="I784" s="405"/>
    </row>
    <row r="785" spans="1:9">
      <c r="A785" s="353">
        <v>785</v>
      </c>
      <c r="B785" s="353" t="s">
        <v>108</v>
      </c>
      <c r="C785" s="403"/>
      <c r="D785" s="452" t="s">
        <v>445</v>
      </c>
      <c r="E785" s="403" t="str">
        <f>E$80</f>
        <v>S3</v>
      </c>
      <c r="F785" s="394"/>
      <c r="G785" s="404"/>
      <c r="H785" s="404"/>
      <c r="I785" s="405"/>
    </row>
    <row r="786" spans="1:9" ht="14.25">
      <c r="A786" s="361">
        <v>786</v>
      </c>
      <c r="B786" s="353" t="s">
        <v>108</v>
      </c>
      <c r="C786" s="403"/>
      <c r="D786" s="452" t="s">
        <v>445</v>
      </c>
      <c r="E786" s="403" t="str">
        <f>E$81</f>
        <v>S4</v>
      </c>
      <c r="F786" s="394"/>
      <c r="G786" s="404"/>
      <c r="H786" s="404"/>
      <c r="I786" s="405"/>
    </row>
    <row r="787" spans="1:9" ht="14.25">
      <c r="A787" s="361">
        <v>787</v>
      </c>
      <c r="H787" s="373"/>
    </row>
    <row r="788" spans="1:9" ht="63.75" hidden="1">
      <c r="A788" s="361">
        <v>788</v>
      </c>
      <c r="B788" s="353" t="s">
        <v>51</v>
      </c>
      <c r="C788" s="370" t="s">
        <v>1019</v>
      </c>
      <c r="D788" s="437"/>
      <c r="E788" s="370"/>
      <c r="F788" s="368" t="s">
        <v>1020</v>
      </c>
      <c r="G788" s="461"/>
      <c r="H788" s="461"/>
      <c r="I788" s="438"/>
    </row>
    <row r="789" spans="1:9" ht="38.25" hidden="1">
      <c r="A789" s="353">
        <v>789</v>
      </c>
      <c r="B789" s="353" t="s">
        <v>51</v>
      </c>
      <c r="C789" s="403" t="s">
        <v>442</v>
      </c>
      <c r="D789" s="441"/>
      <c r="E789" s="403"/>
      <c r="F789" s="442" t="s">
        <v>1021</v>
      </c>
      <c r="G789" s="404" t="s">
        <v>1022</v>
      </c>
      <c r="H789" s="404"/>
      <c r="I789" s="405"/>
    </row>
    <row r="790" spans="1:9" ht="14.25" hidden="1">
      <c r="A790" s="361">
        <v>790</v>
      </c>
      <c r="B790" s="353" t="s">
        <v>51</v>
      </c>
      <c r="C790" s="403"/>
      <c r="D790" s="441"/>
      <c r="E790" s="403" t="s">
        <v>19</v>
      </c>
      <c r="F790" s="442"/>
      <c r="G790" s="404"/>
      <c r="H790" s="404"/>
      <c r="I790" s="405"/>
    </row>
    <row r="791" spans="1:9" ht="76.5" hidden="1">
      <c r="A791" s="361">
        <v>791</v>
      </c>
      <c r="B791" s="353" t="s">
        <v>51</v>
      </c>
      <c r="C791" s="403"/>
      <c r="D791" s="441"/>
      <c r="E791" s="403" t="str">
        <f>E$77</f>
        <v>RA</v>
      </c>
      <c r="F791" s="394" t="s">
        <v>1023</v>
      </c>
      <c r="G791" s="404"/>
      <c r="H791" s="404"/>
      <c r="I791" s="405"/>
    </row>
    <row r="792" spans="1:9" ht="76.5" hidden="1">
      <c r="A792" s="361">
        <v>792</v>
      </c>
      <c r="B792" s="353" t="s">
        <v>51</v>
      </c>
      <c r="C792" s="403"/>
      <c r="D792" s="441"/>
      <c r="E792" s="403" t="str">
        <f>E$78</f>
        <v>S1</v>
      </c>
      <c r="F792" s="394" t="s">
        <v>2309</v>
      </c>
      <c r="G792" s="404"/>
      <c r="H792" s="404"/>
      <c r="I792" s="405"/>
    </row>
    <row r="793" spans="1:9" hidden="1">
      <c r="A793" s="353">
        <v>793</v>
      </c>
      <c r="B793" s="353" t="s">
        <v>51</v>
      </c>
      <c r="C793" s="403"/>
      <c r="D793" s="441"/>
      <c r="E793" s="403" t="str">
        <f>E$79</f>
        <v>S2</v>
      </c>
      <c r="F793" s="394"/>
      <c r="G793" s="404"/>
      <c r="H793" s="404"/>
      <c r="I793" s="405"/>
    </row>
    <row r="794" spans="1:9" ht="14.25" hidden="1">
      <c r="A794" s="361">
        <v>794</v>
      </c>
      <c r="B794" s="353" t="s">
        <v>51</v>
      </c>
      <c r="C794" s="403"/>
      <c r="D794" s="441"/>
      <c r="E794" s="403" t="str">
        <f>E$80</f>
        <v>S3</v>
      </c>
      <c r="F794" s="394"/>
      <c r="G794" s="404"/>
      <c r="H794" s="404"/>
      <c r="I794" s="405"/>
    </row>
    <row r="795" spans="1:9" ht="14.25" hidden="1">
      <c r="A795" s="361">
        <v>795</v>
      </c>
      <c r="B795" s="353" t="s">
        <v>51</v>
      </c>
      <c r="C795" s="403"/>
      <c r="D795" s="441"/>
      <c r="E795" s="403" t="str">
        <f>E$81</f>
        <v>S4</v>
      </c>
      <c r="F795" s="394"/>
      <c r="G795" s="404"/>
      <c r="H795" s="404"/>
      <c r="I795" s="405"/>
    </row>
    <row r="796" spans="1:9" ht="14.25">
      <c r="A796" s="361">
        <v>796</v>
      </c>
      <c r="B796" s="353" t="s">
        <v>108</v>
      </c>
      <c r="C796" s="448"/>
      <c r="D796" s="449" t="s">
        <v>1024</v>
      </c>
      <c r="E796" s="448"/>
      <c r="F796" s="450" t="s">
        <v>1025</v>
      </c>
      <c r="G796" s="451"/>
      <c r="H796" s="451"/>
      <c r="I796" s="451"/>
    </row>
    <row r="797" spans="1:9" ht="126">
      <c r="A797" s="353">
        <v>797</v>
      </c>
      <c r="B797" s="353" t="s">
        <v>108</v>
      </c>
      <c r="C797" s="403"/>
      <c r="D797" s="441" t="s">
        <v>1026</v>
      </c>
      <c r="E797" s="403"/>
      <c r="F797" s="442" t="s">
        <v>1027</v>
      </c>
      <c r="G797" s="404" t="s">
        <v>1028</v>
      </c>
      <c r="H797" s="404" t="s">
        <v>1029</v>
      </c>
      <c r="I797" s="405"/>
    </row>
    <row r="798" spans="1:9" ht="14.25">
      <c r="A798" s="361">
        <v>798</v>
      </c>
      <c r="B798" s="353" t="s">
        <v>108</v>
      </c>
      <c r="C798" s="403"/>
      <c r="D798" s="452" t="s">
        <v>1026</v>
      </c>
      <c r="E798" s="403" t="s">
        <v>19</v>
      </c>
      <c r="F798" s="442"/>
      <c r="G798" s="404"/>
      <c r="H798" s="404"/>
      <c r="I798" s="405"/>
    </row>
    <row r="799" spans="1:9" ht="178.5">
      <c r="A799" s="361">
        <v>799</v>
      </c>
      <c r="B799" s="353" t="s">
        <v>108</v>
      </c>
      <c r="C799" s="403"/>
      <c r="D799" s="452" t="s">
        <v>1026</v>
      </c>
      <c r="E799" s="403" t="str">
        <f>E$77</f>
        <v>RA</v>
      </c>
      <c r="F799" s="394" t="s">
        <v>1030</v>
      </c>
      <c r="G799" s="404"/>
      <c r="H799" s="404"/>
      <c r="I799" s="405"/>
    </row>
    <row r="800" spans="1:9" ht="89.25">
      <c r="A800" s="361">
        <v>800</v>
      </c>
      <c r="B800" s="353" t="s">
        <v>108</v>
      </c>
      <c r="C800" s="403"/>
      <c r="D800" s="452" t="s">
        <v>1026</v>
      </c>
      <c r="E800" s="403" t="str">
        <f>E$78</f>
        <v>S1</v>
      </c>
      <c r="F800" s="394" t="s">
        <v>2310</v>
      </c>
      <c r="G800" s="404"/>
      <c r="H800" s="404"/>
      <c r="I800" s="405"/>
    </row>
    <row r="801" spans="1:9">
      <c r="A801" s="353">
        <v>801</v>
      </c>
      <c r="B801" s="353" t="s">
        <v>108</v>
      </c>
      <c r="C801" s="403"/>
      <c r="D801" s="452" t="s">
        <v>1026</v>
      </c>
      <c r="E801" s="403" t="str">
        <f>E$79</f>
        <v>S2</v>
      </c>
      <c r="F801" s="394"/>
      <c r="G801" s="404"/>
      <c r="H801" s="404"/>
      <c r="I801" s="405"/>
    </row>
    <row r="802" spans="1:9" ht="14.25">
      <c r="A802" s="361">
        <v>802</v>
      </c>
      <c r="B802" s="353" t="s">
        <v>108</v>
      </c>
      <c r="C802" s="403"/>
      <c r="D802" s="452" t="s">
        <v>1026</v>
      </c>
      <c r="E802" s="403" t="str">
        <f>E$80</f>
        <v>S3</v>
      </c>
      <c r="F802" s="394"/>
      <c r="G802" s="404"/>
      <c r="H802" s="404"/>
      <c r="I802" s="405"/>
    </row>
    <row r="803" spans="1:9" ht="14.25">
      <c r="A803" s="361">
        <v>803</v>
      </c>
      <c r="B803" s="353" t="s">
        <v>108</v>
      </c>
      <c r="C803" s="403"/>
      <c r="D803" s="452" t="s">
        <v>1026</v>
      </c>
      <c r="E803" s="403" t="str">
        <f>E$81</f>
        <v>S4</v>
      </c>
      <c r="F803" s="394"/>
      <c r="G803" s="404"/>
      <c r="H803" s="404"/>
      <c r="I803" s="405"/>
    </row>
    <row r="804" spans="1:9" ht="14.25">
      <c r="A804" s="361">
        <v>804</v>
      </c>
      <c r="H804" s="373"/>
    </row>
    <row r="805" spans="1:9" ht="63.75" hidden="1">
      <c r="A805" s="353">
        <v>805</v>
      </c>
      <c r="B805" s="353" t="s">
        <v>51</v>
      </c>
      <c r="C805" s="403" t="s">
        <v>1031</v>
      </c>
      <c r="D805" s="441"/>
      <c r="E805" s="403"/>
      <c r="F805" s="442" t="s">
        <v>1032</v>
      </c>
      <c r="G805" s="404" t="s">
        <v>1033</v>
      </c>
      <c r="H805" s="404"/>
      <c r="I805" s="405"/>
    </row>
    <row r="806" spans="1:9" ht="14.25" hidden="1">
      <c r="A806" s="361">
        <v>806</v>
      </c>
      <c r="B806" s="353" t="s">
        <v>51</v>
      </c>
      <c r="C806" s="403"/>
      <c r="D806" s="441"/>
      <c r="E806" s="403" t="s">
        <v>19</v>
      </c>
      <c r="F806" s="442"/>
      <c r="G806" s="404"/>
      <c r="H806" s="404"/>
      <c r="I806" s="405"/>
    </row>
    <row r="807" spans="1:9" ht="178.5" hidden="1">
      <c r="A807" s="361">
        <v>807</v>
      </c>
      <c r="B807" s="353" t="s">
        <v>51</v>
      </c>
      <c r="C807" s="403"/>
      <c r="D807" s="441"/>
      <c r="E807" s="403" t="str">
        <f>E$77</f>
        <v>RA</v>
      </c>
      <c r="F807" s="394" t="s">
        <v>1034</v>
      </c>
      <c r="G807" s="404"/>
      <c r="H807" s="404"/>
      <c r="I807" s="405"/>
    </row>
    <row r="808" spans="1:9" ht="51" hidden="1">
      <c r="A808" s="361">
        <v>808</v>
      </c>
      <c r="B808" s="353" t="s">
        <v>51</v>
      </c>
      <c r="C808" s="403"/>
      <c r="D808" s="441"/>
      <c r="E808" s="403" t="str">
        <f>E$78</f>
        <v>S1</v>
      </c>
      <c r="F808" s="394" t="s">
        <v>2311</v>
      </c>
      <c r="G808" s="404"/>
      <c r="H808" s="404"/>
      <c r="I808" s="405"/>
    </row>
    <row r="809" spans="1:9" hidden="1">
      <c r="A809" s="353">
        <v>809</v>
      </c>
      <c r="B809" s="353" t="s">
        <v>51</v>
      </c>
      <c r="C809" s="403"/>
      <c r="D809" s="441"/>
      <c r="E809" s="403" t="str">
        <f>E$79</f>
        <v>S2</v>
      </c>
      <c r="F809" s="394"/>
      <c r="G809" s="404"/>
      <c r="H809" s="404"/>
      <c r="I809" s="405"/>
    </row>
    <row r="810" spans="1:9" ht="14.25" hidden="1">
      <c r="A810" s="361">
        <v>810</v>
      </c>
      <c r="B810" s="353" t="s">
        <v>51</v>
      </c>
      <c r="C810" s="403"/>
      <c r="D810" s="441"/>
      <c r="E810" s="403" t="str">
        <f>E$80</f>
        <v>S3</v>
      </c>
      <c r="F810" s="394"/>
      <c r="G810" s="404"/>
      <c r="H810" s="404"/>
      <c r="I810" s="405"/>
    </row>
    <row r="811" spans="1:9" ht="14.25" hidden="1">
      <c r="A811" s="361">
        <v>811</v>
      </c>
      <c r="B811" s="353" t="s">
        <v>51</v>
      </c>
      <c r="C811" s="403"/>
      <c r="D811" s="441"/>
      <c r="E811" s="403" t="str">
        <f>E$81</f>
        <v>S4</v>
      </c>
      <c r="F811" s="394"/>
      <c r="G811" s="404"/>
      <c r="H811" s="404"/>
      <c r="I811" s="405"/>
    </row>
    <row r="812" spans="1:9" ht="105">
      <c r="A812" s="361">
        <v>812</v>
      </c>
      <c r="B812" s="353" t="s">
        <v>108</v>
      </c>
      <c r="C812" s="403"/>
      <c r="D812" s="441" t="s">
        <v>1035</v>
      </c>
      <c r="E812" s="403"/>
      <c r="F812" s="442" t="s">
        <v>1036</v>
      </c>
      <c r="G812" s="404" t="s">
        <v>1037</v>
      </c>
      <c r="H812" s="404" t="s">
        <v>1038</v>
      </c>
      <c r="I812" s="405"/>
    </row>
    <row r="813" spans="1:9">
      <c r="A813" s="353">
        <v>813</v>
      </c>
      <c r="B813" s="353" t="s">
        <v>108</v>
      </c>
      <c r="C813" s="403"/>
      <c r="D813" s="452" t="s">
        <v>1035</v>
      </c>
      <c r="E813" s="403" t="s">
        <v>19</v>
      </c>
      <c r="F813" s="442"/>
      <c r="G813" s="404"/>
      <c r="H813" s="404"/>
      <c r="I813" s="405"/>
    </row>
    <row r="814" spans="1:9" ht="191.25">
      <c r="A814" s="361">
        <v>814</v>
      </c>
      <c r="B814" s="353" t="s">
        <v>108</v>
      </c>
      <c r="C814" s="403"/>
      <c r="D814" s="452" t="s">
        <v>1035</v>
      </c>
      <c r="E814" s="403" t="str">
        <f>E$77</f>
        <v>RA</v>
      </c>
      <c r="F814" s="394" t="s">
        <v>1039</v>
      </c>
      <c r="G814" s="404"/>
      <c r="H814" s="404"/>
      <c r="I814" s="405"/>
    </row>
    <row r="815" spans="1:9" ht="51">
      <c r="A815" s="361">
        <v>815</v>
      </c>
      <c r="B815" s="353" t="s">
        <v>108</v>
      </c>
      <c r="C815" s="403"/>
      <c r="D815" s="452" t="s">
        <v>1035</v>
      </c>
      <c r="E815" s="403" t="str">
        <f>E$78</f>
        <v>S1</v>
      </c>
      <c r="F815" s="394" t="s">
        <v>2312</v>
      </c>
      <c r="G815" s="404"/>
      <c r="H815" s="404"/>
      <c r="I815" s="405"/>
    </row>
    <row r="816" spans="1:9" ht="14.25">
      <c r="A816" s="361">
        <v>816</v>
      </c>
      <c r="B816" s="353" t="s">
        <v>108</v>
      </c>
      <c r="C816" s="403"/>
      <c r="D816" s="452" t="s">
        <v>1035</v>
      </c>
      <c r="E816" s="403" t="str">
        <f>E$79</f>
        <v>S2</v>
      </c>
      <c r="F816" s="394"/>
      <c r="G816" s="404"/>
      <c r="H816" s="404"/>
      <c r="I816" s="405"/>
    </row>
    <row r="817" spans="1:9">
      <c r="A817" s="353">
        <v>817</v>
      </c>
      <c r="B817" s="353" t="s">
        <v>108</v>
      </c>
      <c r="C817" s="403"/>
      <c r="D817" s="452" t="s">
        <v>1035</v>
      </c>
      <c r="E817" s="403" t="str">
        <f>E$80</f>
        <v>S3</v>
      </c>
      <c r="F817" s="394"/>
      <c r="G817" s="404"/>
      <c r="H817" s="404"/>
      <c r="I817" s="405"/>
    </row>
    <row r="818" spans="1:9" ht="14.25">
      <c r="A818" s="361">
        <v>818</v>
      </c>
      <c r="B818" s="353" t="s">
        <v>108</v>
      </c>
      <c r="C818" s="403"/>
      <c r="D818" s="452" t="s">
        <v>1035</v>
      </c>
      <c r="E818" s="403" t="str">
        <f>E$81</f>
        <v>S4</v>
      </c>
      <c r="F818" s="394"/>
      <c r="G818" s="404"/>
      <c r="H818" s="404"/>
      <c r="I818" s="405"/>
    </row>
    <row r="819" spans="1:9" ht="14.25">
      <c r="A819" s="361">
        <v>819</v>
      </c>
      <c r="H819" s="373"/>
    </row>
    <row r="820" spans="1:9" ht="63.75" hidden="1">
      <c r="A820" s="361">
        <v>820</v>
      </c>
      <c r="B820" s="353" t="s">
        <v>51</v>
      </c>
      <c r="C820" s="403" t="s">
        <v>1040</v>
      </c>
      <c r="D820" s="441"/>
      <c r="E820" s="403"/>
      <c r="F820" s="442" t="s">
        <v>1041</v>
      </c>
      <c r="G820" s="404" t="s">
        <v>1042</v>
      </c>
      <c r="H820" s="404"/>
      <c r="I820" s="405"/>
    </row>
    <row r="821" spans="1:9" hidden="1">
      <c r="A821" s="353">
        <v>821</v>
      </c>
      <c r="B821" s="353" t="s">
        <v>51</v>
      </c>
      <c r="C821" s="403"/>
      <c r="D821" s="441"/>
      <c r="E821" s="403" t="s">
        <v>19</v>
      </c>
      <c r="F821" s="442"/>
      <c r="G821" s="404"/>
      <c r="H821" s="404"/>
      <c r="I821" s="405"/>
    </row>
    <row r="822" spans="1:9" ht="114.75" hidden="1">
      <c r="A822" s="361">
        <v>822</v>
      </c>
      <c r="B822" s="353" t="s">
        <v>51</v>
      </c>
      <c r="C822" s="403"/>
      <c r="D822" s="441"/>
      <c r="E822" s="403" t="str">
        <f>E$77</f>
        <v>RA</v>
      </c>
      <c r="F822" s="394" t="s">
        <v>1043</v>
      </c>
      <c r="G822" s="404"/>
      <c r="H822" s="404"/>
      <c r="I822" s="405"/>
    </row>
    <row r="823" spans="1:9" ht="76.5" hidden="1">
      <c r="A823" s="361">
        <v>823</v>
      </c>
      <c r="B823" s="353" t="s">
        <v>51</v>
      </c>
      <c r="C823" s="403"/>
      <c r="D823" s="441"/>
      <c r="E823" s="403" t="str">
        <f>E$78</f>
        <v>S1</v>
      </c>
      <c r="F823" s="394" t="s">
        <v>2313</v>
      </c>
      <c r="G823" s="404"/>
      <c r="H823" s="404"/>
      <c r="I823" s="405"/>
    </row>
    <row r="824" spans="1:9" ht="14.25" hidden="1">
      <c r="A824" s="361">
        <v>824</v>
      </c>
      <c r="B824" s="353" t="s">
        <v>51</v>
      </c>
      <c r="C824" s="403"/>
      <c r="D824" s="441"/>
      <c r="E824" s="403" t="str">
        <f>E$79</f>
        <v>S2</v>
      </c>
      <c r="F824" s="394"/>
      <c r="G824" s="404"/>
      <c r="H824" s="404"/>
      <c r="I824" s="405"/>
    </row>
    <row r="825" spans="1:9" hidden="1">
      <c r="A825" s="353">
        <v>825</v>
      </c>
      <c r="B825" s="353" t="s">
        <v>51</v>
      </c>
      <c r="C825" s="403"/>
      <c r="D825" s="441"/>
      <c r="E825" s="403" t="str">
        <f>E$80</f>
        <v>S3</v>
      </c>
      <c r="F825" s="394"/>
      <c r="G825" s="404"/>
      <c r="H825" s="404"/>
      <c r="I825" s="405"/>
    </row>
    <row r="826" spans="1:9" ht="14.25" hidden="1">
      <c r="A826" s="361">
        <v>826</v>
      </c>
      <c r="B826" s="353" t="s">
        <v>51</v>
      </c>
      <c r="C826" s="403"/>
      <c r="D826" s="441"/>
      <c r="E826" s="403" t="str">
        <f>E$81</f>
        <v>S4</v>
      </c>
      <c r="F826" s="394"/>
      <c r="G826" s="404"/>
      <c r="H826" s="404"/>
      <c r="I826" s="405"/>
    </row>
    <row r="827" spans="1:9" ht="14.25">
      <c r="A827" s="361">
        <v>827</v>
      </c>
      <c r="H827" s="373"/>
    </row>
    <row r="828" spans="1:9" ht="63.75" hidden="1">
      <c r="A828" s="361">
        <v>828</v>
      </c>
      <c r="B828" s="353" t="s">
        <v>51</v>
      </c>
      <c r="C828" s="403" t="s">
        <v>1044</v>
      </c>
      <c r="D828" s="441"/>
      <c r="E828" s="403"/>
      <c r="F828" s="442" t="s">
        <v>1045</v>
      </c>
      <c r="G828" s="404" t="s">
        <v>1046</v>
      </c>
      <c r="H828" s="404"/>
      <c r="I828" s="405"/>
    </row>
    <row r="829" spans="1:9" hidden="1">
      <c r="A829" s="353">
        <v>829</v>
      </c>
      <c r="B829" s="353" t="s">
        <v>51</v>
      </c>
      <c r="C829" s="403"/>
      <c r="D829" s="441"/>
      <c r="E829" s="403" t="s">
        <v>19</v>
      </c>
      <c r="F829" s="442"/>
      <c r="G829" s="404"/>
      <c r="H829" s="404"/>
      <c r="I829" s="405"/>
    </row>
    <row r="830" spans="1:9" ht="51" hidden="1">
      <c r="A830" s="361">
        <v>830</v>
      </c>
      <c r="B830" s="353" t="s">
        <v>51</v>
      </c>
      <c r="C830" s="403"/>
      <c r="D830" s="441"/>
      <c r="E830" s="403" t="str">
        <f>E$77</f>
        <v>RA</v>
      </c>
      <c r="F830" s="394" t="s">
        <v>1047</v>
      </c>
      <c r="G830" s="404"/>
      <c r="H830" s="404"/>
      <c r="I830" s="405"/>
    </row>
    <row r="831" spans="1:9" ht="89.25" hidden="1">
      <c r="A831" s="361">
        <v>831</v>
      </c>
      <c r="B831" s="353" t="s">
        <v>51</v>
      </c>
      <c r="C831" s="403"/>
      <c r="D831" s="441"/>
      <c r="E831" s="403" t="str">
        <f>E$78</f>
        <v>S1</v>
      </c>
      <c r="F831" s="394" t="s">
        <v>2314</v>
      </c>
      <c r="G831" s="404"/>
      <c r="H831" s="404"/>
      <c r="I831" s="405"/>
    </row>
    <row r="832" spans="1:9" ht="14.25" hidden="1">
      <c r="A832" s="361">
        <v>832</v>
      </c>
      <c r="B832" s="353" t="s">
        <v>51</v>
      </c>
      <c r="C832" s="403"/>
      <c r="D832" s="441"/>
      <c r="E832" s="403" t="str">
        <f>E$79</f>
        <v>S2</v>
      </c>
      <c r="F832" s="394"/>
      <c r="G832" s="404"/>
      <c r="H832" s="404"/>
      <c r="I832" s="405"/>
    </row>
    <row r="833" spans="1:9" hidden="1">
      <c r="A833" s="353">
        <v>833</v>
      </c>
      <c r="B833" s="353" t="s">
        <v>51</v>
      </c>
      <c r="C833" s="403"/>
      <c r="D833" s="441"/>
      <c r="E833" s="403" t="str">
        <f>E$80</f>
        <v>S3</v>
      </c>
      <c r="F833" s="394"/>
      <c r="G833" s="404"/>
      <c r="H833" s="404"/>
      <c r="I833" s="405"/>
    </row>
    <row r="834" spans="1:9" ht="14.25" hidden="1">
      <c r="A834" s="361">
        <v>834</v>
      </c>
      <c r="B834" s="353" t="s">
        <v>51</v>
      </c>
      <c r="C834" s="403"/>
      <c r="D834" s="441"/>
      <c r="E834" s="403" t="str">
        <f>E$81</f>
        <v>S4</v>
      </c>
      <c r="F834" s="394"/>
      <c r="G834" s="404"/>
      <c r="H834" s="404"/>
      <c r="I834" s="405"/>
    </row>
    <row r="835" spans="1:9" ht="14.25">
      <c r="A835" s="361">
        <v>835</v>
      </c>
      <c r="H835" s="373"/>
    </row>
    <row r="836" spans="1:9" ht="38.25" hidden="1">
      <c r="A836" s="361">
        <v>836</v>
      </c>
      <c r="B836" s="353" t="s">
        <v>51</v>
      </c>
      <c r="C836" s="403" t="s">
        <v>1048</v>
      </c>
      <c r="D836" s="441"/>
      <c r="E836" s="403"/>
      <c r="F836" s="442" t="s">
        <v>1049</v>
      </c>
      <c r="G836" s="404" t="s">
        <v>1050</v>
      </c>
      <c r="H836" s="404"/>
      <c r="I836" s="405"/>
    </row>
    <row r="837" spans="1:9" hidden="1">
      <c r="A837" s="353">
        <v>837</v>
      </c>
      <c r="B837" s="353" t="s">
        <v>51</v>
      </c>
      <c r="C837" s="403"/>
      <c r="D837" s="441"/>
      <c r="E837" s="403" t="s">
        <v>19</v>
      </c>
      <c r="F837" s="442"/>
      <c r="G837" s="404"/>
      <c r="H837" s="404"/>
      <c r="I837" s="405"/>
    </row>
    <row r="838" spans="1:9" ht="76.5" hidden="1">
      <c r="A838" s="361">
        <v>838</v>
      </c>
      <c r="B838" s="353" t="s">
        <v>51</v>
      </c>
      <c r="C838" s="403"/>
      <c r="D838" s="441"/>
      <c r="E838" s="403" t="str">
        <f>E$77</f>
        <v>RA</v>
      </c>
      <c r="F838" s="394" t="s">
        <v>1051</v>
      </c>
      <c r="G838" s="404"/>
      <c r="H838" s="404"/>
      <c r="I838" s="405"/>
    </row>
    <row r="839" spans="1:9" ht="76.5" hidden="1">
      <c r="A839" s="361">
        <v>839</v>
      </c>
      <c r="B839" s="353" t="s">
        <v>51</v>
      </c>
      <c r="C839" s="592"/>
      <c r="D839" s="593"/>
      <c r="E839" s="592" t="str">
        <f>E$78</f>
        <v>S1</v>
      </c>
      <c r="F839" s="596" t="s">
        <v>2315</v>
      </c>
      <c r="G839" s="596" t="s">
        <v>2316</v>
      </c>
      <c r="H839" s="594"/>
      <c r="I839" s="595" t="s">
        <v>2317</v>
      </c>
    </row>
    <row r="840" spans="1:9" ht="14.25" hidden="1">
      <c r="A840" s="361">
        <v>840</v>
      </c>
      <c r="B840" s="353" t="s">
        <v>51</v>
      </c>
      <c r="C840" s="403"/>
      <c r="D840" s="441"/>
      <c r="E840" s="403" t="str">
        <f>E$79</f>
        <v>S2</v>
      </c>
      <c r="F840" s="394"/>
      <c r="G840" s="404"/>
      <c r="H840" s="404"/>
      <c r="I840" s="405"/>
    </row>
    <row r="841" spans="1:9" hidden="1">
      <c r="A841" s="353">
        <v>841</v>
      </c>
      <c r="B841" s="353" t="s">
        <v>51</v>
      </c>
      <c r="C841" s="403"/>
      <c r="D841" s="441"/>
      <c r="E841" s="403" t="str">
        <f>E$80</f>
        <v>S3</v>
      </c>
      <c r="F841" s="394"/>
      <c r="G841" s="404"/>
      <c r="H841" s="404"/>
      <c r="I841" s="405"/>
    </row>
    <row r="842" spans="1:9" ht="14.25" hidden="1">
      <c r="A842" s="361">
        <v>842</v>
      </c>
      <c r="B842" s="353" t="s">
        <v>51</v>
      </c>
      <c r="C842" s="403"/>
      <c r="D842" s="441"/>
      <c r="E842" s="403" t="str">
        <f>E$81</f>
        <v>S4</v>
      </c>
      <c r="F842" s="394"/>
      <c r="G842" s="404"/>
      <c r="H842" s="404"/>
      <c r="I842" s="405"/>
    </row>
    <row r="843" spans="1:9" ht="14.25">
      <c r="A843" s="361">
        <v>843</v>
      </c>
      <c r="H843" s="373"/>
    </row>
    <row r="844" spans="1:9" ht="25.5" hidden="1">
      <c r="A844" s="361">
        <v>844</v>
      </c>
      <c r="B844" s="353" t="s">
        <v>51</v>
      </c>
      <c r="C844" s="403" t="s">
        <v>1052</v>
      </c>
      <c r="D844" s="441"/>
      <c r="E844" s="403"/>
      <c r="F844" s="442" t="s">
        <v>1053</v>
      </c>
      <c r="G844" s="404" t="s">
        <v>1050</v>
      </c>
      <c r="H844" s="404"/>
      <c r="I844" s="405"/>
    </row>
    <row r="845" spans="1:9" hidden="1">
      <c r="A845" s="353">
        <v>845</v>
      </c>
      <c r="B845" s="353" t="s">
        <v>51</v>
      </c>
      <c r="C845" s="403"/>
      <c r="D845" s="441"/>
      <c r="E845" s="403" t="s">
        <v>19</v>
      </c>
      <c r="F845" s="442"/>
      <c r="G845" s="404"/>
      <c r="H845" s="404"/>
      <c r="I845" s="405"/>
    </row>
    <row r="846" spans="1:9" ht="38.25" hidden="1">
      <c r="A846" s="361">
        <v>846</v>
      </c>
      <c r="B846" s="353" t="s">
        <v>51</v>
      </c>
      <c r="C846" s="403"/>
      <c r="D846" s="441"/>
      <c r="E846" s="403" t="str">
        <f>E$77</f>
        <v>RA</v>
      </c>
      <c r="F846" s="394" t="s">
        <v>1054</v>
      </c>
      <c r="G846" s="404"/>
      <c r="H846" s="404"/>
      <c r="I846" s="405"/>
    </row>
    <row r="847" spans="1:9" ht="25.5" hidden="1">
      <c r="A847" s="361">
        <v>847</v>
      </c>
      <c r="B847" s="353" t="s">
        <v>51</v>
      </c>
      <c r="C847" s="403"/>
      <c r="D847" s="441"/>
      <c r="E847" s="403" t="str">
        <f>E$78</f>
        <v>S1</v>
      </c>
      <c r="F847" s="394" t="s">
        <v>2318</v>
      </c>
      <c r="G847" s="404"/>
      <c r="H847" s="404"/>
      <c r="I847" s="405"/>
    </row>
    <row r="848" spans="1:9" ht="14.25" hidden="1">
      <c r="A848" s="361">
        <v>848</v>
      </c>
      <c r="B848" s="353" t="s">
        <v>51</v>
      </c>
      <c r="C848" s="403"/>
      <c r="D848" s="441"/>
      <c r="E848" s="403" t="str">
        <f>E$79</f>
        <v>S2</v>
      </c>
      <c r="F848" s="394"/>
      <c r="G848" s="404"/>
      <c r="H848" s="404"/>
      <c r="I848" s="405"/>
    </row>
    <row r="849" spans="1:9" hidden="1">
      <c r="A849" s="353">
        <v>849</v>
      </c>
      <c r="B849" s="353" t="s">
        <v>51</v>
      </c>
      <c r="C849" s="403"/>
      <c r="D849" s="441"/>
      <c r="E849" s="403" t="str">
        <f>E$80</f>
        <v>S3</v>
      </c>
      <c r="F849" s="394"/>
      <c r="G849" s="404"/>
      <c r="H849" s="404"/>
      <c r="I849" s="405"/>
    </row>
    <row r="850" spans="1:9" ht="14.25" hidden="1">
      <c r="A850" s="361">
        <v>850</v>
      </c>
      <c r="B850" s="353" t="s">
        <v>51</v>
      </c>
      <c r="C850" s="403"/>
      <c r="D850" s="441"/>
      <c r="E850" s="403" t="str">
        <f>E$81</f>
        <v>S4</v>
      </c>
      <c r="F850" s="394"/>
      <c r="G850" s="404"/>
      <c r="H850" s="404"/>
      <c r="I850" s="405"/>
    </row>
    <row r="851" spans="1:9" ht="14.25">
      <c r="A851" s="361">
        <v>851</v>
      </c>
      <c r="H851" s="373"/>
    </row>
    <row r="852" spans="1:9" ht="42" hidden="1">
      <c r="A852" s="361">
        <v>852</v>
      </c>
      <c r="B852" s="353" t="s">
        <v>51</v>
      </c>
      <c r="C852" s="403" t="s">
        <v>1055</v>
      </c>
      <c r="D852" s="441"/>
      <c r="E852" s="403"/>
      <c r="F852" s="442" t="s">
        <v>1056</v>
      </c>
      <c r="G852" s="404" t="s">
        <v>1057</v>
      </c>
      <c r="H852" s="404"/>
      <c r="I852" s="405"/>
    </row>
    <row r="853" spans="1:9" hidden="1">
      <c r="A853" s="353">
        <v>853</v>
      </c>
      <c r="B853" s="353" t="s">
        <v>51</v>
      </c>
      <c r="C853" s="403"/>
      <c r="D853" s="441"/>
      <c r="E853" s="403" t="s">
        <v>19</v>
      </c>
      <c r="F853" s="442"/>
      <c r="G853" s="404"/>
      <c r="H853" s="404"/>
      <c r="I853" s="405"/>
    </row>
    <row r="854" spans="1:9" ht="63.75" hidden="1">
      <c r="A854" s="361">
        <v>854</v>
      </c>
      <c r="B854" s="353" t="s">
        <v>51</v>
      </c>
      <c r="C854" s="403"/>
      <c r="D854" s="441"/>
      <c r="E854" s="403" t="str">
        <f>E$77</f>
        <v>RA</v>
      </c>
      <c r="F854" s="394" t="s">
        <v>1058</v>
      </c>
      <c r="G854" s="404"/>
      <c r="H854" s="404"/>
      <c r="I854" s="405"/>
    </row>
    <row r="855" spans="1:9" ht="51" hidden="1">
      <c r="A855" s="361">
        <v>855</v>
      </c>
      <c r="B855" s="353" t="s">
        <v>51</v>
      </c>
      <c r="C855" s="592"/>
      <c r="D855" s="593"/>
      <c r="E855" s="592" t="str">
        <f>E$78</f>
        <v>S1</v>
      </c>
      <c r="F855" s="596" t="s">
        <v>2319</v>
      </c>
      <c r="G855" s="596" t="s">
        <v>2320</v>
      </c>
      <c r="H855" s="594"/>
      <c r="I855" s="595" t="s">
        <v>2321</v>
      </c>
    </row>
    <row r="856" spans="1:9" ht="14.25" hidden="1">
      <c r="A856" s="361">
        <v>856</v>
      </c>
      <c r="B856" s="353" t="s">
        <v>51</v>
      </c>
      <c r="C856" s="403"/>
      <c r="D856" s="441"/>
      <c r="E856" s="403" t="str">
        <f>E$79</f>
        <v>S2</v>
      </c>
      <c r="F856" s="394"/>
      <c r="G856" s="404"/>
      <c r="H856" s="404"/>
      <c r="I856" s="405"/>
    </row>
    <row r="857" spans="1:9" hidden="1">
      <c r="A857" s="353">
        <v>857</v>
      </c>
      <c r="B857" s="353" t="s">
        <v>51</v>
      </c>
      <c r="C857" s="403"/>
      <c r="D857" s="441"/>
      <c r="E857" s="403" t="str">
        <f>E$80</f>
        <v>S3</v>
      </c>
      <c r="F857" s="394"/>
      <c r="G857" s="404"/>
      <c r="H857" s="404"/>
      <c r="I857" s="405"/>
    </row>
    <row r="858" spans="1:9" ht="14.25" hidden="1">
      <c r="A858" s="361">
        <v>858</v>
      </c>
      <c r="B858" s="353" t="s">
        <v>51</v>
      </c>
      <c r="C858" s="403"/>
      <c r="D858" s="441"/>
      <c r="E858" s="403" t="str">
        <f>E$81</f>
        <v>S4</v>
      </c>
      <c r="F858" s="394"/>
      <c r="G858" s="404"/>
      <c r="H858" s="404"/>
      <c r="I858" s="405"/>
    </row>
    <row r="859" spans="1:9" ht="14.25">
      <c r="A859" s="361">
        <v>859</v>
      </c>
      <c r="H859" s="373"/>
    </row>
    <row r="860" spans="1:9" ht="127.5" hidden="1">
      <c r="A860" s="361">
        <v>860</v>
      </c>
      <c r="B860" s="353" t="s">
        <v>51</v>
      </c>
      <c r="C860" s="403" t="s">
        <v>1059</v>
      </c>
      <c r="D860" s="441"/>
      <c r="E860" s="403"/>
      <c r="F860" s="442" t="s">
        <v>1060</v>
      </c>
      <c r="G860" s="404" t="s">
        <v>1061</v>
      </c>
      <c r="H860" s="404"/>
      <c r="I860" s="405"/>
    </row>
    <row r="861" spans="1:9" hidden="1">
      <c r="A861" s="353">
        <v>861</v>
      </c>
      <c r="B861" s="353" t="s">
        <v>51</v>
      </c>
      <c r="C861" s="403"/>
      <c r="D861" s="441"/>
      <c r="E861" s="403" t="s">
        <v>19</v>
      </c>
      <c r="F861" s="442"/>
      <c r="G861" s="404"/>
      <c r="H861" s="404"/>
      <c r="I861" s="405"/>
    </row>
    <row r="862" spans="1:9" ht="153" hidden="1">
      <c r="A862" s="361">
        <v>862</v>
      </c>
      <c r="B862" s="353" t="s">
        <v>51</v>
      </c>
      <c r="C862" s="403"/>
      <c r="D862" s="441"/>
      <c r="E862" s="403" t="str">
        <f>E$77</f>
        <v>RA</v>
      </c>
      <c r="F862" s="455" t="s">
        <v>1062</v>
      </c>
      <c r="G862" s="404"/>
      <c r="H862" s="404"/>
      <c r="I862" s="405"/>
    </row>
    <row r="863" spans="1:9" ht="356.25" hidden="1">
      <c r="A863" s="361">
        <v>863</v>
      </c>
      <c r="B863" s="353" t="s">
        <v>51</v>
      </c>
      <c r="C863" s="403"/>
      <c r="D863" s="441"/>
      <c r="E863" s="586" t="str">
        <f>E$78</f>
        <v>S1</v>
      </c>
      <c r="F863" s="610" t="s">
        <v>2322</v>
      </c>
      <c r="G863" s="404"/>
      <c r="H863" s="404"/>
      <c r="I863" s="405"/>
    </row>
    <row r="864" spans="1:9" ht="14.25" hidden="1">
      <c r="A864" s="361">
        <v>864</v>
      </c>
      <c r="B864" s="353" t="s">
        <v>51</v>
      </c>
      <c r="C864" s="403"/>
      <c r="D864" s="441"/>
      <c r="E864" s="403" t="str">
        <f>E$79</f>
        <v>S2</v>
      </c>
      <c r="F864" s="588"/>
      <c r="G864" s="404"/>
      <c r="H864" s="404"/>
      <c r="I864" s="405"/>
    </row>
    <row r="865" spans="1:9" hidden="1">
      <c r="A865" s="353">
        <v>865</v>
      </c>
      <c r="B865" s="353" t="s">
        <v>51</v>
      </c>
      <c r="C865" s="403"/>
      <c r="D865" s="441"/>
      <c r="E865" s="403" t="str">
        <f>E$80</f>
        <v>S3</v>
      </c>
      <c r="F865" s="394"/>
      <c r="G865" s="404"/>
      <c r="H865" s="404"/>
      <c r="I865" s="405"/>
    </row>
    <row r="866" spans="1:9" ht="14.25" hidden="1">
      <c r="A866" s="361">
        <v>866</v>
      </c>
      <c r="B866" s="353" t="s">
        <v>51</v>
      </c>
      <c r="C866" s="403"/>
      <c r="D866" s="441"/>
      <c r="E866" s="403" t="str">
        <f>E$81</f>
        <v>S4</v>
      </c>
      <c r="F866" s="394"/>
      <c r="G866" s="404"/>
      <c r="H866" s="404"/>
      <c r="I866" s="405"/>
    </row>
    <row r="867" spans="1:9" ht="14.25">
      <c r="A867" s="361">
        <v>867</v>
      </c>
      <c r="H867" s="373"/>
    </row>
    <row r="868" spans="1:9" ht="51" hidden="1">
      <c r="A868" s="361">
        <v>868</v>
      </c>
      <c r="B868" s="353" t="s">
        <v>51</v>
      </c>
      <c r="C868" s="403" t="s">
        <v>1063</v>
      </c>
      <c r="D868" s="441"/>
      <c r="E868" s="403"/>
      <c r="F868" s="442" t="s">
        <v>1064</v>
      </c>
      <c r="G868" s="404" t="s">
        <v>1065</v>
      </c>
      <c r="H868" s="404"/>
      <c r="I868" s="405"/>
    </row>
    <row r="869" spans="1:9" hidden="1">
      <c r="A869" s="353">
        <v>869</v>
      </c>
      <c r="B869" s="353" t="s">
        <v>51</v>
      </c>
      <c r="C869" s="403"/>
      <c r="D869" s="441"/>
      <c r="E869" s="403" t="s">
        <v>19</v>
      </c>
      <c r="F869" s="442"/>
      <c r="G869" s="404"/>
      <c r="H869" s="404"/>
      <c r="I869" s="405"/>
    </row>
    <row r="870" spans="1:9" ht="38.25" hidden="1">
      <c r="A870" s="361">
        <v>870</v>
      </c>
      <c r="B870" s="353" t="s">
        <v>51</v>
      </c>
      <c r="C870" s="403"/>
      <c r="D870" s="441"/>
      <c r="E870" s="403" t="str">
        <f>E$77</f>
        <v>RA</v>
      </c>
      <c r="F870" s="394" t="s">
        <v>1066</v>
      </c>
      <c r="G870" s="404"/>
      <c r="H870" s="404"/>
      <c r="I870" s="405"/>
    </row>
    <row r="871" spans="1:9" ht="63.75" hidden="1">
      <c r="A871" s="361">
        <v>871</v>
      </c>
      <c r="B871" s="353" t="s">
        <v>51</v>
      </c>
      <c r="C871" s="403"/>
      <c r="D871" s="441"/>
      <c r="E871" s="403" t="str">
        <f>E$78</f>
        <v>S1</v>
      </c>
      <c r="F871" s="394" t="s">
        <v>2323</v>
      </c>
      <c r="G871" s="404"/>
      <c r="H871" s="404"/>
      <c r="I871" s="405"/>
    </row>
    <row r="872" spans="1:9" ht="14.25" hidden="1">
      <c r="A872" s="361">
        <v>872</v>
      </c>
      <c r="B872" s="353" t="s">
        <v>51</v>
      </c>
      <c r="C872" s="403"/>
      <c r="D872" s="441"/>
      <c r="E872" s="403" t="str">
        <f>E$79</f>
        <v>S2</v>
      </c>
      <c r="F872" s="394"/>
      <c r="G872" s="404"/>
      <c r="H872" s="404"/>
      <c r="I872" s="405"/>
    </row>
    <row r="873" spans="1:9" hidden="1">
      <c r="A873" s="353">
        <v>873</v>
      </c>
      <c r="B873" s="353" t="s">
        <v>51</v>
      </c>
      <c r="C873" s="403"/>
      <c r="D873" s="441"/>
      <c r="E873" s="403" t="str">
        <f>E$80</f>
        <v>S3</v>
      </c>
      <c r="F873" s="394"/>
      <c r="G873" s="404"/>
      <c r="H873" s="404"/>
      <c r="I873" s="405"/>
    </row>
    <row r="874" spans="1:9" ht="14.25" hidden="1">
      <c r="A874" s="361">
        <v>874</v>
      </c>
      <c r="B874" s="353" t="s">
        <v>51</v>
      </c>
      <c r="C874" s="403"/>
      <c r="D874" s="441"/>
      <c r="E874" s="403" t="str">
        <f>E$81</f>
        <v>S4</v>
      </c>
      <c r="F874" s="394"/>
      <c r="G874" s="404"/>
      <c r="H874" s="404"/>
      <c r="I874" s="405"/>
    </row>
    <row r="875" spans="1:9" ht="14.25">
      <c r="A875" s="361">
        <v>875</v>
      </c>
      <c r="H875" s="373"/>
    </row>
    <row r="876" spans="1:9" ht="63.75" hidden="1">
      <c r="A876" s="361">
        <v>876</v>
      </c>
      <c r="B876" s="353" t="s">
        <v>51</v>
      </c>
      <c r="C876" s="403" t="s">
        <v>1067</v>
      </c>
      <c r="D876" s="441"/>
      <c r="E876" s="403"/>
      <c r="F876" s="442" t="s">
        <v>1068</v>
      </c>
      <c r="G876" s="404" t="s">
        <v>1069</v>
      </c>
      <c r="H876" s="404"/>
      <c r="I876" s="405"/>
    </row>
    <row r="877" spans="1:9" hidden="1">
      <c r="A877" s="353">
        <v>877</v>
      </c>
      <c r="B877" s="353" t="s">
        <v>51</v>
      </c>
      <c r="C877" s="403"/>
      <c r="D877" s="441"/>
      <c r="E877" s="403" t="s">
        <v>19</v>
      </c>
      <c r="F877" s="442"/>
      <c r="G877" s="404"/>
      <c r="H877" s="404"/>
      <c r="I877" s="405"/>
    </row>
    <row r="878" spans="1:9" ht="153" hidden="1">
      <c r="A878" s="361">
        <v>878</v>
      </c>
      <c r="B878" s="353" t="s">
        <v>51</v>
      </c>
      <c r="C878" s="403"/>
      <c r="D878" s="441"/>
      <c r="E878" s="403" t="str">
        <f>E$77</f>
        <v>RA</v>
      </c>
      <c r="F878" s="394" t="s">
        <v>1070</v>
      </c>
      <c r="G878" s="404"/>
      <c r="H878" s="404"/>
      <c r="I878" s="405"/>
    </row>
    <row r="879" spans="1:9" ht="38.25" hidden="1">
      <c r="A879" s="361">
        <v>879</v>
      </c>
      <c r="B879" s="353" t="s">
        <v>51</v>
      </c>
      <c r="C879" s="403"/>
      <c r="D879" s="441"/>
      <c r="E879" s="403" t="str">
        <f>E$78</f>
        <v>S1</v>
      </c>
      <c r="F879" s="394" t="s">
        <v>2324</v>
      </c>
      <c r="G879" s="404"/>
      <c r="H879" s="404"/>
      <c r="I879" s="405"/>
    </row>
    <row r="880" spans="1:9" ht="14.25" hidden="1">
      <c r="A880" s="361">
        <v>880</v>
      </c>
      <c r="B880" s="353" t="s">
        <v>51</v>
      </c>
      <c r="C880" s="403"/>
      <c r="D880" s="441"/>
      <c r="E880" s="403" t="str">
        <f>E$79</f>
        <v>S2</v>
      </c>
      <c r="F880" s="394"/>
      <c r="G880" s="404"/>
      <c r="H880" s="404"/>
      <c r="I880" s="405"/>
    </row>
    <row r="881" spans="1:9" hidden="1">
      <c r="A881" s="353">
        <v>881</v>
      </c>
      <c r="B881" s="353" t="s">
        <v>51</v>
      </c>
      <c r="C881" s="403"/>
      <c r="D881" s="441"/>
      <c r="E881" s="403" t="str">
        <f>E$80</f>
        <v>S3</v>
      </c>
      <c r="F881" s="394"/>
      <c r="G881" s="404"/>
      <c r="H881" s="404"/>
      <c r="I881" s="405"/>
    </row>
    <row r="882" spans="1:9" ht="14.25" hidden="1">
      <c r="A882" s="361">
        <v>882</v>
      </c>
      <c r="B882" s="353" t="s">
        <v>51</v>
      </c>
      <c r="C882" s="403"/>
      <c r="D882" s="441"/>
      <c r="E882" s="403" t="str">
        <f>E$81</f>
        <v>S4</v>
      </c>
      <c r="F882" s="394"/>
      <c r="G882" s="404"/>
      <c r="H882" s="404"/>
      <c r="I882" s="405"/>
    </row>
    <row r="883" spans="1:9" ht="14.25">
      <c r="A883" s="361">
        <v>883</v>
      </c>
      <c r="H883" s="373"/>
    </row>
    <row r="884" spans="1:9" ht="63.75" hidden="1">
      <c r="A884" s="361">
        <v>884</v>
      </c>
      <c r="B884" s="353" t="s">
        <v>51</v>
      </c>
      <c r="C884" s="403" t="s">
        <v>1071</v>
      </c>
      <c r="D884" s="441"/>
      <c r="E884" s="403"/>
      <c r="F884" s="442" t="s">
        <v>1072</v>
      </c>
      <c r="G884" s="404" t="s">
        <v>1073</v>
      </c>
      <c r="H884" s="404"/>
      <c r="I884" s="405"/>
    </row>
    <row r="885" spans="1:9" hidden="1">
      <c r="A885" s="353">
        <v>885</v>
      </c>
      <c r="B885" s="353" t="s">
        <v>51</v>
      </c>
      <c r="C885" s="403"/>
      <c r="D885" s="441"/>
      <c r="E885" s="403" t="s">
        <v>19</v>
      </c>
      <c r="F885" s="442"/>
      <c r="G885" s="404"/>
      <c r="H885" s="404"/>
      <c r="I885" s="405"/>
    </row>
    <row r="886" spans="1:9" ht="76.5" hidden="1">
      <c r="A886" s="361">
        <v>886</v>
      </c>
      <c r="B886" s="353" t="s">
        <v>51</v>
      </c>
      <c r="C886" s="403"/>
      <c r="D886" s="441"/>
      <c r="E886" s="403" t="str">
        <f>E$77</f>
        <v>RA</v>
      </c>
      <c r="F886" s="394" t="s">
        <v>1074</v>
      </c>
      <c r="G886" s="404"/>
      <c r="H886" s="404"/>
      <c r="I886" s="405"/>
    </row>
    <row r="887" spans="1:9" ht="76.5" hidden="1">
      <c r="A887" s="361">
        <v>887</v>
      </c>
      <c r="B887" s="353" t="s">
        <v>51</v>
      </c>
      <c r="C887" s="403"/>
      <c r="D887" s="441"/>
      <c r="E887" s="403" t="str">
        <f>E$78</f>
        <v>S1</v>
      </c>
      <c r="F887" s="394" t="s">
        <v>2325</v>
      </c>
      <c r="G887" s="404"/>
      <c r="H887" s="404"/>
      <c r="I887" s="405"/>
    </row>
    <row r="888" spans="1:9" ht="14.25" hidden="1">
      <c r="A888" s="361">
        <v>888</v>
      </c>
      <c r="B888" s="353" t="s">
        <v>51</v>
      </c>
      <c r="C888" s="403"/>
      <c r="D888" s="441"/>
      <c r="E888" s="403" t="str">
        <f>E$79</f>
        <v>S2</v>
      </c>
      <c r="F888" s="394"/>
      <c r="G888" s="404"/>
      <c r="H888" s="404"/>
      <c r="I888" s="405"/>
    </row>
    <row r="889" spans="1:9" hidden="1">
      <c r="A889" s="353">
        <v>889</v>
      </c>
      <c r="B889" s="353" t="s">
        <v>51</v>
      </c>
      <c r="C889" s="403"/>
      <c r="D889" s="441"/>
      <c r="E889" s="403" t="str">
        <f>E$80</f>
        <v>S3</v>
      </c>
      <c r="F889" s="394"/>
      <c r="G889" s="404"/>
      <c r="H889" s="404"/>
      <c r="I889" s="405"/>
    </row>
    <row r="890" spans="1:9" ht="14.25" hidden="1">
      <c r="A890" s="361">
        <v>890</v>
      </c>
      <c r="B890" s="353" t="s">
        <v>51</v>
      </c>
      <c r="C890" s="403"/>
      <c r="D890" s="441"/>
      <c r="E890" s="403" t="str">
        <f>E$81</f>
        <v>S4</v>
      </c>
      <c r="F890" s="394"/>
      <c r="G890" s="404"/>
      <c r="H890" s="404"/>
      <c r="I890" s="405"/>
    </row>
    <row r="891" spans="1:9" ht="14.25">
      <c r="A891" s="361">
        <v>891</v>
      </c>
      <c r="H891" s="373"/>
    </row>
    <row r="892" spans="1:9" ht="52.5" hidden="1">
      <c r="A892" s="361">
        <v>892</v>
      </c>
      <c r="B892" s="353" t="s">
        <v>51</v>
      </c>
      <c r="C892" s="403" t="s">
        <v>1075</v>
      </c>
      <c r="D892" s="441"/>
      <c r="E892" s="403"/>
      <c r="F892" s="442" t="s">
        <v>1076</v>
      </c>
      <c r="G892" s="404" t="s">
        <v>1077</v>
      </c>
      <c r="H892" s="394"/>
      <c r="I892" s="405"/>
    </row>
    <row r="893" spans="1:9" hidden="1">
      <c r="A893" s="353">
        <v>893</v>
      </c>
      <c r="B893" s="353" t="s">
        <v>51</v>
      </c>
      <c r="C893" s="403"/>
      <c r="D893" s="441"/>
      <c r="E893" s="403" t="s">
        <v>19</v>
      </c>
      <c r="F893" s="442"/>
      <c r="G893" s="404"/>
      <c r="H893" s="404"/>
      <c r="I893" s="405"/>
    </row>
    <row r="894" spans="1:9" ht="51" hidden="1">
      <c r="A894" s="361">
        <v>894</v>
      </c>
      <c r="B894" s="353" t="s">
        <v>51</v>
      </c>
      <c r="C894" s="403"/>
      <c r="D894" s="441"/>
      <c r="E894" s="403" t="str">
        <f>E$77</f>
        <v>RA</v>
      </c>
      <c r="F894" s="394" t="s">
        <v>1078</v>
      </c>
      <c r="G894" s="404"/>
      <c r="H894" s="404"/>
      <c r="I894" s="405"/>
    </row>
    <row r="895" spans="1:9" ht="38.25" hidden="1">
      <c r="A895" s="361">
        <v>895</v>
      </c>
      <c r="B895" s="353" t="s">
        <v>51</v>
      </c>
      <c r="C895" s="403"/>
      <c r="D895" s="441"/>
      <c r="E895" s="403" t="str">
        <f>E$78</f>
        <v>S1</v>
      </c>
      <c r="F895" s="394" t="s">
        <v>2326</v>
      </c>
      <c r="G895" s="404"/>
      <c r="H895" s="404"/>
      <c r="I895" s="405"/>
    </row>
    <row r="896" spans="1:9" ht="14.25" hidden="1">
      <c r="A896" s="361">
        <v>896</v>
      </c>
      <c r="B896" s="353" t="s">
        <v>51</v>
      </c>
      <c r="C896" s="403"/>
      <c r="D896" s="441"/>
      <c r="E896" s="403" t="str">
        <f>E$79</f>
        <v>S2</v>
      </c>
      <c r="F896" s="394"/>
      <c r="G896" s="404"/>
      <c r="H896" s="404"/>
      <c r="I896" s="405"/>
    </row>
    <row r="897" spans="1:9" hidden="1">
      <c r="A897" s="353">
        <v>897</v>
      </c>
      <c r="B897" s="353" t="s">
        <v>51</v>
      </c>
      <c r="C897" s="403"/>
      <c r="D897" s="441"/>
      <c r="E897" s="403" t="str">
        <f>E$80</f>
        <v>S3</v>
      </c>
      <c r="F897" s="394"/>
      <c r="G897" s="404"/>
      <c r="H897" s="404"/>
      <c r="I897" s="405"/>
    </row>
    <row r="898" spans="1:9" ht="14.25" hidden="1">
      <c r="A898" s="361">
        <v>898</v>
      </c>
      <c r="B898" s="353" t="s">
        <v>51</v>
      </c>
      <c r="C898" s="403"/>
      <c r="D898" s="441"/>
      <c r="E898" s="403" t="str">
        <f>E$81</f>
        <v>S4</v>
      </c>
      <c r="F898" s="394"/>
      <c r="G898" s="404"/>
      <c r="H898" s="404"/>
      <c r="I898" s="405"/>
    </row>
    <row r="899" spans="1:9" ht="14.25">
      <c r="A899" s="361">
        <v>899</v>
      </c>
      <c r="H899" s="373"/>
    </row>
    <row r="900" spans="1:9" ht="51" hidden="1">
      <c r="A900" s="361">
        <v>900</v>
      </c>
      <c r="B900" s="353" t="s">
        <v>51</v>
      </c>
      <c r="C900" s="403" t="s">
        <v>1079</v>
      </c>
      <c r="D900" s="441"/>
      <c r="E900" s="403"/>
      <c r="F900" s="442" t="s">
        <v>1080</v>
      </c>
      <c r="G900" s="404" t="s">
        <v>1081</v>
      </c>
      <c r="H900" s="404"/>
      <c r="I900" s="405"/>
    </row>
    <row r="901" spans="1:9" hidden="1">
      <c r="A901" s="353">
        <v>901</v>
      </c>
      <c r="B901" s="353" t="s">
        <v>51</v>
      </c>
      <c r="C901" s="403"/>
      <c r="D901" s="441"/>
      <c r="E901" s="403" t="s">
        <v>19</v>
      </c>
      <c r="F901" s="442"/>
      <c r="G901" s="404"/>
      <c r="H901" s="404"/>
      <c r="I901" s="405"/>
    </row>
    <row r="902" spans="1:9" ht="127.5" hidden="1">
      <c r="A902" s="361">
        <v>902</v>
      </c>
      <c r="B902" s="353" t="s">
        <v>51</v>
      </c>
      <c r="C902" s="403"/>
      <c r="D902" s="441"/>
      <c r="E902" s="403" t="str">
        <f>E$77</f>
        <v>RA</v>
      </c>
      <c r="F902" s="394" t="s">
        <v>1082</v>
      </c>
      <c r="G902" s="404"/>
      <c r="H902" s="404"/>
      <c r="I902" s="405"/>
    </row>
    <row r="903" spans="1:9" ht="51" hidden="1">
      <c r="A903" s="361">
        <v>903</v>
      </c>
      <c r="B903" s="353" t="s">
        <v>51</v>
      </c>
      <c r="C903" s="403"/>
      <c r="D903" s="441"/>
      <c r="E903" s="403" t="str">
        <f>E$78</f>
        <v>S1</v>
      </c>
      <c r="F903" s="394" t="s">
        <v>2327</v>
      </c>
      <c r="G903" s="404"/>
      <c r="H903" s="404"/>
      <c r="I903" s="405"/>
    </row>
    <row r="904" spans="1:9" ht="14.25" hidden="1">
      <c r="A904" s="361">
        <v>904</v>
      </c>
      <c r="B904" s="353" t="s">
        <v>51</v>
      </c>
      <c r="C904" s="403"/>
      <c r="D904" s="441"/>
      <c r="E904" s="403" t="str">
        <f>E$79</f>
        <v>S2</v>
      </c>
      <c r="F904" s="394"/>
      <c r="G904" s="404"/>
      <c r="H904" s="404"/>
      <c r="I904" s="405"/>
    </row>
    <row r="905" spans="1:9" hidden="1">
      <c r="A905" s="353">
        <v>905</v>
      </c>
      <c r="B905" s="353" t="s">
        <v>51</v>
      </c>
      <c r="C905" s="403"/>
      <c r="D905" s="441"/>
      <c r="E905" s="403" t="str">
        <f>E$80</f>
        <v>S3</v>
      </c>
      <c r="F905" s="394"/>
      <c r="G905" s="404"/>
      <c r="H905" s="404"/>
      <c r="I905" s="405"/>
    </row>
    <row r="906" spans="1:9" ht="14.25" hidden="1">
      <c r="A906" s="361">
        <v>906</v>
      </c>
      <c r="B906" s="353" t="s">
        <v>51</v>
      </c>
      <c r="C906" s="403"/>
      <c r="D906" s="441"/>
      <c r="E906" s="403" t="str">
        <f>E$81</f>
        <v>S4</v>
      </c>
      <c r="F906" s="394"/>
      <c r="G906" s="404"/>
      <c r="H906" s="404"/>
      <c r="I906" s="405"/>
    </row>
    <row r="907" spans="1:9" ht="14.25">
      <c r="A907" s="361">
        <v>907</v>
      </c>
      <c r="H907" s="373"/>
    </row>
    <row r="908" spans="1:9" ht="51" hidden="1">
      <c r="A908" s="361">
        <v>908</v>
      </c>
      <c r="B908" s="353" t="s">
        <v>51</v>
      </c>
      <c r="C908" s="403" t="s">
        <v>1083</v>
      </c>
      <c r="D908" s="441"/>
      <c r="E908" s="403"/>
      <c r="F908" s="442" t="s">
        <v>1084</v>
      </c>
      <c r="G908" s="404" t="s">
        <v>1085</v>
      </c>
      <c r="H908" s="404"/>
      <c r="I908" s="405"/>
    </row>
    <row r="909" spans="1:9" hidden="1">
      <c r="A909" s="353">
        <v>909</v>
      </c>
      <c r="B909" s="353" t="s">
        <v>51</v>
      </c>
      <c r="C909" s="403"/>
      <c r="D909" s="441"/>
      <c r="E909" s="403" t="s">
        <v>19</v>
      </c>
      <c r="F909" s="442"/>
      <c r="G909" s="404"/>
      <c r="H909" s="404"/>
      <c r="I909" s="405"/>
    </row>
    <row r="910" spans="1:9" ht="51" hidden="1">
      <c r="A910" s="361">
        <v>910</v>
      </c>
      <c r="B910" s="353" t="s">
        <v>51</v>
      </c>
      <c r="C910" s="403"/>
      <c r="D910" s="441"/>
      <c r="E910" s="403" t="str">
        <f>E$77</f>
        <v>RA</v>
      </c>
      <c r="F910" s="394" t="s">
        <v>1086</v>
      </c>
      <c r="G910" s="404"/>
      <c r="H910" s="404"/>
      <c r="I910" s="405"/>
    </row>
    <row r="911" spans="1:9" ht="38.25" hidden="1">
      <c r="A911" s="361">
        <v>911</v>
      </c>
      <c r="B911" s="353" t="s">
        <v>51</v>
      </c>
      <c r="C911" s="403"/>
      <c r="D911" s="441"/>
      <c r="E911" s="403" t="str">
        <f>E$78</f>
        <v>S1</v>
      </c>
      <c r="F911" s="394" t="s">
        <v>2328</v>
      </c>
      <c r="G911" s="404"/>
      <c r="H911" s="404"/>
      <c r="I911" s="405"/>
    </row>
    <row r="912" spans="1:9" ht="14.25" hidden="1">
      <c r="A912" s="361">
        <v>912</v>
      </c>
      <c r="B912" s="353" t="s">
        <v>51</v>
      </c>
      <c r="C912" s="403"/>
      <c r="D912" s="441"/>
      <c r="E912" s="403" t="str">
        <f>E$79</f>
        <v>S2</v>
      </c>
      <c r="F912" s="394"/>
      <c r="G912" s="404"/>
      <c r="H912" s="404"/>
      <c r="I912" s="405"/>
    </row>
    <row r="913" spans="1:9" hidden="1">
      <c r="A913" s="353">
        <v>913</v>
      </c>
      <c r="B913" s="353" t="s">
        <v>51</v>
      </c>
      <c r="C913" s="403"/>
      <c r="D913" s="441"/>
      <c r="E913" s="403" t="str">
        <f>E$80</f>
        <v>S3</v>
      </c>
      <c r="F913" s="394"/>
      <c r="G913" s="404"/>
      <c r="H913" s="404"/>
      <c r="I913" s="405"/>
    </row>
    <row r="914" spans="1:9" ht="14.25" hidden="1">
      <c r="A914" s="361">
        <v>914</v>
      </c>
      <c r="B914" s="353" t="s">
        <v>51</v>
      </c>
      <c r="C914" s="403"/>
      <c r="D914" s="441"/>
      <c r="E914" s="403" t="str">
        <f>E$81</f>
        <v>S4</v>
      </c>
      <c r="F914" s="394"/>
      <c r="G914" s="404"/>
      <c r="H914" s="404"/>
      <c r="I914" s="405"/>
    </row>
    <row r="915" spans="1:9" ht="14.25">
      <c r="A915" s="361">
        <v>915</v>
      </c>
      <c r="B915" s="353" t="s">
        <v>108</v>
      </c>
      <c r="C915" s="448"/>
      <c r="D915" s="449" t="s">
        <v>1087</v>
      </c>
      <c r="E915" s="448"/>
      <c r="F915" s="450" t="s">
        <v>1088</v>
      </c>
      <c r="G915" s="451"/>
      <c r="H915" s="451"/>
      <c r="I915" s="451"/>
    </row>
    <row r="916" spans="1:9" ht="73.5">
      <c r="A916" s="361">
        <v>916</v>
      </c>
      <c r="B916" s="353" t="s">
        <v>108</v>
      </c>
      <c r="C916" s="403"/>
      <c r="D916" s="441" t="s">
        <v>394</v>
      </c>
      <c r="E916" s="403"/>
      <c r="F916" s="442" t="s">
        <v>1089</v>
      </c>
      <c r="G916" s="404" t="s">
        <v>1090</v>
      </c>
      <c r="H916" s="404" t="s">
        <v>1091</v>
      </c>
      <c r="I916" s="405"/>
    </row>
    <row r="917" spans="1:9">
      <c r="A917" s="353">
        <v>917</v>
      </c>
      <c r="B917" s="353" t="s">
        <v>108</v>
      </c>
      <c r="C917" s="403"/>
      <c r="D917" s="452" t="s">
        <v>394</v>
      </c>
      <c r="E917" s="403" t="s">
        <v>19</v>
      </c>
      <c r="F917" s="394"/>
      <c r="G917" s="404"/>
      <c r="H917" s="404"/>
      <c r="I917" s="405"/>
    </row>
    <row r="918" spans="1:9" ht="63.75">
      <c r="A918" s="361">
        <v>918</v>
      </c>
      <c r="B918" s="353" t="s">
        <v>108</v>
      </c>
      <c r="C918" s="403"/>
      <c r="D918" s="452" t="s">
        <v>394</v>
      </c>
      <c r="E918" s="403" t="str">
        <f>E$77</f>
        <v>RA</v>
      </c>
      <c r="F918" s="394" t="s">
        <v>1092</v>
      </c>
      <c r="G918" s="404"/>
      <c r="H918" s="404"/>
      <c r="I918" s="405"/>
    </row>
    <row r="919" spans="1:9" ht="63.75">
      <c r="A919" s="361">
        <v>919</v>
      </c>
      <c r="B919" s="353" t="s">
        <v>108</v>
      </c>
      <c r="C919" s="403"/>
      <c r="D919" s="452" t="s">
        <v>394</v>
      </c>
      <c r="E919" s="403" t="str">
        <f>E$78</f>
        <v>S1</v>
      </c>
      <c r="F919" s="394" t="s">
        <v>2329</v>
      </c>
      <c r="G919" s="404"/>
      <c r="H919" s="404"/>
      <c r="I919" s="405"/>
    </row>
    <row r="920" spans="1:9" ht="14.25">
      <c r="A920" s="361">
        <v>920</v>
      </c>
      <c r="B920" s="353" t="s">
        <v>108</v>
      </c>
      <c r="C920" s="403"/>
      <c r="D920" s="452" t="s">
        <v>394</v>
      </c>
      <c r="E920" s="403" t="str">
        <f>E$79</f>
        <v>S2</v>
      </c>
      <c r="F920" s="394"/>
      <c r="G920" s="404"/>
      <c r="H920" s="404"/>
      <c r="I920" s="405"/>
    </row>
    <row r="921" spans="1:9">
      <c r="A921" s="353">
        <v>921</v>
      </c>
      <c r="B921" s="353" t="s">
        <v>108</v>
      </c>
      <c r="C921" s="403"/>
      <c r="D921" s="452" t="s">
        <v>394</v>
      </c>
      <c r="E921" s="403" t="str">
        <f>E$80</f>
        <v>S3</v>
      </c>
      <c r="F921" s="394"/>
      <c r="G921" s="404"/>
      <c r="H921" s="404"/>
      <c r="I921" s="405"/>
    </row>
    <row r="922" spans="1:9" ht="14.25">
      <c r="A922" s="361">
        <v>922</v>
      </c>
      <c r="B922" s="353" t="s">
        <v>108</v>
      </c>
      <c r="C922" s="403"/>
      <c r="D922" s="452" t="s">
        <v>394</v>
      </c>
      <c r="E922" s="403" t="str">
        <f>E$81</f>
        <v>S4</v>
      </c>
      <c r="F922" s="394"/>
      <c r="G922" s="404"/>
      <c r="H922" s="404"/>
      <c r="I922" s="405"/>
    </row>
    <row r="923" spans="1:9" ht="14.25">
      <c r="A923" s="361">
        <v>923</v>
      </c>
      <c r="H923" s="373"/>
    </row>
    <row r="924" spans="1:9" ht="38.25" hidden="1">
      <c r="A924" s="361">
        <v>924</v>
      </c>
      <c r="B924" s="353" t="s">
        <v>51</v>
      </c>
      <c r="C924" s="370" t="s">
        <v>1093</v>
      </c>
      <c r="D924" s="437"/>
      <c r="E924" s="370"/>
      <c r="F924" s="368" t="s">
        <v>1094</v>
      </c>
      <c r="G924" s="461"/>
      <c r="H924" s="461"/>
      <c r="I924" s="438"/>
    </row>
    <row r="925" spans="1:9" ht="89.25" hidden="1">
      <c r="A925" s="353">
        <v>925</v>
      </c>
      <c r="B925" s="353" t="s">
        <v>51</v>
      </c>
      <c r="C925" s="403" t="s">
        <v>1095</v>
      </c>
      <c r="D925" s="441"/>
      <c r="E925" s="403"/>
      <c r="F925" s="442" t="s">
        <v>1096</v>
      </c>
      <c r="G925" s="404" t="s">
        <v>1097</v>
      </c>
      <c r="H925" s="404"/>
      <c r="I925" s="405"/>
    </row>
    <row r="926" spans="1:9" ht="14.25" hidden="1">
      <c r="A926" s="361">
        <v>926</v>
      </c>
      <c r="B926" s="353" t="s">
        <v>51</v>
      </c>
      <c r="C926" s="403"/>
      <c r="D926" s="441"/>
      <c r="E926" s="403" t="s">
        <v>19</v>
      </c>
      <c r="F926" s="442"/>
      <c r="G926" s="404"/>
      <c r="H926" s="404"/>
      <c r="I926" s="405"/>
    </row>
    <row r="927" spans="1:9" ht="191.25" hidden="1">
      <c r="A927" s="361">
        <v>927</v>
      </c>
      <c r="B927" s="353" t="s">
        <v>51</v>
      </c>
      <c r="C927" s="403"/>
      <c r="D927" s="441"/>
      <c r="E927" s="403" t="str">
        <f>E$77</f>
        <v>RA</v>
      </c>
      <c r="F927" s="394" t="s">
        <v>1098</v>
      </c>
      <c r="G927" s="404"/>
      <c r="H927" s="404"/>
      <c r="I927" s="405"/>
    </row>
    <row r="928" spans="1:9" ht="71.25" hidden="1">
      <c r="A928" s="361">
        <v>928</v>
      </c>
      <c r="B928" s="353" t="s">
        <v>51</v>
      </c>
      <c r="C928" s="403"/>
      <c r="D928" s="441"/>
      <c r="E928" s="403" t="str">
        <f>E$78</f>
        <v>S1</v>
      </c>
      <c r="F928" s="597" t="s">
        <v>2330</v>
      </c>
      <c r="G928" s="404"/>
      <c r="H928" s="404"/>
      <c r="I928" s="405"/>
    </row>
    <row r="929" spans="1:9" hidden="1">
      <c r="A929" s="353">
        <v>929</v>
      </c>
      <c r="B929" s="353" t="s">
        <v>51</v>
      </c>
      <c r="C929" s="403"/>
      <c r="D929" s="441"/>
      <c r="E929" s="403" t="str">
        <f>E$79</f>
        <v>S2</v>
      </c>
      <c r="F929" s="394"/>
      <c r="G929" s="404"/>
      <c r="H929" s="404"/>
      <c r="I929" s="405"/>
    </row>
    <row r="930" spans="1:9" ht="14.25" hidden="1">
      <c r="A930" s="361">
        <v>930</v>
      </c>
      <c r="B930" s="353" t="s">
        <v>51</v>
      </c>
      <c r="C930" s="403"/>
      <c r="D930" s="441"/>
      <c r="E930" s="403" t="str">
        <f>E$80</f>
        <v>S3</v>
      </c>
      <c r="F930" s="394"/>
      <c r="G930" s="404"/>
      <c r="H930" s="404"/>
      <c r="I930" s="405"/>
    </row>
    <row r="931" spans="1:9" ht="14.25" hidden="1">
      <c r="A931" s="361">
        <v>931</v>
      </c>
      <c r="B931" s="353" t="s">
        <v>51</v>
      </c>
      <c r="C931" s="403"/>
      <c r="D931" s="441"/>
      <c r="E931" s="403" t="str">
        <f>E$81</f>
        <v>S4</v>
      </c>
      <c r="F931" s="394"/>
      <c r="G931" s="404"/>
      <c r="H931" s="404"/>
      <c r="I931" s="405"/>
    </row>
    <row r="932" spans="1:9" ht="294">
      <c r="A932" s="361">
        <v>932</v>
      </c>
      <c r="B932" s="353" t="s">
        <v>108</v>
      </c>
      <c r="C932" s="403"/>
      <c r="D932" s="441" t="s">
        <v>947</v>
      </c>
      <c r="E932" s="403"/>
      <c r="F932" s="442" t="s">
        <v>1099</v>
      </c>
      <c r="G932" s="404" t="s">
        <v>1100</v>
      </c>
      <c r="H932" s="404" t="s">
        <v>1101</v>
      </c>
      <c r="I932" s="405"/>
    </row>
    <row r="933" spans="1:9">
      <c r="A933" s="353">
        <v>933</v>
      </c>
      <c r="B933" s="353" t="s">
        <v>108</v>
      </c>
      <c r="C933" s="403"/>
      <c r="D933" s="452" t="s">
        <v>947</v>
      </c>
      <c r="E933" s="403" t="s">
        <v>19</v>
      </c>
      <c r="F933" s="394"/>
      <c r="G933" s="404"/>
      <c r="H933" s="404"/>
      <c r="I933" s="405"/>
    </row>
    <row r="934" spans="1:9" ht="87.6" customHeight="1">
      <c r="A934" s="361">
        <v>934</v>
      </c>
      <c r="B934" s="353" t="s">
        <v>108</v>
      </c>
      <c r="C934" s="403"/>
      <c r="D934" s="452" t="s">
        <v>947</v>
      </c>
      <c r="E934" s="403" t="str">
        <f>E$77</f>
        <v>RA</v>
      </c>
      <c r="F934" s="394" t="s">
        <v>1102</v>
      </c>
      <c r="G934" s="404"/>
      <c r="H934" s="404"/>
      <c r="I934" s="405"/>
    </row>
    <row r="935" spans="1:9" ht="130.35" customHeight="1">
      <c r="A935" s="361">
        <v>935</v>
      </c>
      <c r="B935" s="353" t="s">
        <v>108</v>
      </c>
      <c r="C935" s="403"/>
      <c r="D935" s="452" t="s">
        <v>947</v>
      </c>
      <c r="E935" s="403" t="str">
        <f>E$78</f>
        <v>S1</v>
      </c>
      <c r="F935" s="394" t="s">
        <v>2331</v>
      </c>
      <c r="G935" s="404" t="s">
        <v>780</v>
      </c>
      <c r="H935" s="404"/>
      <c r="I935" s="405"/>
    </row>
    <row r="936" spans="1:9" ht="14.25">
      <c r="A936" s="361">
        <v>936</v>
      </c>
      <c r="B936" s="353" t="s">
        <v>108</v>
      </c>
      <c r="C936" s="403"/>
      <c r="D936" s="452" t="s">
        <v>947</v>
      </c>
      <c r="E936" s="403" t="str">
        <f>E$79</f>
        <v>S2</v>
      </c>
      <c r="F936" s="394"/>
      <c r="G936" s="404"/>
      <c r="H936" s="404"/>
      <c r="I936" s="405"/>
    </row>
    <row r="937" spans="1:9">
      <c r="A937" s="353">
        <v>937</v>
      </c>
      <c r="B937" s="353" t="s">
        <v>108</v>
      </c>
      <c r="C937" s="403"/>
      <c r="D937" s="452" t="s">
        <v>947</v>
      </c>
      <c r="E937" s="403" t="str">
        <f>E$80</f>
        <v>S3</v>
      </c>
      <c r="F937" s="394"/>
      <c r="G937" s="404"/>
      <c r="H937" s="404"/>
      <c r="I937" s="405"/>
    </row>
    <row r="938" spans="1:9" ht="14.25">
      <c r="A938" s="361">
        <v>938</v>
      </c>
      <c r="B938" s="353" t="s">
        <v>108</v>
      </c>
      <c r="C938" s="403"/>
      <c r="D938" s="452" t="s">
        <v>947</v>
      </c>
      <c r="E938" s="403" t="str">
        <f>E$81</f>
        <v>S4</v>
      </c>
      <c r="F938" s="394"/>
      <c r="G938" s="404"/>
      <c r="H938" s="404"/>
      <c r="I938" s="405"/>
    </row>
    <row r="939" spans="1:9" ht="14.25">
      <c r="A939" s="361">
        <v>939</v>
      </c>
      <c r="H939" s="373"/>
    </row>
    <row r="940" spans="1:9" ht="38.25" hidden="1">
      <c r="A940" s="361">
        <v>940</v>
      </c>
      <c r="B940" s="353" t="s">
        <v>51</v>
      </c>
      <c r="C940" s="403" t="s">
        <v>445</v>
      </c>
      <c r="D940" s="441"/>
      <c r="E940" s="403"/>
      <c r="F940" s="442" t="s">
        <v>1103</v>
      </c>
      <c r="G940" s="404" t="s">
        <v>1104</v>
      </c>
      <c r="H940" s="404"/>
      <c r="I940" s="405"/>
    </row>
    <row r="941" spans="1:9" hidden="1">
      <c r="A941" s="353">
        <v>941</v>
      </c>
      <c r="B941" s="353" t="s">
        <v>51</v>
      </c>
      <c r="C941" s="403"/>
      <c r="D941" s="441"/>
      <c r="E941" s="403" t="s">
        <v>19</v>
      </c>
      <c r="F941" s="442"/>
      <c r="G941" s="404"/>
      <c r="H941" s="404"/>
      <c r="I941" s="405"/>
    </row>
    <row r="942" spans="1:9" ht="114.75" hidden="1">
      <c r="A942" s="361">
        <v>942</v>
      </c>
      <c r="B942" s="353" t="s">
        <v>51</v>
      </c>
      <c r="C942" s="403"/>
      <c r="D942" s="441"/>
      <c r="E942" s="403" t="str">
        <f>E$77</f>
        <v>RA</v>
      </c>
      <c r="F942" s="394" t="s">
        <v>1105</v>
      </c>
      <c r="G942" s="404"/>
      <c r="H942" s="404"/>
      <c r="I942" s="405"/>
    </row>
    <row r="943" spans="1:9" ht="102" hidden="1">
      <c r="A943" s="361">
        <v>943</v>
      </c>
      <c r="B943" s="353" t="s">
        <v>51</v>
      </c>
      <c r="C943" s="403"/>
      <c r="D943" s="441"/>
      <c r="E943" s="403" t="str">
        <f>E$78</f>
        <v>S1</v>
      </c>
      <c r="F943" s="394" t="s">
        <v>2332</v>
      </c>
      <c r="G943" s="404"/>
      <c r="H943" s="404"/>
      <c r="I943" s="405"/>
    </row>
    <row r="944" spans="1:9" ht="14.25" hidden="1">
      <c r="A944" s="361">
        <v>944</v>
      </c>
      <c r="B944" s="353" t="s">
        <v>51</v>
      </c>
      <c r="C944" s="403"/>
      <c r="D944" s="441"/>
      <c r="E944" s="403" t="str">
        <f>E$79</f>
        <v>S2</v>
      </c>
      <c r="F944" s="394"/>
      <c r="G944" s="404"/>
      <c r="H944" s="404"/>
      <c r="I944" s="405"/>
    </row>
    <row r="945" spans="1:9" hidden="1">
      <c r="A945" s="353">
        <v>945</v>
      </c>
      <c r="B945" s="353" t="s">
        <v>51</v>
      </c>
      <c r="C945" s="403"/>
      <c r="D945" s="441"/>
      <c r="E945" s="403" t="str">
        <f>E$80</f>
        <v>S3</v>
      </c>
      <c r="F945" s="394"/>
      <c r="G945" s="404"/>
      <c r="H945" s="404"/>
      <c r="I945" s="405"/>
    </row>
    <row r="946" spans="1:9" ht="14.25" hidden="1">
      <c r="A946" s="361">
        <v>946</v>
      </c>
      <c r="B946" s="353" t="s">
        <v>51</v>
      </c>
      <c r="C946" s="403"/>
      <c r="D946" s="441"/>
      <c r="E946" s="403" t="str">
        <f>E$81</f>
        <v>S4</v>
      </c>
      <c r="F946" s="394"/>
      <c r="G946" s="404"/>
      <c r="H946" s="404"/>
      <c r="I946" s="405"/>
    </row>
    <row r="947" spans="1:9" ht="14.25">
      <c r="A947" s="361">
        <v>947</v>
      </c>
      <c r="H947" s="373"/>
    </row>
    <row r="948" spans="1:9" ht="38.25" hidden="1">
      <c r="A948" s="361">
        <v>948</v>
      </c>
      <c r="B948" s="353" t="s">
        <v>51</v>
      </c>
      <c r="C948" s="403" t="s">
        <v>1106</v>
      </c>
      <c r="D948" s="441"/>
      <c r="E948" s="403"/>
      <c r="F948" s="442" t="s">
        <v>1107</v>
      </c>
      <c r="G948" s="404"/>
      <c r="H948" s="404"/>
      <c r="I948" s="405"/>
    </row>
    <row r="949" spans="1:9" hidden="1">
      <c r="A949" s="353">
        <v>949</v>
      </c>
      <c r="B949" s="353" t="s">
        <v>51</v>
      </c>
      <c r="C949" s="403"/>
      <c r="D949" s="441"/>
      <c r="E949" s="403" t="s">
        <v>19</v>
      </c>
      <c r="F949" s="442"/>
      <c r="G949" s="404"/>
      <c r="H949" s="404"/>
      <c r="I949" s="405"/>
    </row>
    <row r="950" spans="1:9" ht="114.75" hidden="1">
      <c r="A950" s="361">
        <v>950</v>
      </c>
      <c r="B950" s="353" t="s">
        <v>51</v>
      </c>
      <c r="C950" s="403"/>
      <c r="D950" s="441"/>
      <c r="E950" s="403" t="str">
        <f>E$77</f>
        <v>RA</v>
      </c>
      <c r="F950" s="394" t="s">
        <v>1108</v>
      </c>
      <c r="G950" s="404"/>
      <c r="H950" s="404"/>
      <c r="I950" s="405"/>
    </row>
    <row r="951" spans="1:9" ht="76.5" hidden="1">
      <c r="A951" s="361">
        <v>951</v>
      </c>
      <c r="B951" s="353" t="s">
        <v>51</v>
      </c>
      <c r="C951" s="403"/>
      <c r="D951" s="441"/>
      <c r="E951" s="403" t="str">
        <f>E$78</f>
        <v>S1</v>
      </c>
      <c r="F951" s="394" t="s">
        <v>2333</v>
      </c>
      <c r="G951" s="404"/>
      <c r="H951" s="404"/>
      <c r="I951" s="405"/>
    </row>
    <row r="952" spans="1:9" ht="14.25" hidden="1">
      <c r="A952" s="361">
        <v>952</v>
      </c>
      <c r="B952" s="353" t="s">
        <v>51</v>
      </c>
      <c r="C952" s="403"/>
      <c r="D952" s="441"/>
      <c r="E952" s="403" t="str">
        <f>E$79</f>
        <v>S2</v>
      </c>
      <c r="F952" s="394"/>
      <c r="G952" s="404"/>
      <c r="H952" s="404"/>
      <c r="I952" s="405"/>
    </row>
    <row r="953" spans="1:9" hidden="1">
      <c r="A953" s="353">
        <v>953</v>
      </c>
      <c r="B953" s="353" t="s">
        <v>51</v>
      </c>
      <c r="C953" s="403"/>
      <c r="D953" s="441"/>
      <c r="E953" s="403" t="str">
        <f>E$80</f>
        <v>S3</v>
      </c>
      <c r="F953" s="394"/>
      <c r="G953" s="404"/>
      <c r="H953" s="404"/>
      <c r="I953" s="405"/>
    </row>
    <row r="954" spans="1:9" ht="14.25" hidden="1">
      <c r="A954" s="361">
        <v>954</v>
      </c>
      <c r="B954" s="353" t="s">
        <v>51</v>
      </c>
      <c r="C954" s="403"/>
      <c r="D954" s="441"/>
      <c r="E954" s="403" t="str">
        <f>E$81</f>
        <v>S4</v>
      </c>
      <c r="F954" s="394"/>
      <c r="G954" s="404"/>
      <c r="H954" s="404"/>
      <c r="I954" s="405"/>
    </row>
    <row r="955" spans="1:9" ht="14.25">
      <c r="A955" s="361">
        <v>955</v>
      </c>
      <c r="B955" s="353" t="s">
        <v>108</v>
      </c>
      <c r="C955" s="448"/>
      <c r="D955" s="449" t="s">
        <v>1109</v>
      </c>
      <c r="E955" s="448"/>
      <c r="F955" s="450" t="s">
        <v>1110</v>
      </c>
      <c r="G955" s="451"/>
      <c r="H955" s="451"/>
      <c r="I955" s="451"/>
    </row>
    <row r="956" spans="1:9" ht="105">
      <c r="A956" s="361">
        <v>956</v>
      </c>
      <c r="B956" s="353" t="s">
        <v>108</v>
      </c>
      <c r="C956" s="403"/>
      <c r="D956" s="441" t="s">
        <v>963</v>
      </c>
      <c r="E956" s="403"/>
      <c r="F956" s="442" t="s">
        <v>1111</v>
      </c>
      <c r="G956" s="404" t="s">
        <v>1112</v>
      </c>
      <c r="H956" s="404" t="s">
        <v>1113</v>
      </c>
      <c r="I956" s="405"/>
    </row>
    <row r="957" spans="1:9">
      <c r="A957" s="353">
        <v>957</v>
      </c>
      <c r="B957" s="353" t="s">
        <v>108</v>
      </c>
      <c r="C957" s="403"/>
      <c r="D957" s="452" t="s">
        <v>963</v>
      </c>
      <c r="E957" s="403" t="s">
        <v>19</v>
      </c>
      <c r="F957" s="442"/>
      <c r="G957" s="404"/>
      <c r="H957" s="404"/>
      <c r="I957" s="405"/>
    </row>
    <row r="958" spans="1:9" ht="114.75">
      <c r="A958" s="361">
        <v>958</v>
      </c>
      <c r="B958" s="353" t="s">
        <v>108</v>
      </c>
      <c r="C958" s="403"/>
      <c r="D958" s="452" t="s">
        <v>963</v>
      </c>
      <c r="E958" s="403" t="str">
        <f>E$77</f>
        <v>RA</v>
      </c>
      <c r="F958" s="394" t="s">
        <v>1108</v>
      </c>
      <c r="G958" s="404"/>
      <c r="H958" s="404"/>
      <c r="I958" s="405"/>
    </row>
    <row r="959" spans="1:9" ht="38.25">
      <c r="A959" s="361">
        <v>959</v>
      </c>
      <c r="B959" s="353" t="s">
        <v>108</v>
      </c>
      <c r="C959" s="403"/>
      <c r="D959" s="452" t="s">
        <v>963</v>
      </c>
      <c r="E959" s="403" t="str">
        <f>E$78</f>
        <v>S1</v>
      </c>
      <c r="F959" s="394" t="s">
        <v>2334</v>
      </c>
      <c r="G959" s="404"/>
      <c r="H959" s="404"/>
      <c r="I959" s="405"/>
    </row>
    <row r="960" spans="1:9" ht="14.25">
      <c r="A960" s="361">
        <v>960</v>
      </c>
      <c r="B960" s="353" t="s">
        <v>108</v>
      </c>
      <c r="C960" s="403"/>
      <c r="D960" s="452" t="s">
        <v>963</v>
      </c>
      <c r="E960" s="403" t="str">
        <f>E$79</f>
        <v>S2</v>
      </c>
      <c r="F960" s="394"/>
      <c r="G960" s="404"/>
      <c r="H960" s="404"/>
      <c r="I960" s="405"/>
    </row>
    <row r="961" spans="1:9">
      <c r="A961" s="353">
        <v>961</v>
      </c>
      <c r="B961" s="353" t="s">
        <v>108</v>
      </c>
      <c r="C961" s="403"/>
      <c r="D961" s="452" t="s">
        <v>963</v>
      </c>
      <c r="E961" s="403" t="str">
        <f>E$80</f>
        <v>S3</v>
      </c>
      <c r="F961" s="394"/>
      <c r="G961" s="404"/>
      <c r="H961" s="404"/>
      <c r="I961" s="405"/>
    </row>
    <row r="962" spans="1:9" ht="14.25">
      <c r="A962" s="361">
        <v>962</v>
      </c>
      <c r="B962" s="353" t="s">
        <v>108</v>
      </c>
      <c r="C962" s="403"/>
      <c r="D962" s="452" t="s">
        <v>963</v>
      </c>
      <c r="E962" s="403" t="str">
        <f>E$81</f>
        <v>S4</v>
      </c>
      <c r="F962" s="394"/>
      <c r="G962" s="404"/>
      <c r="H962" s="404"/>
      <c r="I962" s="405"/>
    </row>
    <row r="963" spans="1:9" ht="14.25">
      <c r="A963" s="361">
        <v>963</v>
      </c>
      <c r="H963" s="373"/>
    </row>
    <row r="964" spans="1:9" ht="38.25" hidden="1">
      <c r="A964" s="361">
        <v>964</v>
      </c>
      <c r="B964" s="353" t="s">
        <v>51</v>
      </c>
      <c r="C964" s="370">
        <v>6.5</v>
      </c>
      <c r="D964" s="437"/>
      <c r="E964" s="370"/>
      <c r="F964" s="368" t="s">
        <v>1114</v>
      </c>
      <c r="G964" s="461"/>
      <c r="H964" s="461"/>
      <c r="I964" s="438"/>
    </row>
    <row r="965" spans="1:9" ht="25.5" hidden="1">
      <c r="A965" s="353">
        <v>965</v>
      </c>
      <c r="B965" s="353" t="s">
        <v>51</v>
      </c>
      <c r="C965" s="403" t="s">
        <v>1115</v>
      </c>
      <c r="D965" s="441"/>
      <c r="E965" s="403"/>
      <c r="F965" s="442" t="s">
        <v>1116</v>
      </c>
      <c r="G965" s="404" t="s">
        <v>1117</v>
      </c>
      <c r="H965" s="404" t="s">
        <v>1118</v>
      </c>
      <c r="I965" s="405"/>
    </row>
    <row r="966" spans="1:9" ht="14.25" hidden="1">
      <c r="A966" s="361">
        <v>966</v>
      </c>
      <c r="B966" s="353" t="s">
        <v>51</v>
      </c>
      <c r="C966" s="403"/>
      <c r="D966" s="441"/>
      <c r="E966" s="403" t="s">
        <v>19</v>
      </c>
      <c r="F966" s="442"/>
      <c r="G966" s="404"/>
      <c r="H966" s="404"/>
      <c r="I966" s="405"/>
    </row>
    <row r="967" spans="1:9" ht="153" hidden="1">
      <c r="A967" s="361">
        <v>967</v>
      </c>
      <c r="B967" s="353" t="s">
        <v>51</v>
      </c>
      <c r="C967" s="403"/>
      <c r="D967" s="441"/>
      <c r="E967" s="403" t="str">
        <f>E$77</f>
        <v>RA</v>
      </c>
      <c r="F967" s="394" t="s">
        <v>1119</v>
      </c>
      <c r="G967" s="404"/>
      <c r="H967" s="404"/>
      <c r="I967" s="405"/>
    </row>
    <row r="968" spans="1:9" ht="38.25" hidden="1">
      <c r="A968" s="361">
        <v>968</v>
      </c>
      <c r="B968" s="353" t="s">
        <v>51</v>
      </c>
      <c r="C968" s="403"/>
      <c r="D968" s="441"/>
      <c r="E968" s="403" t="str">
        <f>E$78</f>
        <v>S1</v>
      </c>
      <c r="F968" s="394" t="s">
        <v>2335</v>
      </c>
      <c r="G968" s="404"/>
      <c r="H968" s="404"/>
      <c r="I968" s="405"/>
    </row>
    <row r="969" spans="1:9" hidden="1">
      <c r="A969" s="353">
        <v>969</v>
      </c>
      <c r="B969" s="353" t="s">
        <v>51</v>
      </c>
      <c r="C969" s="403"/>
      <c r="D969" s="441"/>
      <c r="E969" s="403" t="str">
        <f>E$79</f>
        <v>S2</v>
      </c>
      <c r="F969" s="394"/>
      <c r="G969" s="404"/>
      <c r="H969" s="404"/>
      <c r="I969" s="405"/>
    </row>
    <row r="970" spans="1:9" ht="14.25" hidden="1">
      <c r="A970" s="361">
        <v>970</v>
      </c>
      <c r="B970" s="353" t="s">
        <v>51</v>
      </c>
      <c r="C970" s="403"/>
      <c r="D970" s="441"/>
      <c r="E970" s="403" t="str">
        <f>E$80</f>
        <v>S3</v>
      </c>
      <c r="F970" s="394"/>
      <c r="G970" s="404"/>
      <c r="H970" s="404"/>
      <c r="I970" s="405"/>
    </row>
    <row r="971" spans="1:9" ht="14.25" hidden="1">
      <c r="A971" s="361">
        <v>971</v>
      </c>
      <c r="B971" s="353" t="s">
        <v>51</v>
      </c>
      <c r="C971" s="403"/>
      <c r="D971" s="441"/>
      <c r="E971" s="403" t="str">
        <f>E$81</f>
        <v>S4</v>
      </c>
      <c r="F971" s="394"/>
      <c r="G971" s="404"/>
      <c r="H971" s="404"/>
      <c r="I971" s="405"/>
    </row>
    <row r="972" spans="1:9" ht="14.25">
      <c r="A972" s="361">
        <v>972</v>
      </c>
      <c r="B972" s="353" t="s">
        <v>108</v>
      </c>
      <c r="C972" s="448"/>
      <c r="D972" s="449" t="s">
        <v>1120</v>
      </c>
      <c r="E972" s="448"/>
      <c r="F972" s="450" t="s">
        <v>1121</v>
      </c>
      <c r="G972" s="451"/>
      <c r="H972" s="451"/>
      <c r="I972" s="475"/>
    </row>
    <row r="973" spans="1:9" ht="63">
      <c r="A973" s="353">
        <v>973</v>
      </c>
      <c r="B973" s="353" t="s">
        <v>108</v>
      </c>
      <c r="C973" s="403"/>
      <c r="D973" s="441" t="s">
        <v>730</v>
      </c>
      <c r="E973" s="403"/>
      <c r="F973" s="442" t="s">
        <v>1122</v>
      </c>
      <c r="G973" s="404" t="s">
        <v>1123</v>
      </c>
      <c r="H973" s="404" t="s">
        <v>1124</v>
      </c>
      <c r="I973" s="405"/>
    </row>
    <row r="974" spans="1:9" ht="14.25">
      <c r="A974" s="361">
        <v>974</v>
      </c>
      <c r="B974" s="353" t="s">
        <v>108</v>
      </c>
      <c r="C974" s="403"/>
      <c r="D974" s="452" t="s">
        <v>730</v>
      </c>
      <c r="E974" s="403" t="s">
        <v>19</v>
      </c>
      <c r="F974" s="442"/>
      <c r="G974" s="404"/>
      <c r="H974" s="404"/>
      <c r="I974" s="405"/>
    </row>
    <row r="975" spans="1:9" ht="165.75">
      <c r="A975" s="361">
        <v>975</v>
      </c>
      <c r="B975" s="353" t="s">
        <v>108</v>
      </c>
      <c r="C975" s="403"/>
      <c r="D975" s="452" t="s">
        <v>730</v>
      </c>
      <c r="E975" s="403" t="str">
        <f>E$77</f>
        <v>RA</v>
      </c>
      <c r="F975" s="394" t="s">
        <v>1125</v>
      </c>
      <c r="G975" s="404"/>
      <c r="H975" s="404"/>
      <c r="I975" s="405"/>
    </row>
    <row r="976" spans="1:9" ht="51">
      <c r="A976" s="361">
        <v>976</v>
      </c>
      <c r="B976" s="353" t="s">
        <v>108</v>
      </c>
      <c r="C976" s="403"/>
      <c r="D976" s="452" t="s">
        <v>730</v>
      </c>
      <c r="E976" s="403" t="str">
        <f>E$78</f>
        <v>S1</v>
      </c>
      <c r="F976" s="394" t="s">
        <v>2336</v>
      </c>
      <c r="G976" s="404"/>
      <c r="H976" s="404"/>
      <c r="I976" s="405"/>
    </row>
    <row r="977" spans="1:9">
      <c r="A977" s="353">
        <v>977</v>
      </c>
      <c r="B977" s="353" t="s">
        <v>108</v>
      </c>
      <c r="C977" s="403"/>
      <c r="D977" s="452" t="s">
        <v>730</v>
      </c>
      <c r="E977" s="403" t="str">
        <f>E$79</f>
        <v>S2</v>
      </c>
      <c r="F977" s="394"/>
      <c r="G977" s="404"/>
      <c r="H977" s="404"/>
      <c r="I977" s="405"/>
    </row>
    <row r="978" spans="1:9" ht="14.25">
      <c r="A978" s="361">
        <v>978</v>
      </c>
      <c r="B978" s="353" t="s">
        <v>108</v>
      </c>
      <c r="C978" s="403"/>
      <c r="D978" s="452" t="s">
        <v>730</v>
      </c>
      <c r="E978" s="403" t="str">
        <f>E$80</f>
        <v>S3</v>
      </c>
      <c r="F978" s="394"/>
      <c r="G978" s="404"/>
      <c r="H978" s="404"/>
      <c r="I978" s="405"/>
    </row>
    <row r="979" spans="1:9" ht="14.25">
      <c r="A979" s="361">
        <v>979</v>
      </c>
      <c r="B979" s="353" t="s">
        <v>108</v>
      </c>
      <c r="C979" s="403"/>
      <c r="D979" s="452" t="s">
        <v>730</v>
      </c>
      <c r="E979" s="403" t="str">
        <f>E$81</f>
        <v>S4</v>
      </c>
      <c r="F979" s="394"/>
      <c r="G979" s="404"/>
      <c r="H979" s="404"/>
      <c r="I979" s="405"/>
    </row>
    <row r="980" spans="1:9" ht="14.25">
      <c r="A980" s="361">
        <v>980</v>
      </c>
      <c r="H980" s="373"/>
    </row>
    <row r="981" spans="1:9" ht="63.75" hidden="1">
      <c r="A981" s="353">
        <v>981</v>
      </c>
      <c r="B981" s="353" t="s">
        <v>51</v>
      </c>
      <c r="C981" s="403" t="s">
        <v>1126</v>
      </c>
      <c r="D981" s="441"/>
      <c r="E981" s="403"/>
      <c r="F981" s="442" t="s">
        <v>1127</v>
      </c>
      <c r="G981" s="404" t="s">
        <v>1128</v>
      </c>
      <c r="H981" s="404"/>
      <c r="I981" s="405"/>
    </row>
    <row r="982" spans="1:9" ht="14.25" hidden="1">
      <c r="A982" s="361">
        <v>982</v>
      </c>
      <c r="B982" s="353" t="s">
        <v>51</v>
      </c>
      <c r="C982" s="403"/>
      <c r="D982" s="441"/>
      <c r="E982" s="403" t="s">
        <v>19</v>
      </c>
      <c r="F982" s="442"/>
      <c r="G982" s="404"/>
      <c r="H982" s="404"/>
      <c r="I982" s="405"/>
    </row>
    <row r="983" spans="1:9" ht="63.75" hidden="1">
      <c r="A983" s="361">
        <v>983</v>
      </c>
      <c r="B983" s="353" t="s">
        <v>51</v>
      </c>
      <c r="C983" s="403"/>
      <c r="D983" s="441"/>
      <c r="E983" s="403" t="str">
        <f>E$77</f>
        <v>RA</v>
      </c>
      <c r="F983" s="394" t="s">
        <v>1129</v>
      </c>
      <c r="G983" s="404"/>
      <c r="H983" s="404"/>
      <c r="I983" s="405"/>
    </row>
    <row r="984" spans="1:9" ht="51" hidden="1">
      <c r="A984" s="361">
        <v>984</v>
      </c>
      <c r="B984" s="353" t="s">
        <v>51</v>
      </c>
      <c r="C984" s="403"/>
      <c r="D984" s="441"/>
      <c r="E984" s="403" t="str">
        <f>E$78</f>
        <v>S1</v>
      </c>
      <c r="F984" s="394" t="s">
        <v>2337</v>
      </c>
      <c r="G984" s="404"/>
      <c r="H984" s="404"/>
      <c r="I984" s="405"/>
    </row>
    <row r="985" spans="1:9" hidden="1">
      <c r="A985" s="353">
        <v>985</v>
      </c>
      <c r="B985" s="353" t="s">
        <v>51</v>
      </c>
      <c r="C985" s="403"/>
      <c r="D985" s="441"/>
      <c r="E985" s="403" t="str">
        <f>E$79</f>
        <v>S2</v>
      </c>
      <c r="F985" s="394"/>
      <c r="G985" s="404"/>
      <c r="H985" s="404"/>
      <c r="I985" s="405"/>
    </row>
    <row r="986" spans="1:9" ht="14.25" hidden="1">
      <c r="A986" s="361">
        <v>986</v>
      </c>
      <c r="B986" s="353" t="s">
        <v>51</v>
      </c>
      <c r="C986" s="403"/>
      <c r="D986" s="441"/>
      <c r="E986" s="403" t="str">
        <f>E$80</f>
        <v>S3</v>
      </c>
      <c r="F986" s="394"/>
      <c r="G986" s="404"/>
      <c r="H986" s="404"/>
      <c r="I986" s="405"/>
    </row>
    <row r="987" spans="1:9" ht="14.25" hidden="1">
      <c r="A987" s="361">
        <v>987</v>
      </c>
      <c r="B987" s="353" t="s">
        <v>51</v>
      </c>
      <c r="C987" s="403"/>
      <c r="D987" s="441"/>
      <c r="E987" s="403" t="str">
        <f>E$81</f>
        <v>S4</v>
      </c>
      <c r="F987" s="394"/>
      <c r="G987" s="404"/>
      <c r="H987" s="404"/>
      <c r="I987" s="405"/>
    </row>
    <row r="988" spans="1:9" ht="241.5">
      <c r="A988" s="361">
        <v>988</v>
      </c>
      <c r="B988" s="353" t="s">
        <v>108</v>
      </c>
      <c r="C988" s="403"/>
      <c r="D988" s="441" t="s">
        <v>776</v>
      </c>
      <c r="E988" s="403"/>
      <c r="F988" s="442" t="s">
        <v>1130</v>
      </c>
      <c r="G988" s="404" t="s">
        <v>1131</v>
      </c>
      <c r="H988" s="404" t="s">
        <v>1132</v>
      </c>
      <c r="I988" s="405"/>
    </row>
    <row r="989" spans="1:9">
      <c r="A989" s="353">
        <v>989</v>
      </c>
      <c r="B989" s="353" t="s">
        <v>108</v>
      </c>
      <c r="C989" s="403"/>
      <c r="D989" s="452" t="s">
        <v>776</v>
      </c>
      <c r="E989" s="403" t="s">
        <v>19</v>
      </c>
      <c r="F989" s="442"/>
      <c r="G989" s="404"/>
      <c r="H989" s="404"/>
      <c r="I989" s="405"/>
    </row>
    <row r="990" spans="1:9" ht="160.35" customHeight="1">
      <c r="A990" s="361">
        <v>990</v>
      </c>
      <c r="B990" s="353" t="s">
        <v>108</v>
      </c>
      <c r="C990" s="403"/>
      <c r="D990" s="452" t="s">
        <v>776</v>
      </c>
      <c r="E990" s="403" t="str">
        <f>E$77</f>
        <v>RA</v>
      </c>
      <c r="F990" s="394" t="s">
        <v>1133</v>
      </c>
      <c r="G990" s="404"/>
      <c r="H990" s="404"/>
      <c r="I990" s="405"/>
    </row>
    <row r="991" spans="1:9" ht="242.45" customHeight="1">
      <c r="A991" s="361">
        <v>991</v>
      </c>
      <c r="B991" s="353" t="s">
        <v>108</v>
      </c>
      <c r="C991" s="592"/>
      <c r="D991" s="593"/>
      <c r="E991" s="592" t="str">
        <f>E$78</f>
        <v>S1</v>
      </c>
      <c r="F991" s="598" t="s">
        <v>2563</v>
      </c>
      <c r="G991" s="594"/>
      <c r="H991" s="594"/>
      <c r="I991" s="595" t="s">
        <v>2564</v>
      </c>
    </row>
    <row r="992" spans="1:9" ht="14.25">
      <c r="A992" s="361">
        <v>992</v>
      </c>
      <c r="B992" s="353" t="s">
        <v>108</v>
      </c>
      <c r="C992" s="403"/>
      <c r="D992" s="452" t="s">
        <v>776</v>
      </c>
      <c r="E992" s="403" t="str">
        <f>E$79</f>
        <v>S2</v>
      </c>
      <c r="F992" s="394"/>
      <c r="G992" s="404"/>
      <c r="H992" s="404"/>
      <c r="I992" s="405"/>
    </row>
    <row r="993" spans="1:9">
      <c r="A993" s="353">
        <v>993</v>
      </c>
      <c r="B993" s="353" t="s">
        <v>108</v>
      </c>
      <c r="C993" s="403"/>
      <c r="D993" s="452" t="s">
        <v>776</v>
      </c>
      <c r="E993" s="403" t="str">
        <f>E$80</f>
        <v>S3</v>
      </c>
      <c r="F993" s="394"/>
      <c r="G993" s="404"/>
      <c r="H993" s="404"/>
      <c r="I993" s="405"/>
    </row>
    <row r="994" spans="1:9" ht="14.25">
      <c r="A994" s="361">
        <v>994</v>
      </c>
      <c r="B994" s="353" t="s">
        <v>108</v>
      </c>
      <c r="C994" s="403"/>
      <c r="D994" s="452" t="s">
        <v>776</v>
      </c>
      <c r="E994" s="403" t="str">
        <f>E$81</f>
        <v>S4</v>
      </c>
      <c r="F994" s="394"/>
      <c r="G994" s="404"/>
      <c r="H994" s="404"/>
      <c r="I994" s="405"/>
    </row>
    <row r="995" spans="1:9" ht="14.25">
      <c r="A995" s="361">
        <v>995</v>
      </c>
    </row>
    <row r="996" spans="1:9" ht="89.25" hidden="1">
      <c r="A996" s="361">
        <v>996</v>
      </c>
      <c r="B996" s="353" t="s">
        <v>51</v>
      </c>
      <c r="C996" s="403" t="s">
        <v>1134</v>
      </c>
      <c r="D996" s="441"/>
      <c r="E996" s="403"/>
      <c r="F996" s="442" t="s">
        <v>1135</v>
      </c>
      <c r="G996" s="404" t="s">
        <v>1136</v>
      </c>
      <c r="H996" s="404"/>
      <c r="I996" s="405"/>
    </row>
    <row r="997" spans="1:9" hidden="1">
      <c r="A997" s="353">
        <v>997</v>
      </c>
      <c r="B997" s="353" t="s">
        <v>51</v>
      </c>
      <c r="C997" s="403"/>
      <c r="D997" s="441"/>
      <c r="E997" s="403" t="s">
        <v>19</v>
      </c>
      <c r="F997" s="442"/>
      <c r="G997" s="404"/>
      <c r="H997" s="404"/>
      <c r="I997" s="405"/>
    </row>
    <row r="998" spans="1:9" ht="102" hidden="1">
      <c r="A998" s="361">
        <v>998</v>
      </c>
      <c r="B998" s="353" t="s">
        <v>51</v>
      </c>
      <c r="C998" s="403"/>
      <c r="D998" s="441"/>
      <c r="E998" s="403" t="str">
        <f>E$77</f>
        <v>RA</v>
      </c>
      <c r="F998" s="394" t="s">
        <v>1137</v>
      </c>
      <c r="G998" s="404"/>
      <c r="H998" s="404"/>
      <c r="I998" s="405"/>
    </row>
    <row r="999" spans="1:9" ht="140.25" hidden="1">
      <c r="A999" s="361">
        <v>999</v>
      </c>
      <c r="B999" s="353" t="s">
        <v>51</v>
      </c>
      <c r="C999" s="592"/>
      <c r="D999" s="593"/>
      <c r="E999" s="592" t="str">
        <f>E$78</f>
        <v>S1</v>
      </c>
      <c r="F999" s="598" t="s">
        <v>2338</v>
      </c>
      <c r="G999" s="594"/>
      <c r="H999" s="594"/>
      <c r="I999" s="595" t="s">
        <v>2339</v>
      </c>
    </row>
    <row r="1000" spans="1:9" ht="14.25" hidden="1">
      <c r="A1000" s="361">
        <v>1000</v>
      </c>
      <c r="B1000" s="353" t="s">
        <v>51</v>
      </c>
      <c r="C1000" s="403"/>
      <c r="D1000" s="441"/>
      <c r="E1000" s="403" t="str">
        <f>E$79</f>
        <v>S2</v>
      </c>
      <c r="F1000" s="394"/>
      <c r="G1000" s="404"/>
      <c r="H1000" s="404"/>
      <c r="I1000" s="405"/>
    </row>
    <row r="1001" spans="1:9" hidden="1">
      <c r="A1001" s="353">
        <v>1001</v>
      </c>
      <c r="B1001" s="353" t="s">
        <v>51</v>
      </c>
      <c r="C1001" s="403"/>
      <c r="D1001" s="441"/>
      <c r="E1001" s="403" t="str">
        <f>E$80</f>
        <v>S3</v>
      </c>
      <c r="F1001" s="394"/>
      <c r="G1001" s="404"/>
      <c r="H1001" s="404"/>
      <c r="I1001" s="405"/>
    </row>
    <row r="1002" spans="1:9" ht="14.25" hidden="1">
      <c r="A1002" s="361">
        <v>1002</v>
      </c>
      <c r="B1002" s="353" t="s">
        <v>51</v>
      </c>
      <c r="C1002" s="403"/>
      <c r="D1002" s="441"/>
      <c r="E1002" s="403" t="str">
        <f>E$81</f>
        <v>S4</v>
      </c>
      <c r="F1002" s="394"/>
      <c r="G1002" s="404"/>
      <c r="H1002" s="404"/>
      <c r="I1002" s="405"/>
    </row>
    <row r="1003" spans="1:9" ht="14.25">
      <c r="A1003" s="361">
        <v>1003</v>
      </c>
      <c r="B1003" s="353" t="s">
        <v>108</v>
      </c>
      <c r="C1003" s="448"/>
      <c r="D1003" s="449" t="s">
        <v>1138</v>
      </c>
      <c r="E1003" s="448"/>
      <c r="F1003" s="450" t="s">
        <v>1139</v>
      </c>
      <c r="G1003" s="451"/>
      <c r="H1003" s="451"/>
      <c r="I1003" s="475"/>
    </row>
    <row r="1004" spans="1:9" ht="63">
      <c r="A1004" s="361">
        <v>1004</v>
      </c>
      <c r="B1004" s="353" t="s">
        <v>108</v>
      </c>
      <c r="C1004" s="403"/>
      <c r="D1004" s="441" t="s">
        <v>1140</v>
      </c>
      <c r="E1004" s="403"/>
      <c r="F1004" s="442" t="s">
        <v>1141</v>
      </c>
      <c r="G1004" s="404" t="s">
        <v>1142</v>
      </c>
      <c r="H1004" s="404" t="s">
        <v>1143</v>
      </c>
      <c r="I1004" s="405"/>
    </row>
    <row r="1005" spans="1:9">
      <c r="A1005" s="353">
        <v>1005</v>
      </c>
      <c r="B1005" s="353" t="s">
        <v>108</v>
      </c>
      <c r="C1005" s="403"/>
      <c r="D1005" s="452" t="s">
        <v>1140</v>
      </c>
      <c r="E1005" s="403" t="s">
        <v>19</v>
      </c>
      <c r="F1005" s="442"/>
      <c r="G1005" s="404"/>
      <c r="H1005" s="404"/>
      <c r="I1005" s="405"/>
    </row>
    <row r="1006" spans="1:9" ht="14.25">
      <c r="A1006" s="361">
        <v>1006</v>
      </c>
      <c r="B1006" s="353" t="s">
        <v>108</v>
      </c>
      <c r="C1006" s="403"/>
      <c r="D1006" s="452" t="s">
        <v>1140</v>
      </c>
      <c r="E1006" s="403" t="str">
        <f>E$77</f>
        <v>RA</v>
      </c>
      <c r="F1006" s="394" t="s">
        <v>1144</v>
      </c>
      <c r="G1006" s="404"/>
      <c r="H1006" s="404"/>
      <c r="I1006" s="405"/>
    </row>
    <row r="1007" spans="1:9" ht="25.5">
      <c r="A1007" s="361">
        <v>1007</v>
      </c>
      <c r="B1007" s="353" t="s">
        <v>108</v>
      </c>
      <c r="C1007" s="403"/>
      <c r="D1007" s="452" t="s">
        <v>1140</v>
      </c>
      <c r="E1007" s="403" t="str">
        <f>E$78</f>
        <v>S1</v>
      </c>
      <c r="F1007" s="394" t="s">
        <v>2340</v>
      </c>
      <c r="G1007" s="404"/>
      <c r="H1007" s="404"/>
      <c r="I1007" s="405"/>
    </row>
    <row r="1008" spans="1:9" ht="14.25">
      <c r="A1008" s="361">
        <v>1008</v>
      </c>
      <c r="B1008" s="353" t="s">
        <v>108</v>
      </c>
      <c r="C1008" s="403"/>
      <c r="D1008" s="452" t="s">
        <v>1140</v>
      </c>
      <c r="E1008" s="403" t="str">
        <f>E$79</f>
        <v>S2</v>
      </c>
      <c r="F1008" s="394"/>
      <c r="G1008" s="404"/>
      <c r="H1008" s="404"/>
      <c r="I1008" s="405"/>
    </row>
    <row r="1009" spans="1:9">
      <c r="A1009" s="353">
        <v>1009</v>
      </c>
      <c r="B1009" s="353" t="s">
        <v>108</v>
      </c>
      <c r="C1009" s="403"/>
      <c r="D1009" s="452" t="s">
        <v>1140</v>
      </c>
      <c r="E1009" s="403" t="str">
        <f>E$80</f>
        <v>S3</v>
      </c>
      <c r="F1009" s="394"/>
      <c r="G1009" s="404"/>
      <c r="H1009" s="404"/>
      <c r="I1009" s="405"/>
    </row>
    <row r="1010" spans="1:9" ht="14.25">
      <c r="A1010" s="361">
        <v>1010</v>
      </c>
      <c r="B1010" s="353" t="s">
        <v>108</v>
      </c>
      <c r="C1010" s="403"/>
      <c r="D1010" s="452" t="s">
        <v>1140</v>
      </c>
      <c r="E1010" s="403" t="str">
        <f>E$81</f>
        <v>S4</v>
      </c>
      <c r="F1010" s="394"/>
      <c r="G1010" s="404"/>
      <c r="H1010" s="404"/>
      <c r="I1010" s="405"/>
    </row>
    <row r="1011" spans="1:9" ht="14.25">
      <c r="A1011" s="361">
        <v>1011</v>
      </c>
      <c r="H1011" s="373"/>
    </row>
    <row r="1012" spans="1:9" ht="102" hidden="1">
      <c r="A1012" s="361">
        <v>1012</v>
      </c>
      <c r="B1012" s="353" t="s">
        <v>51</v>
      </c>
      <c r="C1012" s="370">
        <v>6.6</v>
      </c>
      <c r="D1012" s="437"/>
      <c r="E1012" s="370"/>
      <c r="F1012" s="368" t="s">
        <v>1145</v>
      </c>
      <c r="G1012" s="439"/>
      <c r="H1012" s="439"/>
      <c r="I1012" s="440"/>
    </row>
    <row r="1013" spans="1:9" ht="76.5" hidden="1">
      <c r="A1013" s="353">
        <v>1013</v>
      </c>
      <c r="B1013" s="353" t="s">
        <v>51</v>
      </c>
      <c r="C1013" s="403" t="s">
        <v>1146</v>
      </c>
      <c r="D1013" s="441"/>
      <c r="E1013" s="403"/>
      <c r="F1013" s="442" t="s">
        <v>1147</v>
      </c>
      <c r="G1013" s="404" t="s">
        <v>1148</v>
      </c>
      <c r="H1013" s="404"/>
      <c r="I1013" s="405"/>
    </row>
    <row r="1014" spans="1:9" ht="14.25" hidden="1">
      <c r="A1014" s="361">
        <v>1014</v>
      </c>
      <c r="B1014" s="353" t="s">
        <v>51</v>
      </c>
      <c r="C1014" s="403"/>
      <c r="D1014" s="441"/>
      <c r="E1014" s="403" t="s">
        <v>19</v>
      </c>
      <c r="F1014" s="442"/>
      <c r="G1014" s="404"/>
      <c r="H1014" s="404"/>
      <c r="I1014" s="405"/>
    </row>
    <row r="1015" spans="1:9" ht="127.5" hidden="1">
      <c r="A1015" s="361">
        <v>1015</v>
      </c>
      <c r="B1015" s="353" t="s">
        <v>51</v>
      </c>
      <c r="C1015" s="403"/>
      <c r="D1015" s="441"/>
      <c r="E1015" s="403" t="str">
        <f>E$77</f>
        <v>RA</v>
      </c>
      <c r="F1015" s="520" t="s">
        <v>1149</v>
      </c>
      <c r="G1015" s="404"/>
      <c r="H1015" s="404"/>
      <c r="I1015" s="405"/>
    </row>
    <row r="1016" spans="1:9" ht="89.25" hidden="1">
      <c r="A1016" s="361">
        <v>1016</v>
      </c>
      <c r="B1016" s="353" t="s">
        <v>51</v>
      </c>
      <c r="C1016" s="403"/>
      <c r="D1016" s="441"/>
      <c r="E1016" s="403" t="str">
        <f>E$78</f>
        <v>S1</v>
      </c>
      <c r="F1016" s="394" t="s">
        <v>2341</v>
      </c>
      <c r="G1016" s="404"/>
      <c r="H1016" s="404"/>
      <c r="I1016" s="405"/>
    </row>
    <row r="1017" spans="1:9" hidden="1">
      <c r="A1017" s="353">
        <v>1017</v>
      </c>
      <c r="B1017" s="353" t="s">
        <v>51</v>
      </c>
      <c r="C1017" s="403"/>
      <c r="D1017" s="441"/>
      <c r="E1017" s="403" t="str">
        <f>E$79</f>
        <v>S2</v>
      </c>
      <c r="F1017" s="394"/>
      <c r="G1017" s="404"/>
      <c r="H1017" s="404"/>
      <c r="I1017" s="405"/>
    </row>
    <row r="1018" spans="1:9" ht="14.25" hidden="1">
      <c r="A1018" s="361">
        <v>1018</v>
      </c>
      <c r="B1018" s="353" t="s">
        <v>51</v>
      </c>
      <c r="C1018" s="403"/>
      <c r="D1018" s="441"/>
      <c r="E1018" s="403" t="str">
        <f>E$80</f>
        <v>S3</v>
      </c>
      <c r="F1018" s="394"/>
      <c r="G1018" s="404"/>
      <c r="H1018" s="404"/>
      <c r="I1018" s="405"/>
    </row>
    <row r="1019" spans="1:9" ht="14.25" hidden="1">
      <c r="A1019" s="361">
        <v>1019</v>
      </c>
      <c r="B1019" s="353" t="s">
        <v>51</v>
      </c>
      <c r="C1019" s="403"/>
      <c r="D1019" s="441"/>
      <c r="E1019" s="403" t="str">
        <f>E$81</f>
        <v>S4</v>
      </c>
      <c r="F1019" s="394"/>
      <c r="G1019" s="404"/>
      <c r="H1019" s="404"/>
      <c r="I1019" s="405"/>
    </row>
    <row r="1020" spans="1:9" ht="14.25">
      <c r="A1020" s="361">
        <v>1020</v>
      </c>
      <c r="B1020" s="353" t="s">
        <v>108</v>
      </c>
      <c r="C1020" s="444"/>
      <c r="D1020" s="445" t="s">
        <v>1150</v>
      </c>
      <c r="E1020" s="444"/>
      <c r="F1020" s="487" t="s">
        <v>1151</v>
      </c>
      <c r="G1020" s="447"/>
      <c r="H1020" s="447"/>
      <c r="I1020" s="473"/>
    </row>
    <row r="1021" spans="1:9">
      <c r="A1021" s="353">
        <v>1021</v>
      </c>
      <c r="B1021" s="353" t="s">
        <v>108</v>
      </c>
      <c r="C1021" s="448"/>
      <c r="D1021" s="449" t="s">
        <v>1152</v>
      </c>
      <c r="E1021" s="448"/>
      <c r="F1021" s="450" t="s">
        <v>1153</v>
      </c>
      <c r="G1021" s="451"/>
      <c r="H1021" s="451"/>
      <c r="I1021" s="475"/>
    </row>
    <row r="1022" spans="1:9" ht="157.5">
      <c r="A1022" s="361">
        <v>1022</v>
      </c>
      <c r="B1022" s="353" t="s">
        <v>108</v>
      </c>
      <c r="C1022" s="403"/>
      <c r="D1022" s="441" t="s">
        <v>836</v>
      </c>
      <c r="E1022" s="403"/>
      <c r="F1022" s="442" t="s">
        <v>1154</v>
      </c>
      <c r="G1022" s="404" t="s">
        <v>1155</v>
      </c>
      <c r="H1022" s="404" t="s">
        <v>1156</v>
      </c>
      <c r="I1022" s="405"/>
    </row>
    <row r="1023" spans="1:9" ht="14.25">
      <c r="A1023" s="361">
        <v>1023</v>
      </c>
      <c r="B1023" s="353" t="s">
        <v>108</v>
      </c>
      <c r="C1023" s="403"/>
      <c r="D1023" s="452" t="s">
        <v>836</v>
      </c>
      <c r="E1023" s="403" t="s">
        <v>19</v>
      </c>
      <c r="F1023" s="394"/>
      <c r="G1023" s="404"/>
      <c r="H1023" s="404"/>
      <c r="I1023" s="405"/>
    </row>
    <row r="1024" spans="1:9" ht="63.75">
      <c r="A1024" s="361">
        <v>1024</v>
      </c>
      <c r="B1024" s="353" t="s">
        <v>108</v>
      </c>
      <c r="C1024" s="403"/>
      <c r="D1024" s="452" t="s">
        <v>836</v>
      </c>
      <c r="E1024" s="403" t="str">
        <f>E$77</f>
        <v>RA</v>
      </c>
      <c r="F1024" s="520" t="s">
        <v>1157</v>
      </c>
      <c r="G1024" s="404"/>
      <c r="H1024" s="404"/>
      <c r="I1024" s="405"/>
    </row>
    <row r="1025" spans="1:9" ht="191.25">
      <c r="A1025" s="353">
        <v>1025</v>
      </c>
      <c r="B1025" s="353" t="s">
        <v>108</v>
      </c>
      <c r="C1025" s="403"/>
      <c r="D1025" s="452" t="s">
        <v>836</v>
      </c>
      <c r="E1025" s="403" t="str">
        <f>E$78</f>
        <v>S1</v>
      </c>
      <c r="F1025" s="497" t="s">
        <v>2342</v>
      </c>
      <c r="G1025" s="404"/>
      <c r="H1025" s="404"/>
      <c r="I1025" s="405"/>
    </row>
    <row r="1026" spans="1:9" ht="14.25">
      <c r="A1026" s="361">
        <v>1026</v>
      </c>
      <c r="B1026" s="353" t="s">
        <v>108</v>
      </c>
      <c r="C1026" s="403"/>
      <c r="D1026" s="452" t="s">
        <v>836</v>
      </c>
      <c r="E1026" s="403" t="str">
        <f>E$79</f>
        <v>S2</v>
      </c>
      <c r="F1026" s="394"/>
      <c r="G1026" s="404"/>
      <c r="H1026" s="404"/>
      <c r="I1026" s="405"/>
    </row>
    <row r="1027" spans="1:9" ht="14.25">
      <c r="A1027" s="361">
        <v>1027</v>
      </c>
      <c r="B1027" s="353" t="s">
        <v>108</v>
      </c>
      <c r="C1027" s="403"/>
      <c r="D1027" s="452" t="s">
        <v>836</v>
      </c>
      <c r="E1027" s="403" t="str">
        <f>E$80</f>
        <v>S3</v>
      </c>
      <c r="F1027" s="394"/>
      <c r="G1027" s="404"/>
      <c r="H1027" s="404"/>
      <c r="I1027" s="405"/>
    </row>
    <row r="1028" spans="1:9" ht="14.25">
      <c r="A1028" s="361">
        <v>1028</v>
      </c>
      <c r="B1028" s="353" t="s">
        <v>108</v>
      </c>
      <c r="C1028" s="403"/>
      <c r="D1028" s="452" t="s">
        <v>836</v>
      </c>
      <c r="E1028" s="403" t="str">
        <f>E$81</f>
        <v>S4</v>
      </c>
      <c r="F1028" s="394"/>
      <c r="G1028" s="404"/>
      <c r="H1028" s="404"/>
      <c r="I1028" s="405"/>
    </row>
    <row r="1029" spans="1:9">
      <c r="A1029" s="353">
        <v>1029</v>
      </c>
      <c r="B1029" s="353" t="s">
        <v>108</v>
      </c>
      <c r="C1029" s="448"/>
      <c r="D1029" s="449" t="s">
        <v>1158</v>
      </c>
      <c r="E1029" s="448"/>
      <c r="F1029" s="450" t="s">
        <v>1159</v>
      </c>
      <c r="G1029" s="451"/>
      <c r="H1029" s="451"/>
      <c r="I1029" s="475"/>
    </row>
    <row r="1030" spans="1:9" ht="128.25">
      <c r="A1030" s="361">
        <v>1030</v>
      </c>
      <c r="B1030" s="353" t="s">
        <v>108</v>
      </c>
      <c r="C1030" s="403"/>
      <c r="D1030" s="441" t="s">
        <v>852</v>
      </c>
      <c r="E1030" s="403"/>
      <c r="F1030" s="488" t="s">
        <v>1160</v>
      </c>
      <c r="G1030" s="486" t="s">
        <v>1161</v>
      </c>
      <c r="H1030" s="486" t="s">
        <v>1162</v>
      </c>
      <c r="I1030" s="405"/>
    </row>
    <row r="1031" spans="1:9" ht="14.25">
      <c r="A1031" s="361">
        <v>1031</v>
      </c>
      <c r="B1031" s="353" t="s">
        <v>108</v>
      </c>
      <c r="C1031" s="403"/>
      <c r="D1031" s="452" t="s">
        <v>852</v>
      </c>
      <c r="E1031" s="403" t="s">
        <v>19</v>
      </c>
      <c r="F1031" s="442"/>
      <c r="G1031" s="404"/>
      <c r="H1031" s="404"/>
      <c r="I1031" s="405"/>
    </row>
    <row r="1032" spans="1:9" ht="14.25">
      <c r="A1032" s="361">
        <v>1032</v>
      </c>
      <c r="B1032" s="353" t="s">
        <v>108</v>
      </c>
      <c r="C1032" s="403"/>
      <c r="D1032" s="452" t="s">
        <v>852</v>
      </c>
      <c r="E1032" s="403" t="str">
        <f>E$77</f>
        <v>RA</v>
      </c>
      <c r="F1032" s="394" t="s">
        <v>1163</v>
      </c>
      <c r="G1032" s="404"/>
      <c r="H1032" s="404"/>
      <c r="I1032" s="405"/>
    </row>
    <row r="1033" spans="1:9" ht="51">
      <c r="A1033" s="353">
        <v>1033</v>
      </c>
      <c r="B1033" s="353" t="s">
        <v>108</v>
      </c>
      <c r="C1033" s="403"/>
      <c r="D1033" s="452" t="s">
        <v>852</v>
      </c>
      <c r="E1033" s="403" t="str">
        <f>E$78</f>
        <v>S1</v>
      </c>
      <c r="F1033" s="394" t="s">
        <v>2343</v>
      </c>
      <c r="G1033" s="404"/>
      <c r="H1033" s="404"/>
      <c r="I1033" s="405"/>
    </row>
    <row r="1034" spans="1:9" ht="14.25">
      <c r="A1034" s="361">
        <v>1034</v>
      </c>
      <c r="B1034" s="353" t="s">
        <v>108</v>
      </c>
      <c r="C1034" s="403"/>
      <c r="D1034" s="452" t="s">
        <v>852</v>
      </c>
      <c r="E1034" s="403" t="str">
        <f>E$79</f>
        <v>S2</v>
      </c>
      <c r="F1034" s="394"/>
      <c r="G1034" s="404"/>
      <c r="H1034" s="404"/>
      <c r="I1034" s="405"/>
    </row>
    <row r="1035" spans="1:9" ht="14.25">
      <c r="A1035" s="361">
        <v>1035</v>
      </c>
      <c r="B1035" s="353" t="s">
        <v>108</v>
      </c>
      <c r="C1035" s="403"/>
      <c r="D1035" s="452" t="s">
        <v>852</v>
      </c>
      <c r="E1035" s="403" t="str">
        <f>E$80</f>
        <v>S3</v>
      </c>
      <c r="F1035" s="394"/>
      <c r="G1035" s="404"/>
      <c r="H1035" s="404"/>
      <c r="I1035" s="405"/>
    </row>
    <row r="1036" spans="1:9" ht="14.25">
      <c r="A1036" s="361">
        <v>1036</v>
      </c>
      <c r="B1036" s="353" t="s">
        <v>108</v>
      </c>
      <c r="C1036" s="403"/>
      <c r="D1036" s="452" t="s">
        <v>852</v>
      </c>
      <c r="E1036" s="403" t="str">
        <f>E$81</f>
        <v>S4</v>
      </c>
      <c r="F1036" s="394"/>
      <c r="G1036" s="404"/>
      <c r="H1036" s="404"/>
      <c r="I1036" s="405"/>
    </row>
    <row r="1037" spans="1:9">
      <c r="A1037" s="353">
        <v>1037</v>
      </c>
      <c r="H1037" s="373"/>
    </row>
    <row r="1038" spans="1:9" ht="63.75" hidden="1">
      <c r="A1038" s="361">
        <v>1038</v>
      </c>
      <c r="B1038" s="353" t="s">
        <v>51</v>
      </c>
      <c r="C1038" s="403" t="s">
        <v>1164</v>
      </c>
      <c r="D1038" s="441"/>
      <c r="E1038" s="403"/>
      <c r="F1038" s="442" t="s">
        <v>1165</v>
      </c>
      <c r="G1038" s="404" t="s">
        <v>1166</v>
      </c>
      <c r="H1038" s="404"/>
      <c r="I1038" s="405"/>
    </row>
    <row r="1039" spans="1:9" ht="14.25" hidden="1">
      <c r="A1039" s="361">
        <v>1039</v>
      </c>
      <c r="B1039" s="353" t="s">
        <v>51</v>
      </c>
      <c r="C1039" s="403"/>
      <c r="D1039" s="441"/>
      <c r="E1039" s="403" t="s">
        <v>19</v>
      </c>
      <c r="F1039" s="442"/>
      <c r="G1039" s="404"/>
      <c r="H1039" s="404"/>
      <c r="I1039" s="405"/>
    </row>
    <row r="1040" spans="1:9" ht="38.25" hidden="1">
      <c r="A1040" s="361">
        <v>1040</v>
      </c>
      <c r="B1040" s="353" t="s">
        <v>51</v>
      </c>
      <c r="C1040" s="403"/>
      <c r="D1040" s="441"/>
      <c r="E1040" s="403" t="str">
        <f>E$77</f>
        <v>RA</v>
      </c>
      <c r="F1040" s="394" t="s">
        <v>1167</v>
      </c>
      <c r="G1040" s="404"/>
      <c r="H1040" s="404"/>
      <c r="I1040" s="405"/>
    </row>
    <row r="1041" spans="1:9" ht="38.25" hidden="1">
      <c r="A1041" s="353">
        <v>1041</v>
      </c>
      <c r="B1041" s="353" t="s">
        <v>51</v>
      </c>
      <c r="C1041" s="403"/>
      <c r="D1041" s="441"/>
      <c r="E1041" s="403" t="str">
        <f>E$78</f>
        <v>S1</v>
      </c>
      <c r="F1041" s="394" t="s">
        <v>2344</v>
      </c>
      <c r="G1041" s="404"/>
      <c r="H1041" s="404"/>
      <c r="I1041" s="405"/>
    </row>
    <row r="1042" spans="1:9" ht="14.25" hidden="1">
      <c r="A1042" s="361">
        <v>1042</v>
      </c>
      <c r="B1042" s="353" t="s">
        <v>51</v>
      </c>
      <c r="C1042" s="403"/>
      <c r="D1042" s="441"/>
      <c r="E1042" s="403" t="str">
        <f>E$79</f>
        <v>S2</v>
      </c>
      <c r="F1042" s="394"/>
      <c r="G1042" s="404"/>
      <c r="H1042" s="404"/>
      <c r="I1042" s="405"/>
    </row>
    <row r="1043" spans="1:9" ht="14.25" hidden="1">
      <c r="A1043" s="361">
        <v>1043</v>
      </c>
      <c r="B1043" s="353" t="s">
        <v>51</v>
      </c>
      <c r="C1043" s="403"/>
      <c r="D1043" s="441"/>
      <c r="E1043" s="403" t="str">
        <f>E$80</f>
        <v>S3</v>
      </c>
      <c r="F1043" s="394"/>
      <c r="G1043" s="404"/>
      <c r="H1043" s="404"/>
      <c r="I1043" s="405"/>
    </row>
    <row r="1044" spans="1:9" ht="14.25" hidden="1">
      <c r="A1044" s="361">
        <v>1044</v>
      </c>
      <c r="B1044" s="353" t="s">
        <v>51</v>
      </c>
      <c r="C1044" s="403"/>
      <c r="D1044" s="441"/>
      <c r="E1044" s="403" t="str">
        <f>E$81</f>
        <v>S4</v>
      </c>
      <c r="F1044" s="394"/>
      <c r="G1044" s="404"/>
      <c r="H1044" s="404"/>
      <c r="I1044" s="405"/>
    </row>
    <row r="1045" spans="1:9" ht="52.5">
      <c r="A1045" s="353">
        <v>1045</v>
      </c>
      <c r="B1045" s="353" t="s">
        <v>108</v>
      </c>
      <c r="C1045" s="403"/>
      <c r="D1045" s="441" t="s">
        <v>1168</v>
      </c>
      <c r="E1045" s="403"/>
      <c r="F1045" s="442" t="s">
        <v>1169</v>
      </c>
      <c r="G1045" s="404" t="s">
        <v>1170</v>
      </c>
      <c r="H1045" s="404" t="s">
        <v>1171</v>
      </c>
      <c r="I1045" s="405"/>
    </row>
    <row r="1046" spans="1:9" ht="14.25">
      <c r="A1046" s="361">
        <v>1046</v>
      </c>
      <c r="B1046" s="353" t="s">
        <v>108</v>
      </c>
      <c r="C1046" s="403"/>
      <c r="D1046" s="452" t="s">
        <v>1168</v>
      </c>
      <c r="E1046" s="403" t="s">
        <v>19</v>
      </c>
      <c r="F1046" s="442"/>
      <c r="G1046" s="404"/>
      <c r="H1046" s="404"/>
      <c r="I1046" s="405"/>
    </row>
    <row r="1047" spans="1:9" ht="51">
      <c r="A1047" s="361">
        <v>1047</v>
      </c>
      <c r="B1047" s="353" t="s">
        <v>108</v>
      </c>
      <c r="C1047" s="403"/>
      <c r="D1047" s="452" t="s">
        <v>1168</v>
      </c>
      <c r="E1047" s="403" t="str">
        <f>E$77</f>
        <v>RA</v>
      </c>
      <c r="F1047" s="394" t="s">
        <v>1172</v>
      </c>
      <c r="G1047" s="404"/>
      <c r="H1047" s="404"/>
      <c r="I1047" s="405"/>
    </row>
    <row r="1048" spans="1:9" ht="51">
      <c r="A1048" s="361">
        <v>1048</v>
      </c>
      <c r="B1048" s="353" t="s">
        <v>108</v>
      </c>
      <c r="C1048" s="403"/>
      <c r="D1048" s="452" t="s">
        <v>1168</v>
      </c>
      <c r="E1048" s="403" t="str">
        <f>E$78</f>
        <v>S1</v>
      </c>
      <c r="F1048" s="394" t="s">
        <v>2345</v>
      </c>
      <c r="G1048" s="404"/>
      <c r="H1048" s="404"/>
      <c r="I1048" s="405"/>
    </row>
    <row r="1049" spans="1:9">
      <c r="A1049" s="353">
        <v>1049</v>
      </c>
      <c r="B1049" s="353" t="s">
        <v>108</v>
      </c>
      <c r="C1049" s="403"/>
      <c r="D1049" s="452" t="s">
        <v>1168</v>
      </c>
      <c r="E1049" s="403" t="str">
        <f>E$79</f>
        <v>S2</v>
      </c>
      <c r="F1049" s="394"/>
      <c r="G1049" s="404"/>
      <c r="H1049" s="404"/>
      <c r="I1049" s="405"/>
    </row>
    <row r="1050" spans="1:9" ht="14.25">
      <c r="A1050" s="361">
        <v>1050</v>
      </c>
      <c r="B1050" s="353" t="s">
        <v>108</v>
      </c>
      <c r="C1050" s="403"/>
      <c r="D1050" s="452" t="s">
        <v>1168</v>
      </c>
      <c r="E1050" s="403" t="str">
        <f>E$80</f>
        <v>S3</v>
      </c>
      <c r="F1050" s="394"/>
      <c r="G1050" s="404"/>
      <c r="H1050" s="404"/>
      <c r="I1050" s="405"/>
    </row>
    <row r="1051" spans="1:9" ht="14.25">
      <c r="A1051" s="361">
        <v>1051</v>
      </c>
      <c r="B1051" s="353" t="s">
        <v>108</v>
      </c>
      <c r="C1051" s="403"/>
      <c r="D1051" s="452" t="s">
        <v>1168</v>
      </c>
      <c r="E1051" s="403" t="str">
        <f>E$81</f>
        <v>S4</v>
      </c>
      <c r="F1051" s="394"/>
      <c r="G1051" s="404"/>
      <c r="H1051" s="404"/>
      <c r="I1051" s="405"/>
    </row>
    <row r="1052" spans="1:9" ht="14.25">
      <c r="A1052" s="361">
        <v>1052</v>
      </c>
      <c r="H1052" s="373"/>
    </row>
    <row r="1053" spans="1:9" ht="63.75" hidden="1">
      <c r="A1053" s="353">
        <v>1053</v>
      </c>
      <c r="B1053" s="353" t="s">
        <v>51</v>
      </c>
      <c r="C1053" s="403" t="s">
        <v>1173</v>
      </c>
      <c r="D1053" s="441"/>
      <c r="E1053" s="403"/>
      <c r="F1053" s="442" t="s">
        <v>1174</v>
      </c>
      <c r="G1053" s="404" t="s">
        <v>1175</v>
      </c>
      <c r="H1053" s="404"/>
      <c r="I1053" s="405"/>
    </row>
    <row r="1054" spans="1:9" ht="14.25" hidden="1">
      <c r="A1054" s="361">
        <v>1054</v>
      </c>
      <c r="B1054" s="353" t="s">
        <v>51</v>
      </c>
      <c r="C1054" s="403"/>
      <c r="D1054" s="441"/>
      <c r="E1054" s="403" t="s">
        <v>19</v>
      </c>
      <c r="F1054" s="442"/>
      <c r="G1054" s="404"/>
      <c r="H1054" s="404"/>
      <c r="I1054" s="405"/>
    </row>
    <row r="1055" spans="1:9" ht="51" hidden="1">
      <c r="A1055" s="361">
        <v>1055</v>
      </c>
      <c r="B1055" s="353" t="s">
        <v>51</v>
      </c>
      <c r="C1055" s="403"/>
      <c r="D1055" s="441"/>
      <c r="E1055" s="403" t="str">
        <f>E$77</f>
        <v>RA</v>
      </c>
      <c r="F1055" s="394" t="s">
        <v>1172</v>
      </c>
      <c r="G1055" s="404"/>
      <c r="H1055" s="404"/>
      <c r="I1055" s="405"/>
    </row>
    <row r="1056" spans="1:9" ht="63.75" hidden="1">
      <c r="A1056" s="361">
        <v>1056</v>
      </c>
      <c r="B1056" s="353" t="s">
        <v>51</v>
      </c>
      <c r="C1056" s="403"/>
      <c r="D1056" s="441"/>
      <c r="E1056" s="403" t="str">
        <f>E$78</f>
        <v>S1</v>
      </c>
      <c r="F1056" s="394" t="s">
        <v>2346</v>
      </c>
      <c r="G1056" s="404"/>
      <c r="H1056" s="404"/>
      <c r="I1056" s="405"/>
    </row>
    <row r="1057" spans="1:9" hidden="1">
      <c r="A1057" s="353">
        <v>1057</v>
      </c>
      <c r="B1057" s="353" t="s">
        <v>51</v>
      </c>
      <c r="C1057" s="403"/>
      <c r="D1057" s="441"/>
      <c r="E1057" s="403" t="str">
        <f>E$79</f>
        <v>S2</v>
      </c>
      <c r="F1057" s="394"/>
      <c r="G1057" s="404"/>
      <c r="H1057" s="404"/>
      <c r="I1057" s="405"/>
    </row>
    <row r="1058" spans="1:9" ht="14.25" hidden="1">
      <c r="A1058" s="361">
        <v>1058</v>
      </c>
      <c r="B1058" s="353" t="s">
        <v>51</v>
      </c>
      <c r="C1058" s="403"/>
      <c r="D1058" s="441"/>
      <c r="E1058" s="403" t="str">
        <f>E$80</f>
        <v>S3</v>
      </c>
      <c r="F1058" s="394"/>
      <c r="G1058" s="404"/>
      <c r="H1058" s="404"/>
      <c r="I1058" s="405"/>
    </row>
    <row r="1059" spans="1:9" ht="14.25" hidden="1">
      <c r="A1059" s="361">
        <v>1059</v>
      </c>
      <c r="B1059" s="353" t="s">
        <v>51</v>
      </c>
      <c r="C1059" s="403"/>
      <c r="D1059" s="441"/>
      <c r="E1059" s="403" t="str">
        <f>E$81</f>
        <v>S4</v>
      </c>
      <c r="F1059" s="394"/>
      <c r="G1059" s="404"/>
      <c r="H1059" s="404"/>
      <c r="I1059" s="405"/>
    </row>
    <row r="1060" spans="1:9" ht="299.25">
      <c r="A1060" s="361">
        <v>1060</v>
      </c>
      <c r="B1060" s="353" t="s">
        <v>108</v>
      </c>
      <c r="C1060" s="403"/>
      <c r="D1060" s="441" t="s">
        <v>1176</v>
      </c>
      <c r="E1060" s="403"/>
      <c r="F1060" s="489" t="s">
        <v>1177</v>
      </c>
      <c r="G1060" s="490" t="s">
        <v>1178</v>
      </c>
      <c r="H1060" s="486" t="s">
        <v>1179</v>
      </c>
      <c r="I1060" s="405"/>
    </row>
    <row r="1061" spans="1:9">
      <c r="A1061" s="353">
        <v>1061</v>
      </c>
      <c r="B1061" s="353" t="s">
        <v>108</v>
      </c>
      <c r="C1061" s="403"/>
      <c r="D1061" s="452" t="s">
        <v>1176</v>
      </c>
      <c r="E1061" s="403" t="s">
        <v>19</v>
      </c>
      <c r="F1061" s="442"/>
      <c r="G1061" s="404"/>
      <c r="H1061" s="404"/>
      <c r="I1061" s="405"/>
    </row>
    <row r="1062" spans="1:9" ht="63.75">
      <c r="A1062" s="361">
        <v>1062</v>
      </c>
      <c r="B1062" s="353" t="s">
        <v>108</v>
      </c>
      <c r="C1062" s="403"/>
      <c r="D1062" s="452" t="s">
        <v>1176</v>
      </c>
      <c r="E1062" s="403" t="str">
        <f>E$77</f>
        <v>RA</v>
      </c>
      <c r="F1062" s="394" t="s">
        <v>1180</v>
      </c>
      <c r="G1062" s="404"/>
      <c r="H1062" s="404"/>
      <c r="I1062" s="405"/>
    </row>
    <row r="1063" spans="1:9" ht="127.5">
      <c r="A1063" s="361">
        <v>1063</v>
      </c>
      <c r="B1063" s="353" t="s">
        <v>108</v>
      </c>
      <c r="C1063" s="403"/>
      <c r="D1063" s="452" t="s">
        <v>1176</v>
      </c>
      <c r="E1063" s="403" t="str">
        <f>E$78</f>
        <v>S1</v>
      </c>
      <c r="F1063" s="394" t="s">
        <v>2347</v>
      </c>
      <c r="G1063" s="404"/>
      <c r="H1063" s="404"/>
      <c r="I1063" s="405"/>
    </row>
    <row r="1064" spans="1:9" ht="14.25">
      <c r="A1064" s="361">
        <v>1064</v>
      </c>
      <c r="B1064" s="353" t="s">
        <v>108</v>
      </c>
      <c r="C1064" s="403"/>
      <c r="D1064" s="452" t="s">
        <v>1176</v>
      </c>
      <c r="E1064" s="403" t="str">
        <f>E$79</f>
        <v>S2</v>
      </c>
      <c r="F1064" s="394"/>
      <c r="G1064" s="404"/>
      <c r="H1064" s="404"/>
      <c r="I1064" s="405"/>
    </row>
    <row r="1065" spans="1:9">
      <c r="A1065" s="353">
        <v>1065</v>
      </c>
      <c r="B1065" s="353" t="s">
        <v>108</v>
      </c>
      <c r="C1065" s="403"/>
      <c r="D1065" s="452" t="s">
        <v>1176</v>
      </c>
      <c r="E1065" s="403" t="str">
        <f>E$80</f>
        <v>S3</v>
      </c>
      <c r="F1065" s="394"/>
      <c r="G1065" s="404"/>
      <c r="H1065" s="404"/>
      <c r="I1065" s="405"/>
    </row>
    <row r="1066" spans="1:9" ht="14.25">
      <c r="A1066" s="361">
        <v>1066</v>
      </c>
      <c r="B1066" s="353" t="s">
        <v>108</v>
      </c>
      <c r="C1066" s="403"/>
      <c r="D1066" s="452" t="s">
        <v>1176</v>
      </c>
      <c r="E1066" s="403" t="str">
        <f>E$81</f>
        <v>S4</v>
      </c>
      <c r="F1066" s="394"/>
      <c r="G1066" s="404"/>
      <c r="H1066" s="404"/>
      <c r="I1066" s="405"/>
    </row>
    <row r="1067" spans="1:9" ht="14.25">
      <c r="A1067" s="361">
        <v>1067</v>
      </c>
      <c r="H1067" s="373"/>
    </row>
    <row r="1068" spans="1:9" ht="31.5" hidden="1">
      <c r="A1068" s="361">
        <v>1068</v>
      </c>
      <c r="B1068" s="353" t="s">
        <v>51</v>
      </c>
      <c r="C1068" s="403" t="s">
        <v>1181</v>
      </c>
      <c r="D1068" s="441"/>
      <c r="E1068" s="403"/>
      <c r="F1068" s="442" t="s">
        <v>1182</v>
      </c>
      <c r="G1068" s="404" t="s">
        <v>1183</v>
      </c>
      <c r="H1068" s="404"/>
      <c r="I1068" s="405"/>
    </row>
    <row r="1069" spans="1:9" hidden="1">
      <c r="A1069" s="353">
        <v>1069</v>
      </c>
      <c r="B1069" s="353" t="s">
        <v>51</v>
      </c>
      <c r="C1069" s="403"/>
      <c r="D1069" s="441"/>
      <c r="E1069" s="403" t="s">
        <v>19</v>
      </c>
      <c r="F1069" s="442"/>
      <c r="G1069" s="404"/>
      <c r="H1069" s="404"/>
      <c r="I1069" s="405"/>
    </row>
    <row r="1070" spans="1:9" ht="38.25" hidden="1">
      <c r="A1070" s="361">
        <v>1070</v>
      </c>
      <c r="B1070" s="353" t="s">
        <v>51</v>
      </c>
      <c r="C1070" s="403"/>
      <c r="D1070" s="441"/>
      <c r="E1070" s="403" t="str">
        <f>E$77</f>
        <v>RA</v>
      </c>
      <c r="F1070" s="394" t="s">
        <v>1184</v>
      </c>
      <c r="G1070" s="404"/>
      <c r="H1070" s="404"/>
      <c r="I1070" s="405"/>
    </row>
    <row r="1071" spans="1:9" ht="14.25" hidden="1">
      <c r="A1071" s="361">
        <v>1071</v>
      </c>
      <c r="B1071" s="353" t="s">
        <v>51</v>
      </c>
      <c r="C1071" s="403"/>
      <c r="D1071" s="441"/>
      <c r="E1071" s="403" t="str">
        <f>E$78</f>
        <v>S1</v>
      </c>
      <c r="F1071" s="520" t="s">
        <v>2348</v>
      </c>
      <c r="G1071" s="404"/>
      <c r="H1071" s="404"/>
      <c r="I1071" s="405"/>
    </row>
    <row r="1072" spans="1:9" ht="14.25" hidden="1">
      <c r="A1072" s="361">
        <v>1072</v>
      </c>
      <c r="B1072" s="353" t="s">
        <v>51</v>
      </c>
      <c r="C1072" s="403"/>
      <c r="D1072" s="441"/>
      <c r="E1072" s="403" t="str">
        <f>E$79</f>
        <v>S2</v>
      </c>
      <c r="F1072" s="394"/>
      <c r="G1072" s="404"/>
      <c r="H1072" s="404"/>
      <c r="I1072" s="405"/>
    </row>
    <row r="1073" spans="1:9" hidden="1">
      <c r="A1073" s="353">
        <v>1073</v>
      </c>
      <c r="B1073" s="353" t="s">
        <v>51</v>
      </c>
      <c r="C1073" s="403"/>
      <c r="D1073" s="441"/>
      <c r="E1073" s="403" t="str">
        <f>E$80</f>
        <v>S3</v>
      </c>
      <c r="F1073" s="394"/>
      <c r="G1073" s="404"/>
      <c r="H1073" s="404"/>
      <c r="I1073" s="405"/>
    </row>
    <row r="1074" spans="1:9" ht="14.25" hidden="1">
      <c r="A1074" s="361">
        <v>1074</v>
      </c>
      <c r="B1074" s="353" t="s">
        <v>51</v>
      </c>
      <c r="C1074" s="403"/>
      <c r="D1074" s="441"/>
      <c r="E1074" s="403" t="str">
        <f>E$81</f>
        <v>S4</v>
      </c>
      <c r="F1074" s="394"/>
      <c r="G1074" s="404"/>
      <c r="H1074" s="404"/>
      <c r="I1074" s="405"/>
    </row>
    <row r="1075" spans="1:9" ht="94.5">
      <c r="A1075" s="361">
        <v>1075</v>
      </c>
      <c r="B1075" s="353" t="s">
        <v>108</v>
      </c>
      <c r="C1075" s="403"/>
      <c r="D1075" s="441" t="s">
        <v>847</v>
      </c>
      <c r="E1075" s="403"/>
      <c r="F1075" s="454" t="s">
        <v>1185</v>
      </c>
      <c r="G1075" s="404" t="s">
        <v>1186</v>
      </c>
      <c r="H1075" s="404" t="s">
        <v>1187</v>
      </c>
      <c r="I1075" s="405"/>
    </row>
    <row r="1076" spans="1:9" ht="14.25">
      <c r="A1076" s="361">
        <v>1076</v>
      </c>
      <c r="B1076" s="353" t="s">
        <v>108</v>
      </c>
      <c r="C1076" s="403"/>
      <c r="D1076" s="452" t="s">
        <v>847</v>
      </c>
      <c r="E1076" s="403" t="s">
        <v>19</v>
      </c>
      <c r="F1076" s="455"/>
      <c r="G1076" s="404"/>
      <c r="H1076" s="404"/>
      <c r="I1076" s="405"/>
    </row>
    <row r="1077" spans="1:9" ht="63.75">
      <c r="A1077" s="353">
        <v>1077</v>
      </c>
      <c r="B1077" s="353" t="s">
        <v>108</v>
      </c>
      <c r="C1077" s="403"/>
      <c r="D1077" s="452" t="s">
        <v>847</v>
      </c>
      <c r="E1077" s="403" t="str">
        <f>E$77</f>
        <v>RA</v>
      </c>
      <c r="F1077" s="520" t="s">
        <v>1157</v>
      </c>
      <c r="G1077" s="404"/>
      <c r="H1077" s="404"/>
      <c r="I1077" s="405"/>
    </row>
    <row r="1078" spans="1:9" ht="63.75">
      <c r="A1078" s="361">
        <v>1078</v>
      </c>
      <c r="B1078" s="353" t="s">
        <v>108</v>
      </c>
      <c r="C1078" s="403"/>
      <c r="D1078" s="452" t="s">
        <v>847</v>
      </c>
      <c r="E1078" s="403" t="str">
        <f>E$78</f>
        <v>S1</v>
      </c>
      <c r="F1078" s="455" t="s">
        <v>2349</v>
      </c>
      <c r="G1078" s="404"/>
      <c r="H1078" s="404"/>
      <c r="I1078" s="405"/>
    </row>
    <row r="1079" spans="1:9" ht="14.25">
      <c r="A1079" s="361">
        <v>1079</v>
      </c>
      <c r="B1079" s="353" t="s">
        <v>108</v>
      </c>
      <c r="C1079" s="403"/>
      <c r="D1079" s="452" t="s">
        <v>847</v>
      </c>
      <c r="E1079" s="403" t="str">
        <f>E$79</f>
        <v>S2</v>
      </c>
      <c r="F1079" s="455"/>
      <c r="G1079" s="404"/>
      <c r="H1079" s="404"/>
      <c r="I1079" s="405"/>
    </row>
    <row r="1080" spans="1:9" ht="14.25">
      <c r="A1080" s="361">
        <v>1080</v>
      </c>
      <c r="B1080" s="353" t="s">
        <v>108</v>
      </c>
      <c r="C1080" s="403"/>
      <c r="D1080" s="452" t="s">
        <v>847</v>
      </c>
      <c r="E1080" s="403" t="str">
        <f>E$80</f>
        <v>S3</v>
      </c>
      <c r="F1080" s="455"/>
      <c r="G1080" s="404"/>
      <c r="H1080" s="404"/>
      <c r="I1080" s="405"/>
    </row>
    <row r="1081" spans="1:9">
      <c r="A1081" s="353">
        <v>1081</v>
      </c>
      <c r="B1081" s="353" t="s">
        <v>108</v>
      </c>
      <c r="C1081" s="403"/>
      <c r="D1081" s="452" t="s">
        <v>847</v>
      </c>
      <c r="E1081" s="403" t="str">
        <f>E$81</f>
        <v>S4</v>
      </c>
      <c r="F1081" s="455"/>
      <c r="G1081" s="404"/>
      <c r="H1081" s="404"/>
      <c r="I1081" s="405"/>
    </row>
    <row r="1082" spans="1:9" ht="128.25">
      <c r="A1082" s="361">
        <v>1082</v>
      </c>
      <c r="B1082" s="353" t="s">
        <v>108</v>
      </c>
      <c r="C1082" s="403"/>
      <c r="D1082" s="441" t="s">
        <v>1188</v>
      </c>
      <c r="E1082" s="403"/>
      <c r="F1082" s="489" t="s">
        <v>1189</v>
      </c>
      <c r="G1082" s="490" t="s">
        <v>1190</v>
      </c>
      <c r="H1082" s="490" t="s">
        <v>1191</v>
      </c>
      <c r="I1082" s="405"/>
    </row>
    <row r="1083" spans="1:9" ht="14.25">
      <c r="A1083" s="361">
        <v>1083</v>
      </c>
      <c r="B1083" s="353" t="s">
        <v>108</v>
      </c>
      <c r="C1083" s="403"/>
      <c r="D1083" s="452" t="s">
        <v>1188</v>
      </c>
      <c r="E1083" s="403" t="s">
        <v>19</v>
      </c>
      <c r="F1083" s="442"/>
      <c r="G1083" s="404"/>
      <c r="H1083" s="404"/>
      <c r="I1083" s="405"/>
    </row>
    <row r="1084" spans="1:9" ht="89.25">
      <c r="A1084" s="361">
        <v>1084</v>
      </c>
      <c r="B1084" s="353" t="s">
        <v>108</v>
      </c>
      <c r="C1084" s="403"/>
      <c r="D1084" s="452" t="s">
        <v>1188</v>
      </c>
      <c r="E1084" s="403" t="str">
        <f>E$77</f>
        <v>RA</v>
      </c>
      <c r="F1084" s="394" t="s">
        <v>1192</v>
      </c>
      <c r="G1084" s="404"/>
      <c r="H1084" s="404"/>
      <c r="I1084" s="405"/>
    </row>
    <row r="1085" spans="1:9" ht="51">
      <c r="A1085" s="353">
        <v>1085</v>
      </c>
      <c r="B1085" s="353" t="s">
        <v>108</v>
      </c>
      <c r="C1085" s="403"/>
      <c r="D1085" s="452" t="s">
        <v>1188</v>
      </c>
      <c r="E1085" s="403" t="str">
        <f>E$78</f>
        <v>S1</v>
      </c>
      <c r="F1085" s="394" t="s">
        <v>2350</v>
      </c>
      <c r="G1085" s="404"/>
      <c r="H1085" s="404"/>
      <c r="I1085" s="405"/>
    </row>
    <row r="1086" spans="1:9" ht="14.25">
      <c r="A1086" s="361">
        <v>1086</v>
      </c>
      <c r="B1086" s="353" t="s">
        <v>108</v>
      </c>
      <c r="C1086" s="403"/>
      <c r="D1086" s="452" t="s">
        <v>1188</v>
      </c>
      <c r="E1086" s="403" t="str">
        <f>E$79</f>
        <v>S2</v>
      </c>
      <c r="F1086" s="394"/>
      <c r="G1086" s="404"/>
      <c r="H1086" s="404"/>
      <c r="I1086" s="405"/>
    </row>
    <row r="1087" spans="1:9" ht="14.25">
      <c r="A1087" s="361">
        <v>1087</v>
      </c>
      <c r="B1087" s="353" t="s">
        <v>108</v>
      </c>
      <c r="C1087" s="403"/>
      <c r="D1087" s="452" t="s">
        <v>1188</v>
      </c>
      <c r="E1087" s="403" t="str">
        <f>E$80</f>
        <v>S3</v>
      </c>
      <c r="F1087" s="394"/>
      <c r="G1087" s="404"/>
      <c r="H1087" s="404"/>
      <c r="I1087" s="405"/>
    </row>
    <row r="1088" spans="1:9" ht="14.25">
      <c r="A1088" s="361">
        <v>1088</v>
      </c>
      <c r="B1088" s="353" t="s">
        <v>108</v>
      </c>
      <c r="C1088" s="403"/>
      <c r="D1088" s="452" t="s">
        <v>1188</v>
      </c>
      <c r="E1088" s="403" t="str">
        <f>E$81</f>
        <v>S4</v>
      </c>
      <c r="F1088" s="394"/>
      <c r="G1088" s="404"/>
      <c r="H1088" s="404"/>
      <c r="I1088" s="405"/>
    </row>
    <row r="1089" spans="1:9">
      <c r="A1089" s="353">
        <v>1089</v>
      </c>
      <c r="H1089" s="373"/>
    </row>
    <row r="1090" spans="1:9" ht="25.5" hidden="1">
      <c r="A1090" s="361">
        <v>1090</v>
      </c>
      <c r="B1090" s="353" t="s">
        <v>51</v>
      </c>
      <c r="C1090" s="403" t="s">
        <v>1193</v>
      </c>
      <c r="D1090" s="441"/>
      <c r="E1090" s="403"/>
      <c r="F1090" s="442" t="s">
        <v>1194</v>
      </c>
      <c r="G1090" s="404"/>
      <c r="H1090" s="404"/>
      <c r="I1090" s="405"/>
    </row>
    <row r="1091" spans="1:9" ht="171">
      <c r="A1091" s="361">
        <v>1091</v>
      </c>
      <c r="B1091" s="353" t="s">
        <v>108</v>
      </c>
      <c r="C1091" s="403"/>
      <c r="D1091" s="441" t="s">
        <v>1195</v>
      </c>
      <c r="E1091" s="403"/>
      <c r="F1091" s="489" t="s">
        <v>1196</v>
      </c>
      <c r="G1091" s="490" t="s">
        <v>1197</v>
      </c>
      <c r="H1091" s="486" t="s">
        <v>1198</v>
      </c>
      <c r="I1091" s="405"/>
    </row>
    <row r="1092" spans="1:9" ht="14.25">
      <c r="A1092" s="361">
        <v>1092</v>
      </c>
      <c r="B1092" s="353" t="s">
        <v>108</v>
      </c>
      <c r="C1092" s="403"/>
      <c r="D1092" s="452" t="s">
        <v>1195</v>
      </c>
      <c r="E1092" s="403" t="s">
        <v>19</v>
      </c>
      <c r="F1092" s="442"/>
      <c r="G1092" s="404"/>
      <c r="H1092" s="404"/>
      <c r="I1092" s="405"/>
    </row>
    <row r="1093" spans="1:9" ht="140.25">
      <c r="A1093" s="353">
        <v>1093</v>
      </c>
      <c r="B1093" s="353" t="s">
        <v>108</v>
      </c>
      <c r="C1093" s="403"/>
      <c r="D1093" s="452" t="s">
        <v>1195</v>
      </c>
      <c r="E1093" s="403" t="str">
        <f>E$77</f>
        <v>RA</v>
      </c>
      <c r="F1093" s="394" t="s">
        <v>2351</v>
      </c>
      <c r="G1093" s="404"/>
      <c r="H1093" s="404"/>
      <c r="I1093" s="405"/>
    </row>
    <row r="1094" spans="1:9" ht="51">
      <c r="A1094" s="361">
        <v>1094</v>
      </c>
      <c r="B1094" s="353" t="s">
        <v>108</v>
      </c>
      <c r="C1094" s="403"/>
      <c r="D1094" s="452" t="s">
        <v>1195</v>
      </c>
      <c r="E1094" s="403" t="str">
        <f>E$78</f>
        <v>S1</v>
      </c>
      <c r="F1094" s="394" t="s">
        <v>2352</v>
      </c>
      <c r="G1094" s="404"/>
      <c r="H1094" s="404"/>
      <c r="I1094" s="405"/>
    </row>
    <row r="1095" spans="1:9" ht="14.25">
      <c r="A1095" s="361">
        <v>1095</v>
      </c>
      <c r="B1095" s="353" t="s">
        <v>108</v>
      </c>
      <c r="C1095" s="403"/>
      <c r="D1095" s="452" t="s">
        <v>1195</v>
      </c>
      <c r="E1095" s="403" t="str">
        <f>E$79</f>
        <v>S2</v>
      </c>
      <c r="F1095" s="394"/>
      <c r="G1095" s="404"/>
      <c r="H1095" s="404"/>
      <c r="I1095" s="405"/>
    </row>
    <row r="1096" spans="1:9" ht="14.25">
      <c r="A1096" s="361">
        <v>1096</v>
      </c>
      <c r="B1096" s="353" t="s">
        <v>108</v>
      </c>
      <c r="C1096" s="403"/>
      <c r="D1096" s="452" t="s">
        <v>1195</v>
      </c>
      <c r="E1096" s="403" t="str">
        <f>E$80</f>
        <v>S3</v>
      </c>
      <c r="F1096" s="394"/>
      <c r="G1096" s="404"/>
      <c r="H1096" s="404"/>
      <c r="I1096" s="405"/>
    </row>
    <row r="1097" spans="1:9">
      <c r="A1097" s="353">
        <v>1097</v>
      </c>
      <c r="B1097" s="353" t="s">
        <v>108</v>
      </c>
      <c r="C1097" s="403"/>
      <c r="D1097" s="452" t="s">
        <v>1195</v>
      </c>
      <c r="E1097" s="403" t="str">
        <f>E$81</f>
        <v>S4</v>
      </c>
      <c r="F1097" s="394"/>
      <c r="G1097" s="404"/>
      <c r="H1097" s="404"/>
      <c r="I1097" s="405"/>
    </row>
    <row r="1098" spans="1:9" ht="14.25">
      <c r="A1098" s="361">
        <v>1098</v>
      </c>
      <c r="C1098" s="403" t="s">
        <v>1199</v>
      </c>
      <c r="D1098" s="441"/>
      <c r="E1098" s="403"/>
      <c r="F1098" s="491"/>
      <c r="G1098" s="404"/>
      <c r="H1098" s="404"/>
      <c r="I1098" s="405"/>
    </row>
    <row r="1099" spans="1:9" ht="25.5" hidden="1">
      <c r="A1099" s="361">
        <v>1099</v>
      </c>
      <c r="B1099" s="353" t="s">
        <v>51</v>
      </c>
      <c r="C1099" s="403"/>
      <c r="D1099" s="441"/>
      <c r="E1099" s="403"/>
      <c r="F1099" s="442" t="s">
        <v>1200</v>
      </c>
      <c r="G1099" s="404" t="s">
        <v>660</v>
      </c>
      <c r="H1099" s="404"/>
      <c r="I1099" s="405"/>
    </row>
    <row r="1100" spans="1:9" ht="14.25" hidden="1">
      <c r="A1100" s="361">
        <v>1100</v>
      </c>
      <c r="B1100" s="353" t="s">
        <v>51</v>
      </c>
      <c r="C1100" s="403"/>
      <c r="D1100" s="441"/>
      <c r="E1100" s="403" t="s">
        <v>19</v>
      </c>
      <c r="F1100" s="491"/>
      <c r="G1100" s="404"/>
      <c r="H1100" s="404"/>
      <c r="I1100" s="405"/>
    </row>
    <row r="1101" spans="1:9" ht="51" hidden="1">
      <c r="A1101" s="353">
        <v>1101</v>
      </c>
      <c r="B1101" s="353" t="s">
        <v>51</v>
      </c>
      <c r="C1101" s="403"/>
      <c r="D1101" s="441"/>
      <c r="E1101" s="403" t="str">
        <f>E$77</f>
        <v>RA</v>
      </c>
      <c r="F1101" s="394" t="s">
        <v>1201</v>
      </c>
      <c r="G1101" s="404"/>
      <c r="H1101" s="404"/>
      <c r="I1101" s="405"/>
    </row>
    <row r="1102" spans="1:9" ht="63.75" hidden="1">
      <c r="A1102" s="361">
        <v>1102</v>
      </c>
      <c r="B1102" s="353" t="s">
        <v>51</v>
      </c>
      <c r="C1102" s="403"/>
      <c r="D1102" s="441"/>
      <c r="E1102" s="403" t="str">
        <f>E$78</f>
        <v>S1</v>
      </c>
      <c r="F1102" s="394" t="s">
        <v>2353</v>
      </c>
      <c r="G1102" s="404"/>
      <c r="H1102" s="404"/>
      <c r="I1102" s="405"/>
    </row>
    <row r="1103" spans="1:9" ht="14.25" hidden="1">
      <c r="A1103" s="361">
        <v>1103</v>
      </c>
      <c r="B1103" s="353" t="s">
        <v>51</v>
      </c>
      <c r="C1103" s="403"/>
      <c r="D1103" s="441"/>
      <c r="E1103" s="403" t="str">
        <f>E$79</f>
        <v>S2</v>
      </c>
      <c r="F1103" s="394"/>
      <c r="G1103" s="404"/>
      <c r="H1103" s="404"/>
      <c r="I1103" s="405"/>
    </row>
    <row r="1104" spans="1:9" ht="14.25" hidden="1">
      <c r="A1104" s="361">
        <v>1104</v>
      </c>
      <c r="B1104" s="353" t="s">
        <v>51</v>
      </c>
      <c r="C1104" s="403"/>
      <c r="D1104" s="441"/>
      <c r="E1104" s="403" t="str">
        <f>E$80</f>
        <v>S3</v>
      </c>
      <c r="F1104" s="394"/>
      <c r="G1104" s="404"/>
      <c r="H1104" s="404"/>
      <c r="I1104" s="405"/>
    </row>
    <row r="1105" spans="1:9" hidden="1">
      <c r="A1105" s="353">
        <v>1105</v>
      </c>
      <c r="B1105" s="353" t="s">
        <v>51</v>
      </c>
      <c r="C1105" s="403"/>
      <c r="D1105" s="441"/>
      <c r="E1105" s="403" t="str">
        <f>E$81</f>
        <v>S4</v>
      </c>
      <c r="F1105" s="394"/>
      <c r="G1105" s="404"/>
      <c r="H1105" s="404"/>
      <c r="I1105" s="405"/>
    </row>
    <row r="1106" spans="1:9" ht="14.25">
      <c r="A1106" s="361">
        <v>1106</v>
      </c>
      <c r="H1106" s="373"/>
    </row>
    <row r="1107" spans="1:9" ht="38.25" hidden="1">
      <c r="A1107" s="361">
        <v>1107</v>
      </c>
      <c r="B1107" s="353" t="s">
        <v>51</v>
      </c>
      <c r="C1107" s="403" t="s">
        <v>1202</v>
      </c>
      <c r="D1107" s="441"/>
      <c r="E1107" s="403"/>
      <c r="F1107" s="442" t="s">
        <v>1203</v>
      </c>
      <c r="G1107" s="404" t="s">
        <v>1204</v>
      </c>
      <c r="H1107" s="404"/>
      <c r="I1107" s="405"/>
    </row>
    <row r="1108" spans="1:9" ht="14.25" hidden="1">
      <c r="A1108" s="361">
        <v>1108</v>
      </c>
      <c r="B1108" s="353" t="s">
        <v>51</v>
      </c>
      <c r="C1108" s="403"/>
      <c r="D1108" s="441"/>
      <c r="E1108" s="403" t="s">
        <v>19</v>
      </c>
      <c r="F1108" s="491"/>
      <c r="G1108" s="404"/>
      <c r="H1108" s="404"/>
      <c r="I1108" s="405"/>
    </row>
    <row r="1109" spans="1:9" hidden="1">
      <c r="A1109" s="353">
        <v>1109</v>
      </c>
      <c r="B1109" s="353" t="s">
        <v>51</v>
      </c>
      <c r="C1109" s="403"/>
      <c r="D1109" s="441"/>
      <c r="E1109" s="403" t="str">
        <f>E$77</f>
        <v>RA</v>
      </c>
      <c r="F1109" s="455" t="s">
        <v>1205</v>
      </c>
      <c r="G1109" s="404"/>
      <c r="H1109" s="404"/>
      <c r="I1109" s="405"/>
    </row>
    <row r="1110" spans="1:9" ht="15" hidden="1">
      <c r="A1110" s="361">
        <v>1110</v>
      </c>
      <c r="B1110" s="353" t="s">
        <v>51</v>
      </c>
      <c r="C1110" s="403"/>
      <c r="D1110" s="441"/>
      <c r="E1110" s="586" t="str">
        <f>E$78</f>
        <v>S1</v>
      </c>
      <c r="F1110" s="599" t="s">
        <v>2354</v>
      </c>
      <c r="G1110" s="587"/>
      <c r="H1110" s="404"/>
      <c r="I1110" s="405"/>
    </row>
    <row r="1111" spans="1:9" ht="14.25" hidden="1">
      <c r="A1111" s="361">
        <v>1111</v>
      </c>
      <c r="B1111" s="353" t="s">
        <v>51</v>
      </c>
      <c r="C1111" s="403"/>
      <c r="D1111" s="441"/>
      <c r="E1111" s="403" t="str">
        <f>E$79</f>
        <v>S2</v>
      </c>
      <c r="F1111" s="588"/>
      <c r="G1111" s="404"/>
      <c r="H1111" s="404"/>
      <c r="I1111" s="405"/>
    </row>
    <row r="1112" spans="1:9" ht="14.25" hidden="1">
      <c r="A1112" s="361">
        <v>1112</v>
      </c>
      <c r="B1112" s="353" t="s">
        <v>51</v>
      </c>
      <c r="C1112" s="403"/>
      <c r="D1112" s="441"/>
      <c r="E1112" s="403" t="str">
        <f>E$80</f>
        <v>S3</v>
      </c>
      <c r="F1112" s="394"/>
      <c r="G1112" s="404"/>
      <c r="H1112" s="404"/>
      <c r="I1112" s="405"/>
    </row>
    <row r="1113" spans="1:9" hidden="1">
      <c r="A1113" s="353">
        <v>1113</v>
      </c>
      <c r="B1113" s="353" t="s">
        <v>51</v>
      </c>
      <c r="C1113" s="403"/>
      <c r="D1113" s="441"/>
      <c r="E1113" s="403" t="str">
        <f>E$81</f>
        <v>S4</v>
      </c>
      <c r="F1113" s="394"/>
      <c r="G1113" s="404"/>
      <c r="H1113" s="404"/>
      <c r="I1113" s="405"/>
    </row>
    <row r="1114" spans="1:9" ht="14.25">
      <c r="A1114" s="361">
        <v>1114</v>
      </c>
      <c r="H1114" s="373"/>
    </row>
    <row r="1115" spans="1:9" ht="63.75" hidden="1">
      <c r="A1115" s="361">
        <v>1115</v>
      </c>
      <c r="B1115" s="353" t="s">
        <v>51</v>
      </c>
      <c r="C1115" s="403" t="s">
        <v>1206</v>
      </c>
      <c r="D1115" s="441"/>
      <c r="E1115" s="403"/>
      <c r="F1115" s="442" t="s">
        <v>1207</v>
      </c>
      <c r="G1115" s="404" t="s">
        <v>660</v>
      </c>
      <c r="H1115" s="404"/>
      <c r="I1115" s="405"/>
    </row>
    <row r="1116" spans="1:9" ht="14.25" hidden="1">
      <c r="A1116" s="361">
        <v>1116</v>
      </c>
      <c r="B1116" s="353" t="s">
        <v>51</v>
      </c>
      <c r="C1116" s="403"/>
      <c r="D1116" s="441"/>
      <c r="E1116" s="403" t="s">
        <v>19</v>
      </c>
      <c r="F1116" s="491"/>
      <c r="G1116" s="404"/>
      <c r="H1116" s="404"/>
      <c r="I1116" s="405"/>
    </row>
    <row r="1117" spans="1:9" ht="25.5" hidden="1">
      <c r="A1117" s="353">
        <v>1117</v>
      </c>
      <c r="B1117" s="353" t="s">
        <v>51</v>
      </c>
      <c r="C1117" s="403"/>
      <c r="D1117" s="441"/>
      <c r="E1117" s="403" t="str">
        <f>E$77</f>
        <v>RA</v>
      </c>
      <c r="F1117" s="546" t="s">
        <v>1208</v>
      </c>
      <c r="G1117" s="404"/>
      <c r="H1117" s="404"/>
      <c r="I1117" s="405"/>
    </row>
    <row r="1118" spans="1:9" ht="25.5" hidden="1">
      <c r="A1118" s="361">
        <v>1118</v>
      </c>
      <c r="B1118" s="353" t="s">
        <v>51</v>
      </c>
      <c r="C1118" s="403"/>
      <c r="D1118" s="441"/>
      <c r="E1118" s="403" t="str">
        <f>E$78</f>
        <v>S1</v>
      </c>
      <c r="F1118" s="394" t="s">
        <v>2355</v>
      </c>
      <c r="G1118" s="404"/>
      <c r="H1118" s="404"/>
      <c r="I1118" s="405"/>
    </row>
    <row r="1119" spans="1:9" ht="14.25" hidden="1">
      <c r="A1119" s="361">
        <v>1119</v>
      </c>
      <c r="B1119" s="353" t="s">
        <v>51</v>
      </c>
      <c r="C1119" s="403"/>
      <c r="D1119" s="441"/>
      <c r="E1119" s="403" t="str">
        <f>E$79</f>
        <v>S2</v>
      </c>
      <c r="F1119" s="394"/>
      <c r="G1119" s="404"/>
      <c r="H1119" s="404"/>
      <c r="I1119" s="405"/>
    </row>
    <row r="1120" spans="1:9" ht="14.25" hidden="1">
      <c r="A1120" s="361">
        <v>1120</v>
      </c>
      <c r="B1120" s="353" t="s">
        <v>51</v>
      </c>
      <c r="C1120" s="403"/>
      <c r="D1120" s="441"/>
      <c r="E1120" s="403" t="str">
        <f>E$80</f>
        <v>S3</v>
      </c>
      <c r="F1120" s="394"/>
      <c r="G1120" s="404"/>
      <c r="H1120" s="404"/>
      <c r="I1120" s="405"/>
    </row>
    <row r="1121" spans="1:9" hidden="1">
      <c r="A1121" s="353">
        <v>1121</v>
      </c>
      <c r="B1121" s="353" t="s">
        <v>51</v>
      </c>
      <c r="C1121" s="403"/>
      <c r="D1121" s="441"/>
      <c r="E1121" s="403" t="str">
        <f>E$81</f>
        <v>S4</v>
      </c>
      <c r="F1121" s="394"/>
      <c r="G1121" s="404"/>
      <c r="H1121" s="404"/>
      <c r="I1121" s="405"/>
    </row>
    <row r="1122" spans="1:9" ht="14.25">
      <c r="A1122" s="361">
        <v>1122</v>
      </c>
      <c r="H1122" s="373"/>
    </row>
    <row r="1123" spans="1:9" ht="51" hidden="1">
      <c r="A1123" s="361">
        <v>1123</v>
      </c>
      <c r="B1123" s="353" t="s">
        <v>51</v>
      </c>
      <c r="C1123" s="403" t="s">
        <v>1209</v>
      </c>
      <c r="D1123" s="441"/>
      <c r="E1123" s="403"/>
      <c r="F1123" s="442" t="s">
        <v>1210</v>
      </c>
      <c r="G1123" s="404" t="s">
        <v>1211</v>
      </c>
      <c r="H1123" s="404"/>
      <c r="I1123" s="405"/>
    </row>
    <row r="1124" spans="1:9" ht="14.25" hidden="1">
      <c r="A1124" s="361">
        <v>1124</v>
      </c>
      <c r="B1124" s="353" t="s">
        <v>51</v>
      </c>
      <c r="C1124" s="403"/>
      <c r="D1124" s="441"/>
      <c r="E1124" s="403" t="s">
        <v>19</v>
      </c>
      <c r="F1124" s="491"/>
      <c r="G1124" s="404"/>
      <c r="H1124" s="404"/>
      <c r="I1124" s="405"/>
    </row>
    <row r="1125" spans="1:9" ht="25.5" hidden="1">
      <c r="A1125" s="353">
        <v>1125</v>
      </c>
      <c r="B1125" s="353" t="s">
        <v>51</v>
      </c>
      <c r="C1125" s="403"/>
      <c r="D1125" s="441"/>
      <c r="E1125" s="403" t="str">
        <f>E$77</f>
        <v>RA</v>
      </c>
      <c r="F1125" s="394" t="s">
        <v>1212</v>
      </c>
      <c r="G1125" s="404"/>
      <c r="H1125" s="404"/>
      <c r="I1125" s="405"/>
    </row>
    <row r="1126" spans="1:9" ht="51" hidden="1">
      <c r="A1126" s="361">
        <v>1126</v>
      </c>
      <c r="B1126" s="353" t="s">
        <v>51</v>
      </c>
      <c r="C1126" s="403"/>
      <c r="D1126" s="441"/>
      <c r="E1126" s="403" t="str">
        <f>E$78</f>
        <v>S1</v>
      </c>
      <c r="F1126" s="394" t="s">
        <v>2356</v>
      </c>
      <c r="G1126" s="404"/>
      <c r="H1126" s="404"/>
      <c r="I1126" s="405"/>
    </row>
    <row r="1127" spans="1:9" ht="14.25" hidden="1">
      <c r="A1127" s="361">
        <v>1127</v>
      </c>
      <c r="B1127" s="353" t="s">
        <v>51</v>
      </c>
      <c r="C1127" s="403"/>
      <c r="D1127" s="441"/>
      <c r="E1127" s="403" t="str">
        <f>E$79</f>
        <v>S2</v>
      </c>
      <c r="F1127" s="394"/>
      <c r="G1127" s="404"/>
      <c r="H1127" s="404"/>
      <c r="I1127" s="405"/>
    </row>
    <row r="1128" spans="1:9" ht="14.25" hidden="1">
      <c r="A1128" s="361">
        <v>1128</v>
      </c>
      <c r="B1128" s="353" t="s">
        <v>51</v>
      </c>
      <c r="C1128" s="403"/>
      <c r="D1128" s="441"/>
      <c r="E1128" s="403" t="str">
        <f>E$80</f>
        <v>S3</v>
      </c>
      <c r="F1128" s="394"/>
      <c r="G1128" s="404"/>
      <c r="H1128" s="404"/>
      <c r="I1128" s="405"/>
    </row>
    <row r="1129" spans="1:9" hidden="1">
      <c r="A1129" s="353">
        <v>1129</v>
      </c>
      <c r="B1129" s="353" t="s">
        <v>51</v>
      </c>
      <c r="C1129" s="403"/>
      <c r="D1129" s="441"/>
      <c r="E1129" s="403" t="str">
        <f>E$81</f>
        <v>S4</v>
      </c>
      <c r="F1129" s="394"/>
      <c r="G1129" s="404"/>
      <c r="H1129" s="404"/>
      <c r="I1129" s="405"/>
    </row>
    <row r="1130" spans="1:9" ht="14.25">
      <c r="A1130" s="361">
        <v>1130</v>
      </c>
      <c r="H1130" s="373"/>
    </row>
    <row r="1131" spans="1:9" ht="51" hidden="1">
      <c r="A1131" s="361">
        <v>1131</v>
      </c>
      <c r="B1131" s="353" t="s">
        <v>51</v>
      </c>
      <c r="C1131" s="403" t="s">
        <v>1213</v>
      </c>
      <c r="D1131" s="441"/>
      <c r="E1131" s="403"/>
      <c r="F1131" s="442" t="s">
        <v>1214</v>
      </c>
      <c r="G1131" s="404" t="s">
        <v>660</v>
      </c>
      <c r="H1131" s="404"/>
      <c r="I1131" s="405"/>
    </row>
    <row r="1132" spans="1:9" ht="14.25" hidden="1">
      <c r="A1132" s="361">
        <v>1132</v>
      </c>
      <c r="B1132" s="353" t="s">
        <v>51</v>
      </c>
      <c r="C1132" s="403"/>
      <c r="D1132" s="441"/>
      <c r="E1132" s="403" t="s">
        <v>19</v>
      </c>
      <c r="F1132" s="491"/>
      <c r="G1132" s="404"/>
      <c r="H1132" s="404"/>
      <c r="I1132" s="405"/>
    </row>
    <row r="1133" spans="1:9" hidden="1">
      <c r="A1133" s="353">
        <v>1133</v>
      </c>
      <c r="B1133" s="353" t="s">
        <v>51</v>
      </c>
      <c r="C1133" s="403"/>
      <c r="D1133" s="441"/>
      <c r="E1133" s="403" t="str">
        <f>E$77</f>
        <v>RA</v>
      </c>
      <c r="F1133" s="394" t="s">
        <v>1215</v>
      </c>
      <c r="G1133" s="404"/>
      <c r="H1133" s="404"/>
      <c r="I1133" s="405"/>
    </row>
    <row r="1134" spans="1:9" ht="38.25" hidden="1">
      <c r="A1134" s="361">
        <v>1134</v>
      </c>
      <c r="B1134" s="353" t="s">
        <v>51</v>
      </c>
      <c r="C1134" s="403"/>
      <c r="D1134" s="441"/>
      <c r="E1134" s="403" t="str">
        <f>E$78</f>
        <v>S1</v>
      </c>
      <c r="F1134" s="394" t="s">
        <v>2357</v>
      </c>
      <c r="G1134" s="404"/>
      <c r="H1134" s="404"/>
      <c r="I1134" s="405"/>
    </row>
    <row r="1135" spans="1:9" ht="14.25" hidden="1">
      <c r="A1135" s="361">
        <v>1135</v>
      </c>
      <c r="B1135" s="353" t="s">
        <v>51</v>
      </c>
      <c r="C1135" s="403"/>
      <c r="D1135" s="441"/>
      <c r="E1135" s="403" t="str">
        <f>E$79</f>
        <v>S2</v>
      </c>
      <c r="F1135" s="394"/>
      <c r="G1135" s="404"/>
      <c r="H1135" s="404"/>
      <c r="I1135" s="405"/>
    </row>
    <row r="1136" spans="1:9" ht="14.25" hidden="1">
      <c r="A1136" s="361">
        <v>1136</v>
      </c>
      <c r="B1136" s="353" t="s">
        <v>51</v>
      </c>
      <c r="C1136" s="403"/>
      <c r="D1136" s="441"/>
      <c r="E1136" s="403" t="str">
        <f>E$80</f>
        <v>S3</v>
      </c>
      <c r="F1136" s="394"/>
      <c r="G1136" s="404"/>
      <c r="H1136" s="404"/>
      <c r="I1136" s="405"/>
    </row>
    <row r="1137" spans="1:9" hidden="1">
      <c r="A1137" s="353">
        <v>1137</v>
      </c>
      <c r="B1137" s="353" t="s">
        <v>51</v>
      </c>
      <c r="C1137" s="403"/>
      <c r="D1137" s="441"/>
      <c r="E1137" s="403" t="str">
        <f>E$81</f>
        <v>S4</v>
      </c>
      <c r="F1137" s="394"/>
      <c r="G1137" s="404"/>
      <c r="H1137" s="404"/>
      <c r="I1137" s="405"/>
    </row>
    <row r="1138" spans="1:9" ht="14.25">
      <c r="A1138" s="361">
        <v>1138</v>
      </c>
      <c r="H1138" s="373"/>
    </row>
    <row r="1139" spans="1:9" ht="25.5" hidden="1">
      <c r="A1139" s="361">
        <v>1139</v>
      </c>
      <c r="B1139" s="353" t="s">
        <v>51</v>
      </c>
      <c r="C1139" s="403" t="s">
        <v>1216</v>
      </c>
      <c r="D1139" s="441"/>
      <c r="E1139" s="403"/>
      <c r="F1139" s="442" t="s">
        <v>1217</v>
      </c>
      <c r="G1139" s="404" t="s">
        <v>1218</v>
      </c>
      <c r="H1139" s="404"/>
      <c r="I1139" s="405"/>
    </row>
    <row r="1140" spans="1:9" ht="14.25" hidden="1">
      <c r="A1140" s="361">
        <v>1140</v>
      </c>
      <c r="B1140" s="353" t="s">
        <v>51</v>
      </c>
      <c r="C1140" s="403"/>
      <c r="D1140" s="441"/>
      <c r="E1140" s="403" t="s">
        <v>19</v>
      </c>
      <c r="F1140" s="491"/>
      <c r="G1140" s="404"/>
      <c r="H1140" s="404"/>
      <c r="I1140" s="405"/>
    </row>
    <row r="1141" spans="1:9" ht="51" hidden="1">
      <c r="A1141" s="353">
        <v>1141</v>
      </c>
      <c r="B1141" s="353" t="s">
        <v>51</v>
      </c>
      <c r="C1141" s="403"/>
      <c r="D1141" s="441"/>
      <c r="E1141" s="403" t="str">
        <f>E$77</f>
        <v>RA</v>
      </c>
      <c r="F1141" s="394" t="s">
        <v>1219</v>
      </c>
      <c r="G1141" s="404"/>
      <c r="H1141" s="404"/>
      <c r="I1141" s="405"/>
    </row>
    <row r="1142" spans="1:9" ht="63.75" hidden="1">
      <c r="A1142" s="361">
        <v>1142</v>
      </c>
      <c r="B1142" s="353" t="s">
        <v>51</v>
      </c>
      <c r="C1142" s="403"/>
      <c r="D1142" s="441"/>
      <c r="E1142" s="403" t="str">
        <f>E$78</f>
        <v>S1</v>
      </c>
      <c r="F1142" s="394" t="s">
        <v>2358</v>
      </c>
      <c r="G1142" s="404"/>
      <c r="H1142" s="404"/>
      <c r="I1142" s="405"/>
    </row>
    <row r="1143" spans="1:9" ht="14.25" hidden="1">
      <c r="A1143" s="361">
        <v>1143</v>
      </c>
      <c r="B1143" s="353" t="s">
        <v>51</v>
      </c>
      <c r="C1143" s="403"/>
      <c r="D1143" s="441"/>
      <c r="E1143" s="403" t="str">
        <f>E$79</f>
        <v>S2</v>
      </c>
      <c r="F1143" s="394"/>
      <c r="G1143" s="404"/>
      <c r="H1143" s="404"/>
      <c r="I1143" s="405"/>
    </row>
    <row r="1144" spans="1:9" ht="14.25" hidden="1">
      <c r="A1144" s="361">
        <v>1144</v>
      </c>
      <c r="B1144" s="353" t="s">
        <v>51</v>
      </c>
      <c r="C1144" s="403"/>
      <c r="D1144" s="441"/>
      <c r="E1144" s="403" t="str">
        <f>E$80</f>
        <v>S3</v>
      </c>
      <c r="F1144" s="394"/>
      <c r="G1144" s="404"/>
      <c r="H1144" s="404"/>
      <c r="I1144" s="405"/>
    </row>
    <row r="1145" spans="1:9" hidden="1">
      <c r="A1145" s="353">
        <v>1145</v>
      </c>
      <c r="B1145" s="353" t="s">
        <v>51</v>
      </c>
      <c r="C1145" s="403"/>
      <c r="D1145" s="441"/>
      <c r="E1145" s="403" t="str">
        <f>E$81</f>
        <v>S4</v>
      </c>
      <c r="F1145" s="394"/>
      <c r="G1145" s="404"/>
      <c r="H1145" s="404"/>
      <c r="I1145" s="405"/>
    </row>
    <row r="1146" spans="1:9" ht="14.25">
      <c r="A1146" s="361">
        <v>1146</v>
      </c>
      <c r="H1146" s="373"/>
    </row>
    <row r="1147" spans="1:9" ht="31.5" hidden="1">
      <c r="A1147" s="361">
        <v>1147</v>
      </c>
      <c r="B1147" s="353" t="s">
        <v>51</v>
      </c>
      <c r="C1147" s="403" t="s">
        <v>1220</v>
      </c>
      <c r="D1147" s="441"/>
      <c r="E1147" s="403"/>
      <c r="F1147" s="442" t="s">
        <v>1221</v>
      </c>
      <c r="G1147" s="404" t="s">
        <v>1222</v>
      </c>
      <c r="H1147" s="404"/>
      <c r="I1147" s="405"/>
    </row>
    <row r="1148" spans="1:9" ht="14.25" hidden="1">
      <c r="A1148" s="361">
        <v>1148</v>
      </c>
      <c r="B1148" s="353" t="s">
        <v>51</v>
      </c>
      <c r="C1148" s="403"/>
      <c r="D1148" s="441"/>
      <c r="E1148" s="403" t="s">
        <v>19</v>
      </c>
      <c r="F1148" s="491"/>
      <c r="G1148" s="404"/>
      <c r="H1148" s="404"/>
      <c r="I1148" s="405"/>
    </row>
    <row r="1149" spans="1:9" ht="38.25" hidden="1">
      <c r="A1149" s="353">
        <v>1149</v>
      </c>
      <c r="B1149" s="353" t="s">
        <v>51</v>
      </c>
      <c r="C1149" s="403"/>
      <c r="D1149" s="441"/>
      <c r="E1149" s="403" t="str">
        <f>E$77</f>
        <v>RA</v>
      </c>
      <c r="F1149" s="394" t="s">
        <v>1223</v>
      </c>
      <c r="G1149" s="404"/>
      <c r="H1149" s="404"/>
      <c r="I1149" s="405"/>
    </row>
    <row r="1150" spans="1:9" ht="25.5" hidden="1">
      <c r="A1150" s="361">
        <v>1150</v>
      </c>
      <c r="B1150" s="353" t="s">
        <v>51</v>
      </c>
      <c r="C1150" s="403"/>
      <c r="D1150" s="441"/>
      <c r="E1150" s="403" t="str">
        <f>E$78</f>
        <v>S1</v>
      </c>
      <c r="F1150" s="394" t="s">
        <v>2359</v>
      </c>
      <c r="G1150" s="404"/>
      <c r="H1150" s="404"/>
      <c r="I1150" s="405"/>
    </row>
    <row r="1151" spans="1:9" ht="14.25" hidden="1">
      <c r="A1151" s="361">
        <v>1151</v>
      </c>
      <c r="B1151" s="353" t="s">
        <v>51</v>
      </c>
      <c r="C1151" s="403"/>
      <c r="D1151" s="441"/>
      <c r="E1151" s="403" t="str">
        <f>E$79</f>
        <v>S2</v>
      </c>
      <c r="F1151" s="394"/>
      <c r="G1151" s="404"/>
      <c r="H1151" s="404"/>
      <c r="I1151" s="405"/>
    </row>
    <row r="1152" spans="1:9" ht="14.25" hidden="1">
      <c r="A1152" s="361">
        <v>1152</v>
      </c>
      <c r="B1152" s="353" t="s">
        <v>51</v>
      </c>
      <c r="C1152" s="403"/>
      <c r="D1152" s="441"/>
      <c r="E1152" s="403" t="str">
        <f>E$80</f>
        <v>S3</v>
      </c>
      <c r="F1152" s="394"/>
      <c r="G1152" s="404"/>
      <c r="H1152" s="404"/>
      <c r="I1152" s="405"/>
    </row>
    <row r="1153" spans="1:9" hidden="1">
      <c r="A1153" s="353">
        <v>1153</v>
      </c>
      <c r="B1153" s="353" t="s">
        <v>51</v>
      </c>
      <c r="C1153" s="403"/>
      <c r="D1153" s="441"/>
      <c r="E1153" s="403" t="str">
        <f>E$81</f>
        <v>S4</v>
      </c>
      <c r="F1153" s="394"/>
      <c r="G1153" s="404"/>
      <c r="H1153" s="404"/>
      <c r="I1153" s="405"/>
    </row>
    <row r="1154" spans="1:9" ht="14.25">
      <c r="A1154" s="361">
        <v>1154</v>
      </c>
      <c r="H1154" s="373"/>
    </row>
    <row r="1155" spans="1:9" ht="25.5" hidden="1">
      <c r="A1155" s="361">
        <v>1155</v>
      </c>
      <c r="B1155" s="353" t="s">
        <v>51</v>
      </c>
      <c r="C1155" s="403" t="s">
        <v>1224</v>
      </c>
      <c r="D1155" s="441"/>
      <c r="E1155" s="403"/>
      <c r="F1155" s="442" t="s">
        <v>1225</v>
      </c>
      <c r="G1155" s="404" t="s">
        <v>1226</v>
      </c>
      <c r="H1155" s="404"/>
      <c r="I1155" s="405"/>
    </row>
    <row r="1156" spans="1:9" ht="14.25" hidden="1">
      <c r="A1156" s="361">
        <v>1156</v>
      </c>
      <c r="B1156" s="353" t="s">
        <v>51</v>
      </c>
      <c r="C1156" s="403"/>
      <c r="D1156" s="441"/>
      <c r="E1156" s="403" t="s">
        <v>19</v>
      </c>
      <c r="F1156" s="491"/>
      <c r="G1156" s="404"/>
      <c r="H1156" s="404"/>
      <c r="I1156" s="405"/>
    </row>
    <row r="1157" spans="1:9" ht="63.75" hidden="1">
      <c r="A1157" s="353">
        <v>1157</v>
      </c>
      <c r="B1157" s="353" t="s">
        <v>51</v>
      </c>
      <c r="C1157" s="403"/>
      <c r="D1157" s="441"/>
      <c r="E1157" s="403" t="str">
        <f>E$77</f>
        <v>RA</v>
      </c>
      <c r="F1157" s="394" t="s">
        <v>1227</v>
      </c>
      <c r="G1157" s="404"/>
      <c r="H1157" s="404"/>
      <c r="I1157" s="405"/>
    </row>
    <row r="1158" spans="1:9" ht="76.5" hidden="1">
      <c r="A1158" s="361">
        <v>1158</v>
      </c>
      <c r="B1158" s="353" t="s">
        <v>51</v>
      </c>
      <c r="C1158" s="403"/>
      <c r="D1158" s="441"/>
      <c r="E1158" s="403" t="str">
        <f>E$78</f>
        <v>S1</v>
      </c>
      <c r="F1158" s="394" t="s">
        <v>2360</v>
      </c>
      <c r="G1158" s="404"/>
      <c r="H1158" s="404"/>
      <c r="I1158" s="405"/>
    </row>
    <row r="1159" spans="1:9" ht="14.25" hidden="1">
      <c r="A1159" s="361">
        <v>1159</v>
      </c>
      <c r="B1159" s="353" t="s">
        <v>51</v>
      </c>
      <c r="C1159" s="403"/>
      <c r="D1159" s="441"/>
      <c r="E1159" s="403" t="str">
        <f>E$79</f>
        <v>S2</v>
      </c>
      <c r="F1159" s="394"/>
      <c r="G1159" s="404"/>
      <c r="H1159" s="404"/>
      <c r="I1159" s="405"/>
    </row>
    <row r="1160" spans="1:9" ht="14.25" hidden="1">
      <c r="A1160" s="361">
        <v>1160</v>
      </c>
      <c r="B1160" s="353" t="s">
        <v>51</v>
      </c>
      <c r="C1160" s="403"/>
      <c r="D1160" s="441"/>
      <c r="E1160" s="403" t="str">
        <f>E$80</f>
        <v>S3</v>
      </c>
      <c r="F1160" s="394"/>
      <c r="G1160" s="404"/>
      <c r="H1160" s="404"/>
      <c r="I1160" s="405"/>
    </row>
    <row r="1161" spans="1:9" hidden="1">
      <c r="A1161" s="353">
        <v>1161</v>
      </c>
      <c r="B1161" s="353" t="s">
        <v>51</v>
      </c>
      <c r="C1161" s="403"/>
      <c r="D1161" s="441"/>
      <c r="E1161" s="403" t="str">
        <f>E$81</f>
        <v>S4</v>
      </c>
      <c r="F1161" s="394"/>
      <c r="G1161" s="404"/>
      <c r="H1161" s="404"/>
      <c r="I1161" s="405"/>
    </row>
    <row r="1162" spans="1:9" ht="14.25">
      <c r="A1162" s="361">
        <v>1162</v>
      </c>
      <c r="H1162" s="373"/>
    </row>
    <row r="1163" spans="1:9" ht="31.5" hidden="1">
      <c r="A1163" s="361">
        <v>1163</v>
      </c>
      <c r="B1163" s="353" t="s">
        <v>51</v>
      </c>
      <c r="C1163" s="403" t="s">
        <v>1228</v>
      </c>
      <c r="D1163" s="441"/>
      <c r="E1163" s="403"/>
      <c r="F1163" s="442" t="s">
        <v>1229</v>
      </c>
      <c r="G1163" s="404" t="s">
        <v>1230</v>
      </c>
      <c r="H1163" s="404"/>
      <c r="I1163" s="405"/>
    </row>
    <row r="1164" spans="1:9" ht="14.25" hidden="1">
      <c r="A1164" s="361">
        <v>1164</v>
      </c>
      <c r="B1164" s="353" t="s">
        <v>51</v>
      </c>
      <c r="C1164" s="403"/>
      <c r="D1164" s="441"/>
      <c r="E1164" s="403" t="s">
        <v>19</v>
      </c>
      <c r="F1164" s="491"/>
      <c r="G1164" s="404"/>
      <c r="H1164" s="404"/>
      <c r="I1164" s="405"/>
    </row>
    <row r="1165" spans="1:9" ht="51" hidden="1">
      <c r="A1165" s="353">
        <v>1165</v>
      </c>
      <c r="B1165" s="353" t="s">
        <v>51</v>
      </c>
      <c r="C1165" s="403"/>
      <c r="D1165" s="441"/>
      <c r="E1165" s="403" t="str">
        <f>E$77</f>
        <v>RA</v>
      </c>
      <c r="F1165" s="394" t="s">
        <v>1231</v>
      </c>
      <c r="G1165" s="404"/>
      <c r="H1165" s="404"/>
      <c r="I1165" s="405"/>
    </row>
    <row r="1166" spans="1:9" ht="51" hidden="1">
      <c r="A1166" s="361">
        <v>1166</v>
      </c>
      <c r="B1166" s="353" t="s">
        <v>51</v>
      </c>
      <c r="C1166" s="403"/>
      <c r="D1166" s="441"/>
      <c r="E1166" s="403" t="str">
        <f>E$78</f>
        <v>S1</v>
      </c>
      <c r="F1166" s="394" t="s">
        <v>2361</v>
      </c>
      <c r="G1166" s="404"/>
      <c r="H1166" s="404"/>
      <c r="I1166" s="405"/>
    </row>
    <row r="1167" spans="1:9" ht="14.25" hidden="1">
      <c r="A1167" s="361">
        <v>1167</v>
      </c>
      <c r="B1167" s="353" t="s">
        <v>51</v>
      </c>
      <c r="C1167" s="403"/>
      <c r="D1167" s="441"/>
      <c r="E1167" s="403" t="str">
        <f>E$79</f>
        <v>S2</v>
      </c>
      <c r="F1167" s="394"/>
      <c r="G1167" s="404"/>
      <c r="H1167" s="404"/>
      <c r="I1167" s="405"/>
    </row>
    <row r="1168" spans="1:9" ht="14.25" hidden="1">
      <c r="A1168" s="361">
        <v>1168</v>
      </c>
      <c r="B1168" s="353" t="s">
        <v>51</v>
      </c>
      <c r="C1168" s="403"/>
      <c r="D1168" s="441"/>
      <c r="E1168" s="403" t="str">
        <f>E$80</f>
        <v>S3</v>
      </c>
      <c r="F1168" s="394"/>
      <c r="G1168" s="404"/>
      <c r="H1168" s="404"/>
      <c r="I1168" s="405"/>
    </row>
    <row r="1169" spans="1:9" hidden="1">
      <c r="A1169" s="353">
        <v>1169</v>
      </c>
      <c r="B1169" s="353" t="s">
        <v>51</v>
      </c>
      <c r="C1169" s="403"/>
      <c r="D1169" s="441"/>
      <c r="E1169" s="403" t="str">
        <f>E$81</f>
        <v>S4</v>
      </c>
      <c r="F1169" s="394"/>
      <c r="G1169" s="404"/>
      <c r="H1169" s="404"/>
      <c r="I1169" s="405"/>
    </row>
    <row r="1170" spans="1:9" ht="14.25">
      <c r="A1170" s="361">
        <v>1170</v>
      </c>
      <c r="H1170" s="373"/>
    </row>
    <row r="1171" spans="1:9" ht="25.5" hidden="1">
      <c r="A1171" s="361">
        <v>1171</v>
      </c>
      <c r="B1171" s="353" t="s">
        <v>51</v>
      </c>
      <c r="C1171" s="370" t="s">
        <v>1232</v>
      </c>
      <c r="D1171" s="437"/>
      <c r="E1171" s="370"/>
      <c r="F1171" s="368" t="s">
        <v>1233</v>
      </c>
      <c r="G1171" s="461"/>
      <c r="H1171" s="461"/>
      <c r="I1171" s="438"/>
    </row>
    <row r="1172" spans="1:9" ht="153" hidden="1">
      <c r="A1172" s="361">
        <v>1172</v>
      </c>
      <c r="B1172" s="353" t="s">
        <v>51</v>
      </c>
      <c r="C1172" s="403" t="s">
        <v>1234</v>
      </c>
      <c r="D1172" s="441"/>
      <c r="E1172" s="403"/>
      <c r="F1172" s="442" t="s">
        <v>1235</v>
      </c>
      <c r="G1172" s="404" t="s">
        <v>1236</v>
      </c>
      <c r="H1172" s="404"/>
      <c r="I1172" s="405"/>
    </row>
    <row r="1173" spans="1:9" hidden="1">
      <c r="A1173" s="353">
        <v>1173</v>
      </c>
      <c r="B1173" s="353" t="s">
        <v>51</v>
      </c>
      <c r="C1173" s="403"/>
      <c r="D1173" s="441"/>
      <c r="E1173" s="403" t="s">
        <v>19</v>
      </c>
      <c r="F1173" s="442"/>
      <c r="G1173" s="404"/>
      <c r="H1173" s="404"/>
      <c r="I1173" s="405"/>
    </row>
    <row r="1174" spans="1:9" ht="114.75" hidden="1">
      <c r="A1174" s="361">
        <v>1174</v>
      </c>
      <c r="B1174" s="353" t="s">
        <v>51</v>
      </c>
      <c r="C1174" s="403"/>
      <c r="D1174" s="441"/>
      <c r="E1174" s="403" t="str">
        <f>E$77</f>
        <v>RA</v>
      </c>
      <c r="F1174" s="394" t="s">
        <v>1237</v>
      </c>
      <c r="G1174" s="404"/>
      <c r="H1174" s="404"/>
      <c r="I1174" s="405"/>
    </row>
    <row r="1175" spans="1:9" ht="51" hidden="1">
      <c r="A1175" s="361">
        <v>1175</v>
      </c>
      <c r="B1175" s="353" t="s">
        <v>51</v>
      </c>
      <c r="C1175" s="403"/>
      <c r="D1175" s="441"/>
      <c r="E1175" s="403" t="str">
        <f>E$78</f>
        <v>S1</v>
      </c>
      <c r="F1175" s="394" t="s">
        <v>2362</v>
      </c>
      <c r="G1175" s="404"/>
      <c r="H1175" s="404"/>
      <c r="I1175" s="405"/>
    </row>
    <row r="1176" spans="1:9" ht="14.25" hidden="1">
      <c r="A1176" s="361">
        <v>1176</v>
      </c>
      <c r="B1176" s="353" t="s">
        <v>51</v>
      </c>
      <c r="C1176" s="403"/>
      <c r="D1176" s="441"/>
      <c r="E1176" s="403" t="str">
        <f>E$79</f>
        <v>S2</v>
      </c>
      <c r="F1176" s="394"/>
      <c r="G1176" s="404"/>
      <c r="H1176" s="404"/>
      <c r="I1176" s="405"/>
    </row>
    <row r="1177" spans="1:9" hidden="1">
      <c r="A1177" s="353">
        <v>1177</v>
      </c>
      <c r="B1177" s="353" t="s">
        <v>51</v>
      </c>
      <c r="C1177" s="403"/>
      <c r="D1177" s="441"/>
      <c r="E1177" s="403" t="str">
        <f>E$80</f>
        <v>S3</v>
      </c>
      <c r="F1177" s="394"/>
      <c r="G1177" s="404"/>
      <c r="H1177" s="404"/>
      <c r="I1177" s="405"/>
    </row>
    <row r="1178" spans="1:9" ht="14.25" hidden="1">
      <c r="A1178" s="361">
        <v>1178</v>
      </c>
      <c r="B1178" s="353" t="s">
        <v>51</v>
      </c>
      <c r="C1178" s="403"/>
      <c r="D1178" s="441"/>
      <c r="E1178" s="403" t="str">
        <f>E$81</f>
        <v>S4</v>
      </c>
      <c r="F1178" s="394"/>
      <c r="G1178" s="404"/>
      <c r="H1178" s="404"/>
      <c r="I1178" s="405"/>
    </row>
    <row r="1179" spans="1:9" ht="14.25">
      <c r="A1179" s="361">
        <v>1179</v>
      </c>
      <c r="B1179" s="353" t="s">
        <v>108</v>
      </c>
      <c r="C1179" s="448"/>
      <c r="D1179" s="449" t="s">
        <v>1238</v>
      </c>
      <c r="E1179" s="448"/>
      <c r="F1179" s="450" t="s">
        <v>1239</v>
      </c>
      <c r="G1179" s="451"/>
      <c r="H1179" s="451"/>
      <c r="I1179" s="451"/>
    </row>
    <row r="1180" spans="1:9" ht="228">
      <c r="A1180" s="361">
        <v>1180</v>
      </c>
      <c r="B1180" s="353" t="s">
        <v>108</v>
      </c>
      <c r="C1180" s="403"/>
      <c r="D1180" s="441" t="s">
        <v>411</v>
      </c>
      <c r="E1180" s="403"/>
      <c r="F1180" s="485" t="s">
        <v>288</v>
      </c>
      <c r="G1180" s="490" t="s">
        <v>1240</v>
      </c>
      <c r="H1180" s="486" t="s">
        <v>1241</v>
      </c>
      <c r="I1180" s="405"/>
    </row>
    <row r="1181" spans="1:9">
      <c r="A1181" s="353">
        <v>1181</v>
      </c>
      <c r="B1181" s="353" t="s">
        <v>108</v>
      </c>
      <c r="C1181" s="403"/>
      <c r="D1181" s="452" t="s">
        <v>411</v>
      </c>
      <c r="E1181" s="403" t="s">
        <v>19</v>
      </c>
      <c r="F1181" s="442"/>
      <c r="G1181" s="404"/>
      <c r="H1181" s="404"/>
      <c r="I1181" s="405"/>
    </row>
    <row r="1182" spans="1:9" ht="114.75">
      <c r="A1182" s="361">
        <v>1182</v>
      </c>
      <c r="B1182" s="353" t="s">
        <v>108</v>
      </c>
      <c r="C1182" s="403"/>
      <c r="D1182" s="452" t="s">
        <v>411</v>
      </c>
      <c r="E1182" s="403" t="str">
        <f>E$77</f>
        <v>RA</v>
      </c>
      <c r="F1182" s="394" t="s">
        <v>1242</v>
      </c>
      <c r="G1182" s="404"/>
      <c r="H1182" s="404"/>
      <c r="I1182" s="405"/>
    </row>
    <row r="1183" spans="1:9" ht="89.25">
      <c r="A1183" s="361">
        <v>1183</v>
      </c>
      <c r="B1183" s="353" t="s">
        <v>108</v>
      </c>
      <c r="C1183" s="403"/>
      <c r="D1183" s="452" t="s">
        <v>411</v>
      </c>
      <c r="E1183" s="403" t="str">
        <f>E$78</f>
        <v>S1</v>
      </c>
      <c r="F1183" s="394" t="s">
        <v>2363</v>
      </c>
      <c r="G1183" s="404"/>
      <c r="H1183" s="404"/>
      <c r="I1183" s="405"/>
    </row>
    <row r="1184" spans="1:9" ht="14.25">
      <c r="A1184" s="361">
        <v>1184</v>
      </c>
      <c r="B1184" s="353" t="s">
        <v>108</v>
      </c>
      <c r="C1184" s="403"/>
      <c r="D1184" s="452" t="s">
        <v>411</v>
      </c>
      <c r="E1184" s="403" t="str">
        <f>E$79</f>
        <v>S2</v>
      </c>
      <c r="F1184" s="394"/>
      <c r="G1184" s="404"/>
      <c r="H1184" s="404"/>
      <c r="I1184" s="405"/>
    </row>
    <row r="1185" spans="1:9">
      <c r="A1185" s="353">
        <v>1185</v>
      </c>
      <c r="B1185" s="353" t="s">
        <v>108</v>
      </c>
      <c r="C1185" s="403"/>
      <c r="D1185" s="452" t="s">
        <v>411</v>
      </c>
      <c r="E1185" s="403" t="str">
        <f>E$80</f>
        <v>S3</v>
      </c>
      <c r="F1185" s="394"/>
      <c r="G1185" s="404"/>
      <c r="H1185" s="404"/>
      <c r="I1185" s="405"/>
    </row>
    <row r="1186" spans="1:9" ht="14.25">
      <c r="A1186" s="361">
        <v>1186</v>
      </c>
      <c r="B1186" s="353" t="s">
        <v>108</v>
      </c>
      <c r="C1186" s="403"/>
      <c r="D1186" s="452" t="s">
        <v>411</v>
      </c>
      <c r="E1186" s="403" t="str">
        <f>E$81</f>
        <v>S4</v>
      </c>
      <c r="F1186" s="394"/>
      <c r="G1186" s="404"/>
      <c r="H1186" s="404"/>
      <c r="I1186" s="405"/>
    </row>
    <row r="1187" spans="1:9" ht="14.25">
      <c r="A1187" s="361">
        <v>1187</v>
      </c>
      <c r="H1187" s="373"/>
    </row>
    <row r="1188" spans="1:9" ht="52.5" hidden="1">
      <c r="A1188" s="361">
        <v>1188</v>
      </c>
      <c r="B1188" s="353" t="s">
        <v>51</v>
      </c>
      <c r="C1188" s="403" t="s">
        <v>1243</v>
      </c>
      <c r="D1188" s="441"/>
      <c r="E1188" s="403"/>
      <c r="F1188" s="442" t="s">
        <v>1244</v>
      </c>
      <c r="G1188" s="404" t="s">
        <v>1245</v>
      </c>
      <c r="H1188" s="404"/>
      <c r="I1188" s="405"/>
    </row>
    <row r="1189" spans="1:9" hidden="1">
      <c r="A1189" s="353">
        <v>1189</v>
      </c>
      <c r="B1189" s="353" t="s">
        <v>51</v>
      </c>
      <c r="C1189" s="403"/>
      <c r="D1189" s="441"/>
      <c r="E1189" s="403" t="s">
        <v>19</v>
      </c>
      <c r="F1189" s="442"/>
      <c r="G1189" s="404"/>
      <c r="H1189" s="404"/>
      <c r="I1189" s="405"/>
    </row>
    <row r="1190" spans="1:9" ht="25.5" hidden="1">
      <c r="A1190" s="361">
        <v>1190</v>
      </c>
      <c r="B1190" s="353" t="s">
        <v>51</v>
      </c>
      <c r="C1190" s="403"/>
      <c r="D1190" s="441"/>
      <c r="E1190" s="403" t="str">
        <f>E$77</f>
        <v>RA</v>
      </c>
      <c r="F1190" s="394" t="s">
        <v>1246</v>
      </c>
      <c r="G1190" s="404"/>
      <c r="H1190" s="404"/>
      <c r="I1190" s="405"/>
    </row>
    <row r="1191" spans="1:9" ht="76.5" hidden="1">
      <c r="A1191" s="361">
        <v>1191</v>
      </c>
      <c r="B1191" s="353" t="s">
        <v>51</v>
      </c>
      <c r="C1191" s="403"/>
      <c r="D1191" s="441"/>
      <c r="E1191" s="403" t="str">
        <f>E$78</f>
        <v>S1</v>
      </c>
      <c r="F1191" s="394" t="s">
        <v>2364</v>
      </c>
      <c r="G1191" s="404"/>
      <c r="H1191" s="404"/>
      <c r="I1191" s="405"/>
    </row>
    <row r="1192" spans="1:9" ht="14.25" hidden="1">
      <c r="A1192" s="361">
        <v>1192</v>
      </c>
      <c r="B1192" s="353" t="s">
        <v>51</v>
      </c>
      <c r="C1192" s="403"/>
      <c r="D1192" s="441"/>
      <c r="E1192" s="403" t="str">
        <f>E$79</f>
        <v>S2</v>
      </c>
      <c r="F1192" s="394"/>
      <c r="G1192" s="404"/>
      <c r="H1192" s="404"/>
      <c r="I1192" s="405"/>
    </row>
    <row r="1193" spans="1:9" hidden="1">
      <c r="A1193" s="353">
        <v>1193</v>
      </c>
      <c r="B1193" s="353" t="s">
        <v>51</v>
      </c>
      <c r="C1193" s="403"/>
      <c r="D1193" s="441"/>
      <c r="E1193" s="403" t="str">
        <f>E$80</f>
        <v>S3</v>
      </c>
      <c r="F1193" s="394"/>
      <c r="G1193" s="404"/>
      <c r="H1193" s="404"/>
      <c r="I1193" s="405"/>
    </row>
    <row r="1194" spans="1:9" ht="14.25" hidden="1">
      <c r="A1194" s="361">
        <v>1194</v>
      </c>
      <c r="B1194" s="353" t="s">
        <v>51</v>
      </c>
      <c r="C1194" s="403"/>
      <c r="D1194" s="441"/>
      <c r="E1194" s="403" t="str">
        <f>E$81</f>
        <v>S4</v>
      </c>
      <c r="F1194" s="394"/>
      <c r="G1194" s="404"/>
      <c r="H1194" s="404"/>
      <c r="I1194" s="405"/>
    </row>
    <row r="1195" spans="1:9" ht="73.5">
      <c r="A1195" s="361">
        <v>1195</v>
      </c>
      <c r="B1195" s="353" t="s">
        <v>108</v>
      </c>
      <c r="C1195" s="403"/>
      <c r="D1195" s="441" t="s">
        <v>416</v>
      </c>
      <c r="E1195" s="403"/>
      <c r="F1195" s="442" t="s">
        <v>1247</v>
      </c>
      <c r="G1195" s="404" t="s">
        <v>1248</v>
      </c>
      <c r="H1195" s="404" t="s">
        <v>1249</v>
      </c>
      <c r="I1195" s="405"/>
    </row>
    <row r="1196" spans="1:9" ht="14.25">
      <c r="A1196" s="361">
        <v>1196</v>
      </c>
      <c r="B1196" s="353" t="s">
        <v>108</v>
      </c>
      <c r="C1196" s="403"/>
      <c r="D1196" s="452" t="s">
        <v>416</v>
      </c>
      <c r="E1196" s="403" t="s">
        <v>19</v>
      </c>
      <c r="F1196" s="442"/>
      <c r="G1196" s="404"/>
      <c r="H1196" s="404"/>
      <c r="I1196" s="405"/>
    </row>
    <row r="1197" spans="1:9" ht="63.75">
      <c r="A1197" s="353">
        <v>1197</v>
      </c>
      <c r="B1197" s="353" t="s">
        <v>108</v>
      </c>
      <c r="C1197" s="403"/>
      <c r="D1197" s="452" t="s">
        <v>416</v>
      </c>
      <c r="E1197" s="403" t="str">
        <f>E$77</f>
        <v>RA</v>
      </c>
      <c r="F1197" s="394" t="s">
        <v>1250</v>
      </c>
      <c r="G1197" s="404"/>
      <c r="H1197" s="404"/>
      <c r="I1197" s="405"/>
    </row>
    <row r="1198" spans="1:9" ht="76.5">
      <c r="A1198" s="361">
        <v>1198</v>
      </c>
      <c r="B1198" s="353" t="s">
        <v>108</v>
      </c>
      <c r="C1198" s="403"/>
      <c r="D1198" s="452" t="s">
        <v>416</v>
      </c>
      <c r="E1198" s="403" t="str">
        <f>E$78</f>
        <v>S1</v>
      </c>
      <c r="F1198" s="394" t="s">
        <v>2365</v>
      </c>
      <c r="G1198" s="404"/>
      <c r="H1198" s="404"/>
      <c r="I1198" s="405"/>
    </row>
    <row r="1199" spans="1:9" ht="14.25">
      <c r="A1199" s="361">
        <v>1199</v>
      </c>
      <c r="B1199" s="353" t="s">
        <v>108</v>
      </c>
      <c r="C1199" s="403"/>
      <c r="D1199" s="452" t="s">
        <v>416</v>
      </c>
      <c r="E1199" s="403" t="str">
        <f>E$79</f>
        <v>S2</v>
      </c>
      <c r="F1199" s="394"/>
      <c r="G1199" s="404"/>
      <c r="H1199" s="404"/>
      <c r="I1199" s="405"/>
    </row>
    <row r="1200" spans="1:9" ht="14.25">
      <c r="A1200" s="361">
        <v>1200</v>
      </c>
      <c r="B1200" s="353" t="s">
        <v>108</v>
      </c>
      <c r="C1200" s="403"/>
      <c r="D1200" s="452" t="s">
        <v>416</v>
      </c>
      <c r="E1200" s="403" t="str">
        <f>E$80</f>
        <v>S3</v>
      </c>
      <c r="F1200" s="394"/>
      <c r="G1200" s="404"/>
      <c r="H1200" s="404"/>
      <c r="I1200" s="405"/>
    </row>
    <row r="1201" spans="1:9">
      <c r="A1201" s="353">
        <v>1201</v>
      </c>
      <c r="B1201" s="353" t="s">
        <v>108</v>
      </c>
      <c r="C1201" s="403"/>
      <c r="D1201" s="452" t="s">
        <v>416</v>
      </c>
      <c r="E1201" s="403" t="str">
        <f>E$81</f>
        <v>S4</v>
      </c>
      <c r="F1201" s="394"/>
      <c r="G1201" s="404"/>
      <c r="H1201" s="404"/>
      <c r="I1201" s="405"/>
    </row>
    <row r="1202" spans="1:9" ht="14.25">
      <c r="A1202" s="361">
        <v>1202</v>
      </c>
      <c r="H1202" s="373"/>
    </row>
    <row r="1203" spans="1:9" ht="51" hidden="1">
      <c r="A1203" s="361">
        <v>1203</v>
      </c>
      <c r="B1203" s="353" t="s">
        <v>51</v>
      </c>
      <c r="C1203" s="403" t="s">
        <v>1251</v>
      </c>
      <c r="D1203" s="441"/>
      <c r="E1203" s="403"/>
      <c r="F1203" s="442" t="s">
        <v>1252</v>
      </c>
      <c r="G1203" s="404" t="s">
        <v>1253</v>
      </c>
      <c r="H1203" s="404"/>
      <c r="I1203" s="405"/>
    </row>
    <row r="1204" spans="1:9" ht="14.25" hidden="1">
      <c r="A1204" s="361">
        <v>1204</v>
      </c>
      <c r="B1204" s="353" t="s">
        <v>51</v>
      </c>
      <c r="C1204" s="403"/>
      <c r="D1204" s="441"/>
      <c r="E1204" s="403" t="s">
        <v>19</v>
      </c>
      <c r="F1204" s="442"/>
      <c r="G1204" s="404"/>
      <c r="H1204" s="404"/>
      <c r="I1204" s="405"/>
    </row>
    <row r="1205" spans="1:9" ht="76.5" hidden="1">
      <c r="A1205" s="353">
        <v>1205</v>
      </c>
      <c r="B1205" s="353" t="s">
        <v>51</v>
      </c>
      <c r="C1205" s="403"/>
      <c r="D1205" s="441"/>
      <c r="E1205" s="403" t="str">
        <f>E$77</f>
        <v>RA</v>
      </c>
      <c r="F1205" s="394" t="s">
        <v>1254</v>
      </c>
      <c r="G1205" s="404"/>
      <c r="H1205" s="404"/>
      <c r="I1205" s="405"/>
    </row>
    <row r="1206" spans="1:9" ht="51" hidden="1">
      <c r="A1206" s="361">
        <v>1206</v>
      </c>
      <c r="B1206" s="353" t="s">
        <v>51</v>
      </c>
      <c r="C1206" s="403"/>
      <c r="D1206" s="441"/>
      <c r="E1206" s="403" t="str">
        <f>E$78</f>
        <v>S1</v>
      </c>
      <c r="F1206" s="394" t="s">
        <v>2366</v>
      </c>
      <c r="G1206" s="404"/>
      <c r="H1206" s="404"/>
      <c r="I1206" s="405"/>
    </row>
    <row r="1207" spans="1:9" ht="14.25" hidden="1">
      <c r="A1207" s="361">
        <v>1207</v>
      </c>
      <c r="B1207" s="353" t="s">
        <v>51</v>
      </c>
      <c r="C1207" s="403"/>
      <c r="D1207" s="441"/>
      <c r="E1207" s="403" t="str">
        <f>E$79</f>
        <v>S2</v>
      </c>
      <c r="F1207" s="394"/>
      <c r="G1207" s="404"/>
      <c r="H1207" s="404"/>
      <c r="I1207" s="405"/>
    </row>
    <row r="1208" spans="1:9" ht="14.25" hidden="1">
      <c r="A1208" s="361">
        <v>1208</v>
      </c>
      <c r="B1208" s="353" t="s">
        <v>51</v>
      </c>
      <c r="C1208" s="403"/>
      <c r="D1208" s="441"/>
      <c r="E1208" s="403" t="str">
        <f>E$80</f>
        <v>S3</v>
      </c>
      <c r="F1208" s="394"/>
      <c r="G1208" s="404"/>
      <c r="H1208" s="404"/>
      <c r="I1208" s="405"/>
    </row>
    <row r="1209" spans="1:9" hidden="1">
      <c r="A1209" s="353">
        <v>1209</v>
      </c>
      <c r="B1209" s="353" t="s">
        <v>51</v>
      </c>
      <c r="C1209" s="403"/>
      <c r="D1209" s="441"/>
      <c r="E1209" s="403" t="str">
        <f>E$81</f>
        <v>S4</v>
      </c>
      <c r="F1209" s="394"/>
      <c r="G1209" s="404"/>
      <c r="H1209" s="404"/>
      <c r="I1209" s="405"/>
    </row>
    <row r="1210" spans="1:9" ht="14.25">
      <c r="A1210" s="361">
        <v>1210</v>
      </c>
      <c r="H1210" s="373"/>
    </row>
    <row r="1211" spans="1:9" ht="38.25" hidden="1">
      <c r="A1211" s="361">
        <v>1211</v>
      </c>
      <c r="B1211" s="353" t="s">
        <v>51</v>
      </c>
      <c r="C1211" s="370" t="s">
        <v>1255</v>
      </c>
      <c r="D1211" s="437"/>
      <c r="E1211" s="370"/>
      <c r="F1211" s="368" t="s">
        <v>1256</v>
      </c>
      <c r="G1211" s="461"/>
      <c r="H1211" s="461"/>
      <c r="I1211" s="438"/>
    </row>
    <row r="1212" spans="1:9" ht="21" hidden="1">
      <c r="A1212" s="361">
        <v>1212</v>
      </c>
      <c r="B1212" s="353" t="s">
        <v>51</v>
      </c>
      <c r="C1212" s="403" t="s">
        <v>1257</v>
      </c>
      <c r="D1212" s="441"/>
      <c r="E1212" s="403"/>
      <c r="F1212" s="442" t="s">
        <v>1258</v>
      </c>
      <c r="G1212" s="404" t="s">
        <v>1259</v>
      </c>
      <c r="H1212" s="404" t="s">
        <v>1260</v>
      </c>
      <c r="I1212" s="405"/>
    </row>
    <row r="1213" spans="1:9" hidden="1">
      <c r="A1213" s="353">
        <v>1213</v>
      </c>
      <c r="B1213" s="353" t="s">
        <v>51</v>
      </c>
      <c r="C1213" s="403"/>
      <c r="D1213" s="441"/>
      <c r="E1213" s="403" t="s">
        <v>19</v>
      </c>
      <c r="F1213" s="442"/>
      <c r="G1213" s="404"/>
      <c r="H1213" s="404"/>
      <c r="I1213" s="405"/>
    </row>
    <row r="1214" spans="1:9" ht="14.25" hidden="1">
      <c r="A1214" s="361">
        <v>1214</v>
      </c>
      <c r="B1214" s="353" t="s">
        <v>51</v>
      </c>
      <c r="C1214" s="403"/>
      <c r="D1214" s="441"/>
      <c r="E1214" s="403" t="str">
        <f>E$77</f>
        <v>RA</v>
      </c>
      <c r="F1214" s="394" t="s">
        <v>1261</v>
      </c>
      <c r="G1214" s="404"/>
      <c r="H1214" s="404"/>
      <c r="I1214" s="405"/>
    </row>
    <row r="1215" spans="1:9" ht="14.25" hidden="1">
      <c r="A1215" s="361">
        <v>1215</v>
      </c>
      <c r="B1215" s="353" t="s">
        <v>51</v>
      </c>
      <c r="C1215" s="403"/>
      <c r="D1215" s="441"/>
      <c r="E1215" s="403" t="str">
        <f>E$78</f>
        <v>S1</v>
      </c>
      <c r="F1215" s="394" t="s">
        <v>1261</v>
      </c>
      <c r="G1215" s="404"/>
      <c r="H1215" s="404"/>
      <c r="I1215" s="405"/>
    </row>
    <row r="1216" spans="1:9" ht="14.25" hidden="1">
      <c r="A1216" s="361">
        <v>1216</v>
      </c>
      <c r="B1216" s="353" t="s">
        <v>51</v>
      </c>
      <c r="C1216" s="403"/>
      <c r="D1216" s="441"/>
      <c r="E1216" s="403" t="str">
        <f>E$79</f>
        <v>S2</v>
      </c>
      <c r="F1216" s="394"/>
      <c r="G1216" s="404"/>
      <c r="H1216" s="404"/>
      <c r="I1216" s="405"/>
    </row>
    <row r="1217" spans="1:9" hidden="1">
      <c r="A1217" s="353">
        <v>1217</v>
      </c>
      <c r="B1217" s="353" t="s">
        <v>51</v>
      </c>
      <c r="C1217" s="403"/>
      <c r="D1217" s="441"/>
      <c r="E1217" s="403" t="str">
        <f>E$80</f>
        <v>S3</v>
      </c>
      <c r="F1217" s="394"/>
      <c r="G1217" s="404"/>
      <c r="H1217" s="404"/>
      <c r="I1217" s="405"/>
    </row>
    <row r="1218" spans="1:9" ht="14.25" hidden="1">
      <c r="A1218" s="361">
        <v>1218</v>
      </c>
      <c r="B1218" s="353" t="s">
        <v>51</v>
      </c>
      <c r="C1218" s="403"/>
      <c r="D1218" s="441"/>
      <c r="E1218" s="403" t="str">
        <f>E$81</f>
        <v>S4</v>
      </c>
      <c r="F1218" s="394"/>
      <c r="G1218" s="404"/>
      <c r="H1218" s="404"/>
      <c r="I1218" s="405"/>
    </row>
    <row r="1219" spans="1:9" ht="14.25">
      <c r="A1219" s="361">
        <v>1219</v>
      </c>
      <c r="H1219" s="373"/>
    </row>
    <row r="1220" spans="1:9" ht="38.25" hidden="1">
      <c r="A1220" s="361">
        <v>1220</v>
      </c>
      <c r="B1220" s="353" t="s">
        <v>51</v>
      </c>
      <c r="C1220" s="403" t="s">
        <v>1262</v>
      </c>
      <c r="D1220" s="441"/>
      <c r="E1220" s="403"/>
      <c r="F1220" s="442" t="s">
        <v>1263</v>
      </c>
      <c r="G1220" s="404" t="s">
        <v>1264</v>
      </c>
      <c r="H1220" s="404"/>
      <c r="I1220" s="405"/>
    </row>
    <row r="1221" spans="1:9" hidden="1">
      <c r="A1221" s="353">
        <v>1221</v>
      </c>
      <c r="B1221" s="353" t="s">
        <v>51</v>
      </c>
      <c r="C1221" s="403"/>
      <c r="D1221" s="441"/>
      <c r="E1221" s="403" t="s">
        <v>19</v>
      </c>
      <c r="F1221" s="442"/>
      <c r="G1221" s="404"/>
      <c r="H1221" s="404"/>
      <c r="I1221" s="405"/>
    </row>
    <row r="1222" spans="1:9" ht="14.25" hidden="1">
      <c r="A1222" s="361">
        <v>1222</v>
      </c>
      <c r="B1222" s="353" t="s">
        <v>51</v>
      </c>
      <c r="C1222" s="403"/>
      <c r="D1222" s="441"/>
      <c r="E1222" s="403" t="str">
        <f>E$77</f>
        <v>RA</v>
      </c>
      <c r="F1222" s="394" t="s">
        <v>1265</v>
      </c>
      <c r="G1222" s="404"/>
      <c r="H1222" s="404"/>
      <c r="I1222" s="405"/>
    </row>
    <row r="1223" spans="1:9" ht="25.5" hidden="1">
      <c r="A1223" s="361">
        <v>1223</v>
      </c>
      <c r="B1223" s="353" t="s">
        <v>51</v>
      </c>
      <c r="C1223" s="403"/>
      <c r="D1223" s="441"/>
      <c r="E1223" s="403" t="str">
        <f>E$78</f>
        <v>S1</v>
      </c>
      <c r="F1223" s="394" t="s">
        <v>2367</v>
      </c>
      <c r="G1223" s="404"/>
      <c r="H1223" s="404"/>
      <c r="I1223" s="405"/>
    </row>
    <row r="1224" spans="1:9" ht="14.25" hidden="1">
      <c r="A1224" s="361">
        <v>1224</v>
      </c>
      <c r="B1224" s="353" t="s">
        <v>51</v>
      </c>
      <c r="C1224" s="403"/>
      <c r="D1224" s="441"/>
      <c r="E1224" s="403" t="str">
        <f>E$79</f>
        <v>S2</v>
      </c>
      <c r="F1224" s="394"/>
      <c r="G1224" s="404"/>
      <c r="H1224" s="404"/>
      <c r="I1224" s="405"/>
    </row>
    <row r="1225" spans="1:9" hidden="1">
      <c r="A1225" s="353">
        <v>1225</v>
      </c>
      <c r="B1225" s="353" t="s">
        <v>51</v>
      </c>
      <c r="C1225" s="403"/>
      <c r="D1225" s="441"/>
      <c r="E1225" s="403" t="str">
        <f>E$80</f>
        <v>S3</v>
      </c>
      <c r="F1225" s="394"/>
      <c r="G1225" s="404"/>
      <c r="H1225" s="404"/>
      <c r="I1225" s="405"/>
    </row>
    <row r="1226" spans="1:9" ht="14.25" hidden="1">
      <c r="A1226" s="361">
        <v>1226</v>
      </c>
      <c r="B1226" s="353" t="s">
        <v>51</v>
      </c>
      <c r="C1226" s="403"/>
      <c r="D1226" s="441"/>
      <c r="E1226" s="403" t="str">
        <f>E$81</f>
        <v>S4</v>
      </c>
      <c r="F1226" s="394"/>
      <c r="G1226" s="404"/>
      <c r="H1226" s="404"/>
      <c r="I1226" s="405"/>
    </row>
    <row r="1227" spans="1:9" ht="14.25">
      <c r="A1227" s="361">
        <v>1227</v>
      </c>
      <c r="H1227" s="373"/>
    </row>
    <row r="1228" spans="1:9" ht="38.25" hidden="1">
      <c r="A1228" s="361">
        <v>1228</v>
      </c>
      <c r="B1228" s="353" t="s">
        <v>51</v>
      </c>
      <c r="C1228" s="403" t="s">
        <v>1266</v>
      </c>
      <c r="D1228" s="441"/>
      <c r="E1228" s="403"/>
      <c r="F1228" s="442" t="s">
        <v>1267</v>
      </c>
      <c r="G1228" s="404" t="s">
        <v>660</v>
      </c>
      <c r="H1228" s="404"/>
      <c r="I1228" s="405"/>
    </row>
    <row r="1229" spans="1:9" hidden="1">
      <c r="A1229" s="353">
        <v>1229</v>
      </c>
      <c r="B1229" s="353" t="s">
        <v>51</v>
      </c>
      <c r="C1229" s="403"/>
      <c r="D1229" s="441"/>
      <c r="E1229" s="403" t="s">
        <v>19</v>
      </c>
      <c r="F1229" s="442"/>
      <c r="G1229" s="404"/>
      <c r="H1229" s="404"/>
      <c r="I1229" s="405"/>
    </row>
    <row r="1230" spans="1:9" ht="14.25" hidden="1">
      <c r="A1230" s="361">
        <v>1230</v>
      </c>
      <c r="B1230" s="353" t="s">
        <v>51</v>
      </c>
      <c r="C1230" s="403"/>
      <c r="D1230" s="441"/>
      <c r="E1230" s="403" t="str">
        <f>E$77</f>
        <v>RA</v>
      </c>
      <c r="F1230" s="394" t="s">
        <v>1265</v>
      </c>
      <c r="G1230" s="404"/>
      <c r="H1230" s="404"/>
      <c r="I1230" s="405"/>
    </row>
    <row r="1231" spans="1:9" ht="25.5" hidden="1">
      <c r="A1231" s="361">
        <v>1231</v>
      </c>
      <c r="B1231" s="353" t="s">
        <v>51</v>
      </c>
      <c r="C1231" s="403"/>
      <c r="D1231" s="441"/>
      <c r="E1231" s="403" t="str">
        <f>E$78</f>
        <v>S1</v>
      </c>
      <c r="F1231" s="394" t="s">
        <v>2367</v>
      </c>
      <c r="G1231" s="404"/>
      <c r="H1231" s="404"/>
      <c r="I1231" s="405"/>
    </row>
    <row r="1232" spans="1:9" ht="14.25" hidden="1">
      <c r="A1232" s="361">
        <v>1232</v>
      </c>
      <c r="B1232" s="353" t="s">
        <v>51</v>
      </c>
      <c r="C1232" s="403"/>
      <c r="D1232" s="441"/>
      <c r="E1232" s="403" t="str">
        <f>E$79</f>
        <v>S2</v>
      </c>
      <c r="F1232" s="394"/>
      <c r="G1232" s="404"/>
      <c r="H1232" s="404"/>
      <c r="I1232" s="405"/>
    </row>
    <row r="1233" spans="1:9" hidden="1">
      <c r="A1233" s="353">
        <v>1233</v>
      </c>
      <c r="B1233" s="353" t="s">
        <v>51</v>
      </c>
      <c r="C1233" s="403"/>
      <c r="D1233" s="441"/>
      <c r="E1233" s="403" t="str">
        <f>E$80</f>
        <v>S3</v>
      </c>
      <c r="F1233" s="394"/>
      <c r="G1233" s="404"/>
      <c r="H1233" s="404"/>
      <c r="I1233" s="405"/>
    </row>
    <row r="1234" spans="1:9" ht="14.25" hidden="1">
      <c r="A1234" s="361">
        <v>1234</v>
      </c>
      <c r="B1234" s="353" t="s">
        <v>51</v>
      </c>
      <c r="C1234" s="403"/>
      <c r="D1234" s="441"/>
      <c r="E1234" s="403" t="str">
        <f>E$81</f>
        <v>S4</v>
      </c>
      <c r="F1234" s="394"/>
      <c r="G1234" s="404"/>
      <c r="H1234" s="404"/>
      <c r="I1234" s="405"/>
    </row>
    <row r="1235" spans="1:9" ht="14.25">
      <c r="A1235" s="361">
        <v>1235</v>
      </c>
      <c r="H1235" s="373"/>
    </row>
    <row r="1236" spans="1:9" ht="25.5" hidden="1">
      <c r="A1236" s="361">
        <v>1236</v>
      </c>
      <c r="B1236" s="353" t="s">
        <v>51</v>
      </c>
      <c r="C1236" s="370" t="s">
        <v>1268</v>
      </c>
      <c r="D1236" s="437"/>
      <c r="E1236" s="370"/>
      <c r="F1236" s="368" t="s">
        <v>1269</v>
      </c>
      <c r="G1236" s="461"/>
      <c r="H1236" s="461"/>
      <c r="I1236" s="438"/>
    </row>
    <row r="1237" spans="1:9" ht="42" hidden="1">
      <c r="A1237" s="353">
        <v>1237</v>
      </c>
      <c r="B1237" s="353" t="s">
        <v>51</v>
      </c>
      <c r="C1237" s="403" t="s">
        <v>1270</v>
      </c>
      <c r="D1237" s="441"/>
      <c r="E1237" s="403"/>
      <c r="F1237" s="442" t="s">
        <v>1271</v>
      </c>
      <c r="G1237" s="404" t="s">
        <v>1272</v>
      </c>
      <c r="H1237" s="404"/>
      <c r="I1237" s="405"/>
    </row>
    <row r="1238" spans="1:9" ht="14.25" hidden="1">
      <c r="A1238" s="361">
        <v>1238</v>
      </c>
      <c r="B1238" s="353" t="s">
        <v>51</v>
      </c>
      <c r="C1238" s="403"/>
      <c r="D1238" s="441"/>
      <c r="E1238" s="403" t="s">
        <v>19</v>
      </c>
      <c r="F1238" s="442"/>
      <c r="G1238" s="404"/>
      <c r="H1238" s="404"/>
      <c r="I1238" s="405"/>
    </row>
    <row r="1239" spans="1:9" ht="25.5" hidden="1">
      <c r="A1239" s="361">
        <v>1239</v>
      </c>
      <c r="B1239" s="353" t="s">
        <v>51</v>
      </c>
      <c r="C1239" s="403"/>
      <c r="D1239" s="441"/>
      <c r="E1239" s="403" t="str">
        <f>E$77</f>
        <v>RA</v>
      </c>
      <c r="F1239" s="394" t="s">
        <v>1273</v>
      </c>
      <c r="G1239" s="404"/>
      <c r="H1239" s="404"/>
      <c r="I1239" s="405"/>
    </row>
    <row r="1240" spans="1:9" ht="25.5" hidden="1">
      <c r="A1240" s="361">
        <v>1240</v>
      </c>
      <c r="B1240" s="353" t="s">
        <v>51</v>
      </c>
      <c r="C1240" s="403"/>
      <c r="D1240" s="441"/>
      <c r="E1240" s="403" t="str">
        <f>E$78</f>
        <v>S1</v>
      </c>
      <c r="F1240" s="394" t="s">
        <v>2368</v>
      </c>
      <c r="G1240" s="404"/>
      <c r="H1240" s="404"/>
      <c r="I1240" s="405"/>
    </row>
    <row r="1241" spans="1:9" hidden="1">
      <c r="A1241" s="353">
        <v>1241</v>
      </c>
      <c r="B1241" s="353" t="s">
        <v>51</v>
      </c>
      <c r="C1241" s="403"/>
      <c r="D1241" s="441"/>
      <c r="E1241" s="403" t="str">
        <f>E$79</f>
        <v>S2</v>
      </c>
      <c r="F1241" s="394"/>
      <c r="G1241" s="404"/>
      <c r="H1241" s="404"/>
      <c r="I1241" s="405"/>
    </row>
    <row r="1242" spans="1:9" ht="14.25" hidden="1">
      <c r="A1242" s="361">
        <v>1242</v>
      </c>
      <c r="B1242" s="353" t="s">
        <v>51</v>
      </c>
      <c r="C1242" s="403"/>
      <c r="D1242" s="441"/>
      <c r="E1242" s="403" t="str">
        <f>E$80</f>
        <v>S3</v>
      </c>
      <c r="F1242" s="394"/>
      <c r="G1242" s="404"/>
      <c r="H1242" s="404"/>
      <c r="I1242" s="405"/>
    </row>
    <row r="1243" spans="1:9" ht="14.25" hidden="1">
      <c r="A1243" s="361">
        <v>1243</v>
      </c>
      <c r="B1243" s="353" t="s">
        <v>51</v>
      </c>
      <c r="C1243" s="403"/>
      <c r="D1243" s="441"/>
      <c r="E1243" s="403" t="str">
        <f>E$81</f>
        <v>S4</v>
      </c>
      <c r="F1243" s="394"/>
      <c r="G1243" s="404"/>
      <c r="H1243" s="404"/>
      <c r="I1243" s="405"/>
    </row>
    <row r="1244" spans="1:9" ht="84">
      <c r="A1244" s="361">
        <v>1244</v>
      </c>
      <c r="B1244" s="353" t="s">
        <v>108</v>
      </c>
      <c r="C1244" s="403"/>
      <c r="D1244" s="441" t="s">
        <v>1274</v>
      </c>
      <c r="E1244" s="403"/>
      <c r="F1244" s="442" t="s">
        <v>1275</v>
      </c>
      <c r="G1244" s="404" t="s">
        <v>1276</v>
      </c>
      <c r="H1244" s="404" t="s">
        <v>1277</v>
      </c>
      <c r="I1244" s="405"/>
    </row>
    <row r="1245" spans="1:9">
      <c r="A1245" s="353">
        <v>1245</v>
      </c>
      <c r="B1245" s="353" t="s">
        <v>108</v>
      </c>
      <c r="C1245" s="403"/>
      <c r="D1245" s="452" t="s">
        <v>1274</v>
      </c>
      <c r="E1245" s="403" t="s">
        <v>19</v>
      </c>
      <c r="F1245" s="442"/>
      <c r="G1245" s="404"/>
      <c r="H1245" s="404"/>
      <c r="I1245" s="405"/>
    </row>
    <row r="1246" spans="1:9" ht="38.25">
      <c r="A1246" s="361">
        <v>1246</v>
      </c>
      <c r="B1246" s="353" t="s">
        <v>108</v>
      </c>
      <c r="C1246" s="403"/>
      <c r="D1246" s="452" t="s">
        <v>1274</v>
      </c>
      <c r="E1246" s="403" t="str">
        <f>E$77</f>
        <v>RA</v>
      </c>
      <c r="F1246" s="394" t="s">
        <v>1273</v>
      </c>
      <c r="G1246" s="394" t="s">
        <v>2368</v>
      </c>
      <c r="H1246" s="404"/>
      <c r="I1246" s="405"/>
    </row>
    <row r="1247" spans="1:9" ht="25.5">
      <c r="A1247" s="361">
        <v>1247</v>
      </c>
      <c r="B1247" s="353" t="s">
        <v>108</v>
      </c>
      <c r="C1247" s="403"/>
      <c r="D1247" s="452" t="s">
        <v>1274</v>
      </c>
      <c r="E1247" s="403" t="str">
        <f>E$78</f>
        <v>S1</v>
      </c>
      <c r="F1247" s="394" t="s">
        <v>2368</v>
      </c>
      <c r="G1247" s="404"/>
      <c r="H1247" s="404"/>
      <c r="I1247" s="405"/>
    </row>
    <row r="1248" spans="1:9" ht="14.25">
      <c r="A1248" s="361">
        <v>1248</v>
      </c>
      <c r="B1248" s="353" t="s">
        <v>108</v>
      </c>
      <c r="C1248" s="403"/>
      <c r="D1248" s="452" t="s">
        <v>1274</v>
      </c>
      <c r="E1248" s="403" t="str">
        <f>E$79</f>
        <v>S2</v>
      </c>
      <c r="F1248" s="394"/>
      <c r="G1248" s="404"/>
      <c r="H1248" s="404"/>
      <c r="I1248" s="405"/>
    </row>
    <row r="1249" spans="1:9">
      <c r="A1249" s="353">
        <v>1249</v>
      </c>
      <c r="B1249" s="353" t="s">
        <v>108</v>
      </c>
      <c r="C1249" s="403"/>
      <c r="D1249" s="452" t="s">
        <v>1274</v>
      </c>
      <c r="E1249" s="403" t="str">
        <f>E$80</f>
        <v>S3</v>
      </c>
      <c r="F1249" s="394"/>
      <c r="G1249" s="404"/>
      <c r="H1249" s="404"/>
      <c r="I1249" s="405"/>
    </row>
    <row r="1250" spans="1:9" ht="14.25">
      <c r="A1250" s="361">
        <v>1250</v>
      </c>
      <c r="B1250" s="353" t="s">
        <v>108</v>
      </c>
      <c r="C1250" s="403"/>
      <c r="D1250" s="452" t="s">
        <v>1274</v>
      </c>
      <c r="E1250" s="403" t="str">
        <f>E$81</f>
        <v>S4</v>
      </c>
      <c r="F1250" s="394"/>
      <c r="G1250" s="404"/>
      <c r="H1250" s="404"/>
      <c r="I1250" s="405"/>
    </row>
    <row r="1251" spans="1:9" ht="14.25">
      <c r="A1251" s="361">
        <v>1251</v>
      </c>
      <c r="E1251" s="492"/>
      <c r="F1251" s="394"/>
      <c r="H1251" s="373"/>
    </row>
    <row r="1252" spans="1:9" ht="38.25" hidden="1">
      <c r="A1252" s="361">
        <v>1252</v>
      </c>
      <c r="B1252" s="353" t="s">
        <v>51</v>
      </c>
      <c r="C1252" s="403" t="s">
        <v>1278</v>
      </c>
      <c r="D1252" s="441"/>
      <c r="E1252" s="403"/>
      <c r="F1252" s="442" t="s">
        <v>1279</v>
      </c>
      <c r="G1252" s="404" t="s">
        <v>1280</v>
      </c>
      <c r="H1252" s="404"/>
      <c r="I1252" s="405"/>
    </row>
    <row r="1253" spans="1:9" hidden="1">
      <c r="A1253" s="353">
        <v>1253</v>
      </c>
      <c r="B1253" s="353" t="s">
        <v>51</v>
      </c>
      <c r="C1253" s="403"/>
      <c r="D1253" s="441"/>
      <c r="E1253" s="403" t="s">
        <v>19</v>
      </c>
      <c r="F1253" s="442"/>
      <c r="G1253" s="404"/>
      <c r="H1253" s="404"/>
      <c r="I1253" s="405"/>
    </row>
    <row r="1254" spans="1:9" ht="25.5" hidden="1">
      <c r="A1254" s="361">
        <v>1254</v>
      </c>
      <c r="B1254" s="353" t="s">
        <v>51</v>
      </c>
      <c r="C1254" s="403"/>
      <c r="D1254" s="441"/>
      <c r="E1254" s="403" t="str">
        <f>E$77</f>
        <v>RA</v>
      </c>
      <c r="F1254" s="394" t="s">
        <v>1273</v>
      </c>
      <c r="G1254" s="404"/>
      <c r="H1254" s="404"/>
      <c r="I1254" s="405"/>
    </row>
    <row r="1255" spans="1:9" ht="38.25" hidden="1">
      <c r="A1255" s="361">
        <v>1255</v>
      </c>
      <c r="B1255" s="353" t="s">
        <v>51</v>
      </c>
      <c r="C1255" s="403"/>
      <c r="D1255" s="441"/>
      <c r="E1255" s="403" t="str">
        <f>E$78</f>
        <v>S1</v>
      </c>
      <c r="F1255" s="394" t="s">
        <v>2369</v>
      </c>
      <c r="G1255" s="404"/>
      <c r="H1255" s="404"/>
      <c r="I1255" s="405"/>
    </row>
    <row r="1256" spans="1:9" ht="14.25" hidden="1">
      <c r="A1256" s="361">
        <v>1256</v>
      </c>
      <c r="B1256" s="353" t="s">
        <v>51</v>
      </c>
      <c r="C1256" s="403"/>
      <c r="D1256" s="441"/>
      <c r="E1256" s="403" t="str">
        <f>E$79</f>
        <v>S2</v>
      </c>
      <c r="F1256" s="394"/>
      <c r="G1256" s="404"/>
      <c r="H1256" s="404"/>
      <c r="I1256" s="405"/>
    </row>
    <row r="1257" spans="1:9" hidden="1">
      <c r="A1257" s="353">
        <v>1257</v>
      </c>
      <c r="B1257" s="353" t="s">
        <v>51</v>
      </c>
      <c r="C1257" s="403"/>
      <c r="D1257" s="441"/>
      <c r="E1257" s="403" t="str">
        <f>E$80</f>
        <v>S3</v>
      </c>
      <c r="F1257" s="394"/>
      <c r="G1257" s="404"/>
      <c r="H1257" s="404"/>
      <c r="I1257" s="405"/>
    </row>
    <row r="1258" spans="1:9" ht="14.25" hidden="1">
      <c r="A1258" s="361">
        <v>1258</v>
      </c>
      <c r="B1258" s="353" t="s">
        <v>51</v>
      </c>
      <c r="C1258" s="403"/>
      <c r="D1258" s="441"/>
      <c r="E1258" s="403" t="str">
        <f>E$81</f>
        <v>S4</v>
      </c>
      <c r="F1258" s="394"/>
      <c r="G1258" s="404"/>
      <c r="H1258" s="404"/>
      <c r="I1258" s="405"/>
    </row>
    <row r="1259" spans="1:9" ht="14.25">
      <c r="A1259" s="361">
        <v>1259</v>
      </c>
      <c r="C1259" s="492"/>
      <c r="D1259" s="493"/>
      <c r="E1259" s="492"/>
      <c r="F1259" s="470"/>
      <c r="H1259" s="373"/>
    </row>
    <row r="1260" spans="1:9" ht="76.5" hidden="1">
      <c r="A1260" s="361">
        <v>1260</v>
      </c>
      <c r="B1260" s="353" t="s">
        <v>51</v>
      </c>
      <c r="C1260" s="494">
        <v>6.1</v>
      </c>
      <c r="D1260" s="437"/>
      <c r="E1260" s="370"/>
      <c r="F1260" s="368" t="s">
        <v>1281</v>
      </c>
      <c r="G1260" s="461"/>
      <c r="H1260" s="461"/>
      <c r="I1260" s="438"/>
    </row>
    <row r="1261" spans="1:9" hidden="1">
      <c r="A1261" s="353">
        <v>1261</v>
      </c>
      <c r="B1261" s="353" t="s">
        <v>51</v>
      </c>
      <c r="C1261" s="403" t="s">
        <v>1282</v>
      </c>
      <c r="D1261" s="441"/>
      <c r="E1261" s="403"/>
      <c r="F1261" s="442" t="s">
        <v>1283</v>
      </c>
      <c r="G1261" s="404" t="s">
        <v>1284</v>
      </c>
      <c r="H1261" s="404"/>
      <c r="I1261" s="405"/>
    </row>
    <row r="1262" spans="1:9" ht="14.25" hidden="1">
      <c r="A1262" s="361">
        <v>1262</v>
      </c>
      <c r="B1262" s="353" t="s">
        <v>51</v>
      </c>
      <c r="C1262" s="403"/>
      <c r="D1262" s="441"/>
      <c r="E1262" s="403" t="s">
        <v>19</v>
      </c>
      <c r="F1262" s="442"/>
      <c r="G1262" s="404"/>
      <c r="H1262" s="404"/>
      <c r="I1262" s="405"/>
    </row>
    <row r="1263" spans="1:9" ht="25.5" hidden="1">
      <c r="A1263" s="361">
        <v>1263</v>
      </c>
      <c r="B1263" s="353" t="s">
        <v>51</v>
      </c>
      <c r="C1263" s="403"/>
      <c r="D1263" s="441"/>
      <c r="E1263" s="403" t="str">
        <f>E$77</f>
        <v>RA</v>
      </c>
      <c r="F1263" s="394" t="s">
        <v>1285</v>
      </c>
      <c r="G1263" s="404"/>
      <c r="H1263" s="404"/>
      <c r="I1263" s="405"/>
    </row>
    <row r="1264" spans="1:9" ht="25.5" hidden="1">
      <c r="A1264" s="361">
        <v>1264</v>
      </c>
      <c r="B1264" s="353" t="s">
        <v>51</v>
      </c>
      <c r="C1264" s="403"/>
      <c r="D1264" s="441"/>
      <c r="E1264" s="403" t="str">
        <f>E$78</f>
        <v>S1</v>
      </c>
      <c r="F1264" s="394" t="s">
        <v>1285</v>
      </c>
      <c r="G1264" s="404"/>
      <c r="H1264" s="404"/>
      <c r="I1264" s="405"/>
    </row>
    <row r="1265" spans="1:9" hidden="1">
      <c r="A1265" s="353">
        <v>1265</v>
      </c>
      <c r="B1265" s="353" t="s">
        <v>51</v>
      </c>
      <c r="C1265" s="403"/>
      <c r="D1265" s="441"/>
      <c r="E1265" s="403" t="str">
        <f>E$79</f>
        <v>S2</v>
      </c>
      <c r="F1265" s="394"/>
      <c r="G1265" s="404"/>
      <c r="H1265" s="404"/>
      <c r="I1265" s="405"/>
    </row>
    <row r="1266" spans="1:9" ht="14.25" hidden="1">
      <c r="A1266" s="361">
        <v>1266</v>
      </c>
      <c r="B1266" s="353" t="s">
        <v>51</v>
      </c>
      <c r="C1266" s="403"/>
      <c r="D1266" s="441"/>
      <c r="E1266" s="403" t="str">
        <f>E$80</f>
        <v>S3</v>
      </c>
      <c r="F1266" s="394"/>
      <c r="G1266" s="404"/>
      <c r="H1266" s="404"/>
      <c r="I1266" s="405"/>
    </row>
    <row r="1267" spans="1:9" ht="14.25" hidden="1">
      <c r="A1267" s="361">
        <v>1267</v>
      </c>
      <c r="B1267" s="353" t="s">
        <v>51</v>
      </c>
      <c r="C1267" s="403"/>
      <c r="D1267" s="441"/>
      <c r="E1267" s="403" t="str">
        <f>E$81</f>
        <v>S4</v>
      </c>
      <c r="F1267" s="394"/>
      <c r="G1267" s="404"/>
      <c r="H1267" s="404"/>
      <c r="I1267" s="405"/>
    </row>
    <row r="1268" spans="1:9" ht="14.25">
      <c r="A1268" s="361">
        <v>1268</v>
      </c>
      <c r="H1268" s="373"/>
    </row>
    <row r="1269" spans="1:9" ht="102" hidden="1">
      <c r="A1269" s="353">
        <v>1269</v>
      </c>
      <c r="B1269" s="353" t="s">
        <v>51</v>
      </c>
      <c r="C1269" s="403" t="s">
        <v>1286</v>
      </c>
      <c r="D1269" s="441"/>
      <c r="E1269" s="403"/>
      <c r="F1269" s="442" t="s">
        <v>1287</v>
      </c>
      <c r="G1269" s="404" t="s">
        <v>1288</v>
      </c>
      <c r="H1269" s="404"/>
      <c r="I1269" s="405"/>
    </row>
    <row r="1270" spans="1:9" ht="14.25" hidden="1">
      <c r="A1270" s="361">
        <v>1270</v>
      </c>
      <c r="B1270" s="353" t="s">
        <v>51</v>
      </c>
      <c r="C1270" s="403"/>
      <c r="D1270" s="441"/>
      <c r="E1270" s="403" t="s">
        <v>19</v>
      </c>
      <c r="F1270" s="442"/>
      <c r="G1270" s="404"/>
      <c r="H1270" s="404"/>
      <c r="I1270" s="405"/>
    </row>
    <row r="1271" spans="1:9" ht="25.5" hidden="1">
      <c r="A1271" s="361">
        <v>1271</v>
      </c>
      <c r="B1271" s="353" t="s">
        <v>51</v>
      </c>
      <c r="C1271" s="403"/>
      <c r="D1271" s="441"/>
      <c r="E1271" s="403" t="str">
        <f>E$77</f>
        <v>RA</v>
      </c>
      <c r="F1271" s="394" t="s">
        <v>1285</v>
      </c>
      <c r="G1271" s="404"/>
      <c r="H1271" s="404"/>
      <c r="I1271" s="405"/>
    </row>
    <row r="1272" spans="1:9" ht="25.5" hidden="1">
      <c r="A1272" s="361">
        <v>1272</v>
      </c>
      <c r="B1272" s="353" t="s">
        <v>51</v>
      </c>
      <c r="C1272" s="403"/>
      <c r="D1272" s="441"/>
      <c r="E1272" s="403" t="str">
        <f>E$78</f>
        <v>S1</v>
      </c>
      <c r="F1272" s="394" t="s">
        <v>1285</v>
      </c>
      <c r="G1272" s="404"/>
      <c r="H1272" s="404"/>
      <c r="I1272" s="405"/>
    </row>
    <row r="1273" spans="1:9" hidden="1">
      <c r="A1273" s="353">
        <v>1273</v>
      </c>
      <c r="B1273" s="353" t="s">
        <v>51</v>
      </c>
      <c r="C1273" s="403"/>
      <c r="D1273" s="441"/>
      <c r="E1273" s="403" t="str">
        <f>E$79</f>
        <v>S2</v>
      </c>
      <c r="F1273" s="394"/>
      <c r="G1273" s="404"/>
      <c r="H1273" s="404"/>
      <c r="I1273" s="405"/>
    </row>
    <row r="1274" spans="1:9" ht="14.25" hidden="1">
      <c r="A1274" s="361">
        <v>1274</v>
      </c>
      <c r="B1274" s="353" t="s">
        <v>51</v>
      </c>
      <c r="C1274" s="403"/>
      <c r="D1274" s="441"/>
      <c r="E1274" s="403" t="str">
        <f>E$80</f>
        <v>S3</v>
      </c>
      <c r="F1274" s="394"/>
      <c r="G1274" s="404"/>
      <c r="H1274" s="404"/>
      <c r="I1274" s="405"/>
    </row>
    <row r="1275" spans="1:9" ht="14.25" hidden="1">
      <c r="A1275" s="361">
        <v>1275</v>
      </c>
      <c r="B1275" s="353" t="s">
        <v>51</v>
      </c>
      <c r="C1275" s="403"/>
      <c r="D1275" s="441"/>
      <c r="E1275" s="403" t="str">
        <f>E$81</f>
        <v>S4</v>
      </c>
      <c r="F1275" s="394"/>
      <c r="G1275" s="404"/>
      <c r="H1275" s="404"/>
      <c r="I1275" s="405"/>
    </row>
    <row r="1276" spans="1:9" ht="14.25">
      <c r="A1276" s="361">
        <v>1276</v>
      </c>
      <c r="B1276" s="353" t="s">
        <v>108</v>
      </c>
      <c r="C1276" s="448"/>
      <c r="D1276" s="449" t="s">
        <v>1289</v>
      </c>
      <c r="E1276" s="448"/>
      <c r="F1276" s="450" t="s">
        <v>1290</v>
      </c>
      <c r="G1276" s="451"/>
      <c r="H1276" s="451"/>
      <c r="I1276" s="451"/>
    </row>
    <row r="1277" spans="1:9" ht="189">
      <c r="A1277" s="353">
        <v>1277</v>
      </c>
      <c r="B1277" s="353" t="s">
        <v>108</v>
      </c>
      <c r="C1277" s="403"/>
      <c r="D1277" s="441" t="s">
        <v>1291</v>
      </c>
      <c r="E1277" s="403"/>
      <c r="F1277" s="442" t="s">
        <v>1292</v>
      </c>
      <c r="G1277" s="404" t="s">
        <v>1293</v>
      </c>
      <c r="H1277" s="404" t="s">
        <v>1294</v>
      </c>
      <c r="I1277" s="405"/>
    </row>
    <row r="1278" spans="1:9" ht="14.25">
      <c r="A1278" s="361">
        <v>1278</v>
      </c>
      <c r="B1278" s="353" t="s">
        <v>108</v>
      </c>
      <c r="C1278" s="403"/>
      <c r="D1278" s="452" t="s">
        <v>1291</v>
      </c>
      <c r="E1278" s="403" t="s">
        <v>19</v>
      </c>
      <c r="F1278" s="442"/>
      <c r="G1278" s="404"/>
      <c r="H1278" s="404"/>
      <c r="I1278" s="405"/>
    </row>
    <row r="1279" spans="1:9" ht="178.5">
      <c r="A1279" s="361">
        <v>1279</v>
      </c>
      <c r="B1279" s="353" t="s">
        <v>108</v>
      </c>
      <c r="C1279" s="403"/>
      <c r="D1279" s="452" t="s">
        <v>1291</v>
      </c>
      <c r="E1279" s="403" t="str">
        <f>E$77</f>
        <v>RA</v>
      </c>
      <c r="F1279" s="394" t="s">
        <v>1295</v>
      </c>
      <c r="G1279" s="404"/>
      <c r="H1279" s="404"/>
      <c r="I1279" s="405"/>
    </row>
    <row r="1280" spans="1:9" ht="14.25">
      <c r="A1280" s="361">
        <v>1280</v>
      </c>
      <c r="B1280" s="353" t="s">
        <v>108</v>
      </c>
      <c r="C1280" s="403"/>
      <c r="D1280" s="452" t="s">
        <v>1291</v>
      </c>
      <c r="E1280" s="403" t="str">
        <f>E$78</f>
        <v>S1</v>
      </c>
      <c r="F1280" s="394" t="s">
        <v>2370</v>
      </c>
      <c r="G1280" s="404"/>
      <c r="H1280" s="404"/>
      <c r="I1280" s="405"/>
    </row>
    <row r="1281" spans="1:9">
      <c r="A1281" s="353">
        <v>1281</v>
      </c>
      <c r="B1281" s="353" t="s">
        <v>108</v>
      </c>
      <c r="C1281" s="403"/>
      <c r="D1281" s="452" t="s">
        <v>1291</v>
      </c>
      <c r="E1281" s="403" t="str">
        <f>E$79</f>
        <v>S2</v>
      </c>
      <c r="F1281" s="394"/>
      <c r="G1281" s="404"/>
      <c r="H1281" s="404"/>
      <c r="I1281" s="405"/>
    </row>
    <row r="1282" spans="1:9" ht="14.25">
      <c r="A1282" s="361">
        <v>1282</v>
      </c>
      <c r="B1282" s="353" t="s">
        <v>108</v>
      </c>
      <c r="C1282" s="403"/>
      <c r="D1282" s="452" t="s">
        <v>1291</v>
      </c>
      <c r="E1282" s="403" t="str">
        <f>E$80</f>
        <v>S3</v>
      </c>
      <c r="F1282" s="394"/>
      <c r="G1282" s="404"/>
      <c r="H1282" s="404"/>
      <c r="I1282" s="405"/>
    </row>
    <row r="1283" spans="1:9" ht="14.25">
      <c r="A1283" s="361">
        <v>1283</v>
      </c>
      <c r="B1283" s="353" t="s">
        <v>108</v>
      </c>
      <c r="C1283" s="403"/>
      <c r="D1283" s="452" t="s">
        <v>1291</v>
      </c>
      <c r="E1283" s="403" t="str">
        <f>E$81</f>
        <v>S4</v>
      </c>
      <c r="F1283" s="394"/>
      <c r="G1283" s="404"/>
      <c r="H1283" s="404"/>
      <c r="I1283" s="405"/>
    </row>
    <row r="1284" spans="1:9" ht="14.25">
      <c r="A1284" s="361">
        <v>1284</v>
      </c>
      <c r="H1284" s="373"/>
    </row>
    <row r="1285" spans="1:9" ht="51" hidden="1">
      <c r="A1285" s="353">
        <v>1285</v>
      </c>
      <c r="B1285" s="353" t="s">
        <v>51</v>
      </c>
      <c r="C1285" s="370">
        <v>7</v>
      </c>
      <c r="D1285" s="437"/>
      <c r="E1285" s="370"/>
      <c r="F1285" s="368" t="s">
        <v>1296</v>
      </c>
      <c r="G1285" s="461"/>
      <c r="H1285" s="461"/>
      <c r="I1285" s="438"/>
    </row>
    <row r="1286" spans="1:9" ht="178.5" hidden="1">
      <c r="A1286" s="361">
        <v>1286</v>
      </c>
      <c r="B1286" s="353" t="s">
        <v>51</v>
      </c>
      <c r="C1286" s="370">
        <v>7.1</v>
      </c>
      <c r="D1286" s="437"/>
      <c r="E1286" s="370"/>
      <c r="F1286" s="368" t="s">
        <v>1297</v>
      </c>
      <c r="G1286" s="461"/>
      <c r="H1286" s="461"/>
      <c r="I1286" s="438"/>
    </row>
    <row r="1287" spans="1:9" ht="31.5" hidden="1">
      <c r="A1287" s="361">
        <v>1287</v>
      </c>
      <c r="B1287" s="353" t="s">
        <v>51</v>
      </c>
      <c r="C1287" s="403" t="s">
        <v>800</v>
      </c>
      <c r="D1287" s="441"/>
      <c r="E1287" s="403"/>
      <c r="F1287" s="442" t="s">
        <v>1298</v>
      </c>
      <c r="G1287" s="404" t="s">
        <v>1299</v>
      </c>
      <c r="H1287" s="404" t="s">
        <v>1300</v>
      </c>
      <c r="I1287" s="405"/>
    </row>
    <row r="1288" spans="1:9" ht="14.25" hidden="1">
      <c r="A1288" s="361">
        <v>1288</v>
      </c>
      <c r="B1288" s="353" t="s">
        <v>51</v>
      </c>
      <c r="C1288" s="403"/>
      <c r="D1288" s="441"/>
      <c r="E1288" s="403" t="s">
        <v>19</v>
      </c>
      <c r="F1288" s="442"/>
      <c r="G1288" s="404"/>
      <c r="H1288" s="404"/>
      <c r="I1288" s="405"/>
    </row>
    <row r="1289" spans="1:9" ht="114.75" hidden="1">
      <c r="A1289" s="353">
        <v>1289</v>
      </c>
      <c r="B1289" s="353" t="s">
        <v>51</v>
      </c>
      <c r="C1289" s="403"/>
      <c r="D1289" s="441"/>
      <c r="E1289" s="403" t="str">
        <f>E$77</f>
        <v>RA</v>
      </c>
      <c r="F1289" s="394" t="s">
        <v>1301</v>
      </c>
      <c r="G1289" s="404"/>
      <c r="H1289" s="404"/>
      <c r="I1289" s="405"/>
    </row>
    <row r="1290" spans="1:9" ht="14.25" hidden="1">
      <c r="A1290" s="361">
        <v>1290</v>
      </c>
      <c r="B1290" s="353" t="s">
        <v>51</v>
      </c>
      <c r="C1290" s="403"/>
      <c r="D1290" s="441"/>
      <c r="E1290" s="403" t="str">
        <f>E$78</f>
        <v>S1</v>
      </c>
      <c r="F1290" s="394"/>
      <c r="G1290" s="404"/>
      <c r="H1290" s="404"/>
      <c r="I1290" s="405"/>
    </row>
    <row r="1291" spans="1:9" ht="14.25" hidden="1">
      <c r="A1291" s="361">
        <v>1291</v>
      </c>
      <c r="B1291" s="353" t="s">
        <v>51</v>
      </c>
      <c r="C1291" s="403"/>
      <c r="D1291" s="441"/>
      <c r="E1291" s="403" t="str">
        <f>E$79</f>
        <v>S2</v>
      </c>
      <c r="F1291" s="394"/>
      <c r="G1291" s="404"/>
      <c r="H1291" s="404"/>
      <c r="I1291" s="405"/>
    </row>
    <row r="1292" spans="1:9" ht="14.25" hidden="1">
      <c r="A1292" s="361">
        <v>1292</v>
      </c>
      <c r="B1292" s="353" t="s">
        <v>51</v>
      </c>
      <c r="C1292" s="403"/>
      <c r="D1292" s="441"/>
      <c r="E1292" s="403" t="str">
        <f>E$80</f>
        <v>S3</v>
      </c>
      <c r="F1292" s="394"/>
      <c r="G1292" s="404"/>
      <c r="H1292" s="404"/>
      <c r="I1292" s="405"/>
    </row>
    <row r="1293" spans="1:9" hidden="1">
      <c r="A1293" s="353">
        <v>1293</v>
      </c>
      <c r="B1293" s="353" t="s">
        <v>51</v>
      </c>
      <c r="C1293" s="403"/>
      <c r="D1293" s="441"/>
      <c r="E1293" s="403" t="str">
        <f>E$81</f>
        <v>S4</v>
      </c>
      <c r="F1293" s="394"/>
      <c r="G1293" s="404"/>
      <c r="H1293" s="404"/>
      <c r="I1293" s="405"/>
    </row>
    <row r="1294" spans="1:9" ht="51">
      <c r="A1294" s="361">
        <v>1294</v>
      </c>
      <c r="B1294" s="353" t="s">
        <v>108</v>
      </c>
      <c r="C1294" s="403"/>
      <c r="D1294" s="441" t="s">
        <v>1302</v>
      </c>
      <c r="E1294" s="403"/>
      <c r="F1294" s="442" t="s">
        <v>1303</v>
      </c>
      <c r="G1294" s="404" t="s">
        <v>1304</v>
      </c>
      <c r="H1294" s="404" t="s">
        <v>1305</v>
      </c>
      <c r="I1294" s="405"/>
    </row>
    <row r="1295" spans="1:9" ht="14.25">
      <c r="A1295" s="361">
        <v>1295</v>
      </c>
      <c r="B1295" s="353" t="s">
        <v>108</v>
      </c>
      <c r="C1295" s="403"/>
      <c r="D1295" s="452" t="s">
        <v>1302</v>
      </c>
      <c r="E1295" s="403" t="s">
        <v>19</v>
      </c>
      <c r="F1295" s="442"/>
      <c r="G1295" s="404"/>
      <c r="H1295" s="404"/>
      <c r="I1295" s="405"/>
    </row>
    <row r="1296" spans="1:9" ht="89.25">
      <c r="A1296" s="361">
        <v>1296</v>
      </c>
      <c r="B1296" s="353" t="s">
        <v>108</v>
      </c>
      <c r="C1296" s="403"/>
      <c r="D1296" s="452" t="s">
        <v>1302</v>
      </c>
      <c r="E1296" s="403" t="str">
        <f>E$77</f>
        <v>RA</v>
      </c>
      <c r="F1296" s="394" t="s">
        <v>1306</v>
      </c>
      <c r="G1296" s="404"/>
      <c r="H1296" s="404"/>
      <c r="I1296" s="405"/>
    </row>
    <row r="1297" spans="1:9">
      <c r="A1297" s="353">
        <v>1297</v>
      </c>
      <c r="B1297" s="353" t="s">
        <v>108</v>
      </c>
      <c r="C1297" s="403"/>
      <c r="D1297" s="452" t="s">
        <v>1302</v>
      </c>
      <c r="E1297" s="403" t="str">
        <f>E$78</f>
        <v>S1</v>
      </c>
      <c r="F1297" s="394"/>
      <c r="G1297" s="404"/>
      <c r="H1297" s="404"/>
      <c r="I1297" s="405"/>
    </row>
    <row r="1298" spans="1:9" ht="14.25">
      <c r="A1298" s="361">
        <v>1298</v>
      </c>
      <c r="B1298" s="353" t="s">
        <v>108</v>
      </c>
      <c r="C1298" s="403"/>
      <c r="D1298" s="452" t="s">
        <v>1302</v>
      </c>
      <c r="E1298" s="403" t="str">
        <f>E$79</f>
        <v>S2</v>
      </c>
      <c r="F1298" s="394"/>
      <c r="G1298" s="404"/>
      <c r="H1298" s="404"/>
      <c r="I1298" s="405"/>
    </row>
    <row r="1299" spans="1:9" ht="14.25">
      <c r="A1299" s="361">
        <v>1299</v>
      </c>
      <c r="B1299" s="353" t="s">
        <v>108</v>
      </c>
      <c r="C1299" s="403"/>
      <c r="D1299" s="452" t="s">
        <v>1302</v>
      </c>
      <c r="E1299" s="403" t="str">
        <f>E$80</f>
        <v>S3</v>
      </c>
      <c r="F1299" s="394"/>
      <c r="G1299" s="404"/>
      <c r="H1299" s="404"/>
      <c r="I1299" s="405"/>
    </row>
    <row r="1300" spans="1:9" ht="14.25">
      <c r="A1300" s="361">
        <v>1300</v>
      </c>
      <c r="B1300" s="353" t="s">
        <v>108</v>
      </c>
      <c r="C1300" s="403"/>
      <c r="D1300" s="452" t="s">
        <v>1302</v>
      </c>
      <c r="E1300" s="403" t="str">
        <f>E$81</f>
        <v>S4</v>
      </c>
      <c r="F1300" s="394"/>
      <c r="G1300" s="404"/>
      <c r="H1300" s="404"/>
      <c r="I1300" s="405"/>
    </row>
    <row r="1301" spans="1:9">
      <c r="A1301" s="353">
        <v>1301</v>
      </c>
      <c r="H1301" s="373"/>
    </row>
    <row r="1302" spans="1:9" ht="178.5" hidden="1">
      <c r="A1302" s="361">
        <v>1302</v>
      </c>
      <c r="B1302" s="353" t="s">
        <v>51</v>
      </c>
      <c r="C1302" s="403" t="s">
        <v>809</v>
      </c>
      <c r="D1302" s="441"/>
      <c r="E1302" s="403"/>
      <c r="F1302" s="442" t="s">
        <v>1307</v>
      </c>
      <c r="G1302" s="404" t="s">
        <v>1308</v>
      </c>
      <c r="H1302" s="404" t="s">
        <v>1300</v>
      </c>
      <c r="I1302" s="405"/>
    </row>
    <row r="1303" spans="1:9" ht="14.25" hidden="1">
      <c r="A1303" s="361">
        <v>1303</v>
      </c>
      <c r="B1303" s="353" t="s">
        <v>51</v>
      </c>
      <c r="C1303" s="403"/>
      <c r="D1303" s="441"/>
      <c r="E1303" s="403" t="s">
        <v>19</v>
      </c>
      <c r="F1303" s="442"/>
      <c r="G1303" s="404"/>
      <c r="H1303" s="404"/>
      <c r="I1303" s="405"/>
    </row>
    <row r="1304" spans="1:9" ht="51" hidden="1">
      <c r="A1304" s="361">
        <v>1304</v>
      </c>
      <c r="B1304" s="353" t="s">
        <v>51</v>
      </c>
      <c r="C1304" s="403"/>
      <c r="D1304" s="441"/>
      <c r="E1304" s="403" t="str">
        <f>E$77</f>
        <v>RA</v>
      </c>
      <c r="F1304" s="394" t="s">
        <v>1309</v>
      </c>
      <c r="G1304" s="404"/>
      <c r="H1304" s="404"/>
      <c r="I1304" s="405"/>
    </row>
    <row r="1305" spans="1:9" hidden="1">
      <c r="A1305" s="353">
        <v>1305</v>
      </c>
      <c r="B1305" s="353" t="s">
        <v>51</v>
      </c>
      <c r="C1305" s="403"/>
      <c r="D1305" s="441"/>
      <c r="E1305" s="403" t="str">
        <f>E$78</f>
        <v>S1</v>
      </c>
      <c r="F1305" s="394"/>
      <c r="G1305" s="404"/>
      <c r="H1305" s="404"/>
      <c r="I1305" s="405"/>
    </row>
    <row r="1306" spans="1:9" ht="14.25" hidden="1">
      <c r="A1306" s="361">
        <v>1306</v>
      </c>
      <c r="B1306" s="353" t="s">
        <v>51</v>
      </c>
      <c r="C1306" s="403"/>
      <c r="D1306" s="441"/>
      <c r="E1306" s="403" t="str">
        <f>E$79</f>
        <v>S2</v>
      </c>
      <c r="F1306" s="394"/>
      <c r="G1306" s="404"/>
      <c r="H1306" s="404"/>
      <c r="I1306" s="405"/>
    </row>
    <row r="1307" spans="1:9" ht="14.25" hidden="1">
      <c r="A1307" s="361">
        <v>1307</v>
      </c>
      <c r="B1307" s="353" t="s">
        <v>51</v>
      </c>
      <c r="C1307" s="403"/>
      <c r="D1307" s="441"/>
      <c r="E1307" s="403" t="str">
        <f>E$80</f>
        <v>S3</v>
      </c>
      <c r="F1307" s="394"/>
      <c r="G1307" s="404"/>
      <c r="H1307" s="404"/>
      <c r="I1307" s="405"/>
    </row>
    <row r="1308" spans="1:9" ht="14.25" hidden="1">
      <c r="A1308" s="361">
        <v>1308</v>
      </c>
      <c r="B1308" s="353" t="s">
        <v>51</v>
      </c>
      <c r="C1308" s="403"/>
      <c r="D1308" s="441"/>
      <c r="E1308" s="403" t="str">
        <f>E$81</f>
        <v>S4</v>
      </c>
      <c r="F1308" s="394"/>
      <c r="G1308" s="404"/>
      <c r="H1308" s="404"/>
      <c r="I1308" s="405"/>
    </row>
    <row r="1309" spans="1:9" ht="52.5">
      <c r="A1309" s="353">
        <v>1309</v>
      </c>
      <c r="B1309" s="353" t="s">
        <v>108</v>
      </c>
      <c r="C1309" s="403"/>
      <c r="D1309" s="441" t="s">
        <v>1310</v>
      </c>
      <c r="E1309" s="403"/>
      <c r="F1309" s="442" t="s">
        <v>1311</v>
      </c>
      <c r="G1309" s="404" t="s">
        <v>1312</v>
      </c>
      <c r="H1309" s="404" t="s">
        <v>1313</v>
      </c>
      <c r="I1309" s="405"/>
    </row>
    <row r="1310" spans="1:9" ht="14.25">
      <c r="A1310" s="361">
        <v>1310</v>
      </c>
      <c r="B1310" s="353" t="s">
        <v>108</v>
      </c>
      <c r="C1310" s="403"/>
      <c r="D1310" s="452" t="s">
        <v>1310</v>
      </c>
      <c r="E1310" s="403" t="s">
        <v>19</v>
      </c>
      <c r="F1310" s="442"/>
      <c r="G1310" s="404"/>
      <c r="H1310" s="404"/>
      <c r="I1310" s="405"/>
    </row>
    <row r="1311" spans="1:9" ht="51">
      <c r="A1311" s="361">
        <v>1311</v>
      </c>
      <c r="B1311" s="353" t="s">
        <v>108</v>
      </c>
      <c r="C1311" s="403"/>
      <c r="D1311" s="452" t="s">
        <v>1310</v>
      </c>
      <c r="E1311" s="403" t="str">
        <f>E$77</f>
        <v>RA</v>
      </c>
      <c r="F1311" s="394" t="s">
        <v>1309</v>
      </c>
      <c r="G1311" s="404"/>
      <c r="H1311" s="404"/>
      <c r="I1311" s="405"/>
    </row>
    <row r="1312" spans="1:9" ht="14.25">
      <c r="A1312" s="361">
        <v>1312</v>
      </c>
      <c r="B1312" s="353" t="s">
        <v>108</v>
      </c>
      <c r="C1312" s="403"/>
      <c r="D1312" s="452" t="s">
        <v>1310</v>
      </c>
      <c r="E1312" s="403" t="str">
        <f>E$78</f>
        <v>S1</v>
      </c>
      <c r="F1312" s="394"/>
      <c r="G1312" s="404"/>
      <c r="H1312" s="404"/>
      <c r="I1312" s="405"/>
    </row>
    <row r="1313" spans="1:9">
      <c r="A1313" s="353">
        <v>1313</v>
      </c>
      <c r="B1313" s="353" t="s">
        <v>108</v>
      </c>
      <c r="C1313" s="403"/>
      <c r="D1313" s="452" t="s">
        <v>1310</v>
      </c>
      <c r="E1313" s="403" t="str">
        <f>E$79</f>
        <v>S2</v>
      </c>
      <c r="F1313" s="394"/>
      <c r="G1313" s="404"/>
      <c r="H1313" s="404"/>
      <c r="I1313" s="405"/>
    </row>
    <row r="1314" spans="1:9" ht="14.25">
      <c r="A1314" s="361">
        <v>1314</v>
      </c>
      <c r="B1314" s="353" t="s">
        <v>108</v>
      </c>
      <c r="C1314" s="403"/>
      <c r="D1314" s="452" t="s">
        <v>1310</v>
      </c>
      <c r="E1314" s="403" t="str">
        <f>E$80</f>
        <v>S3</v>
      </c>
      <c r="F1314" s="394"/>
      <c r="G1314" s="404"/>
      <c r="H1314" s="404"/>
      <c r="I1314" s="405"/>
    </row>
    <row r="1315" spans="1:9" ht="14.25">
      <c r="A1315" s="361">
        <v>1315</v>
      </c>
      <c r="B1315" s="353" t="s">
        <v>108</v>
      </c>
      <c r="C1315" s="403"/>
      <c r="D1315" s="452" t="s">
        <v>1310</v>
      </c>
      <c r="E1315" s="403" t="str">
        <f>E$81</f>
        <v>S4</v>
      </c>
      <c r="F1315" s="394"/>
      <c r="G1315" s="404"/>
      <c r="H1315" s="404"/>
      <c r="I1315" s="405"/>
    </row>
    <row r="1316" spans="1:9" ht="14.25">
      <c r="A1316" s="361">
        <v>1316</v>
      </c>
      <c r="H1316" s="373"/>
    </row>
    <row r="1317" spans="1:9" ht="31.5" hidden="1">
      <c r="A1317" s="353">
        <v>1317</v>
      </c>
      <c r="B1317" s="353" t="s">
        <v>51</v>
      </c>
      <c r="C1317" s="403" t="s">
        <v>1314</v>
      </c>
      <c r="D1317" s="441"/>
      <c r="E1317" s="403"/>
      <c r="F1317" s="442" t="s">
        <v>1315</v>
      </c>
      <c r="G1317" s="404" t="s">
        <v>1299</v>
      </c>
      <c r="H1317" s="404" t="s">
        <v>1300</v>
      </c>
      <c r="I1317" s="405"/>
    </row>
    <row r="1318" spans="1:9" ht="14.25" hidden="1">
      <c r="A1318" s="361">
        <v>1318</v>
      </c>
      <c r="B1318" s="353" t="s">
        <v>51</v>
      </c>
      <c r="C1318" s="403"/>
      <c r="D1318" s="441"/>
      <c r="E1318" s="403" t="s">
        <v>19</v>
      </c>
      <c r="F1318" s="442"/>
      <c r="G1318" s="404"/>
      <c r="H1318" s="404"/>
      <c r="I1318" s="405"/>
    </row>
    <row r="1319" spans="1:9" ht="25.5" hidden="1">
      <c r="A1319" s="361">
        <v>1319</v>
      </c>
      <c r="B1319" s="353" t="s">
        <v>51</v>
      </c>
      <c r="C1319" s="403"/>
      <c r="D1319" s="441"/>
      <c r="E1319" s="403" t="str">
        <f>E$77</f>
        <v>RA</v>
      </c>
      <c r="F1319" s="394" t="s">
        <v>1316</v>
      </c>
      <c r="G1319" s="404"/>
      <c r="H1319" s="404"/>
      <c r="I1319" s="405"/>
    </row>
    <row r="1320" spans="1:9" ht="14.25" hidden="1">
      <c r="A1320" s="361">
        <v>1320</v>
      </c>
      <c r="B1320" s="353" t="s">
        <v>51</v>
      </c>
      <c r="C1320" s="403"/>
      <c r="D1320" s="441"/>
      <c r="E1320" s="403" t="str">
        <f>E$78</f>
        <v>S1</v>
      </c>
      <c r="F1320" s="394"/>
      <c r="G1320" s="404"/>
      <c r="H1320" s="404"/>
      <c r="I1320" s="405"/>
    </row>
    <row r="1321" spans="1:9" hidden="1">
      <c r="A1321" s="353">
        <v>1321</v>
      </c>
      <c r="B1321" s="353" t="s">
        <v>51</v>
      </c>
      <c r="C1321" s="403"/>
      <c r="D1321" s="441"/>
      <c r="E1321" s="403" t="str">
        <f>E$79</f>
        <v>S2</v>
      </c>
      <c r="F1321" s="394"/>
      <c r="G1321" s="404"/>
      <c r="H1321" s="404"/>
      <c r="I1321" s="405"/>
    </row>
    <row r="1322" spans="1:9" ht="14.25" hidden="1">
      <c r="A1322" s="361">
        <v>1322</v>
      </c>
      <c r="B1322" s="353" t="s">
        <v>51</v>
      </c>
      <c r="C1322" s="403"/>
      <c r="D1322" s="441"/>
      <c r="E1322" s="403" t="str">
        <f>E$80</f>
        <v>S3</v>
      </c>
      <c r="F1322" s="394"/>
      <c r="G1322" s="404"/>
      <c r="H1322" s="404"/>
      <c r="I1322" s="405"/>
    </row>
    <row r="1323" spans="1:9" ht="14.25" hidden="1">
      <c r="A1323" s="361">
        <v>1323</v>
      </c>
      <c r="B1323" s="353" t="s">
        <v>51</v>
      </c>
      <c r="C1323" s="403"/>
      <c r="D1323" s="441"/>
      <c r="E1323" s="403" t="str">
        <f>E$81</f>
        <v>S4</v>
      </c>
      <c r="F1323" s="394"/>
      <c r="G1323" s="404"/>
      <c r="H1323" s="404"/>
      <c r="I1323" s="405"/>
    </row>
    <row r="1324" spans="1:9" ht="14.25">
      <c r="A1324" s="361">
        <v>1324</v>
      </c>
      <c r="H1324" s="373"/>
    </row>
    <row r="1325" spans="1:9" ht="89.25" hidden="1">
      <c r="A1325" s="353">
        <v>1325</v>
      </c>
      <c r="B1325" s="353" t="s">
        <v>51</v>
      </c>
      <c r="C1325" s="403" t="s">
        <v>1317</v>
      </c>
      <c r="D1325" s="441"/>
      <c r="E1325" s="403"/>
      <c r="F1325" s="442" t="s">
        <v>1318</v>
      </c>
      <c r="G1325" s="404" t="s">
        <v>1299</v>
      </c>
      <c r="H1325" s="404" t="s">
        <v>1300</v>
      </c>
      <c r="I1325" s="405"/>
    </row>
    <row r="1326" spans="1:9" ht="14.25" hidden="1">
      <c r="A1326" s="361">
        <v>1326</v>
      </c>
      <c r="B1326" s="353" t="s">
        <v>51</v>
      </c>
      <c r="C1326" s="403"/>
      <c r="D1326" s="441"/>
      <c r="E1326" s="403" t="s">
        <v>19</v>
      </c>
      <c r="F1326" s="442"/>
      <c r="G1326" s="404"/>
      <c r="H1326" s="404"/>
      <c r="I1326" s="405"/>
    </row>
    <row r="1327" spans="1:9" ht="140.25" hidden="1">
      <c r="A1327" s="361">
        <v>1327</v>
      </c>
      <c r="B1327" s="353" t="s">
        <v>51</v>
      </c>
      <c r="C1327" s="403"/>
      <c r="D1327" s="441"/>
      <c r="E1327" s="403" t="str">
        <f>E$77</f>
        <v>RA</v>
      </c>
      <c r="F1327" s="394" t="s">
        <v>1319</v>
      </c>
      <c r="G1327" s="404"/>
      <c r="H1327" s="404"/>
      <c r="I1327" s="405"/>
    </row>
    <row r="1328" spans="1:9" ht="14.25" hidden="1">
      <c r="A1328" s="361">
        <v>1328</v>
      </c>
      <c r="B1328" s="353" t="s">
        <v>51</v>
      </c>
      <c r="C1328" s="403"/>
      <c r="D1328" s="441"/>
      <c r="E1328" s="403" t="str">
        <f>E$78</f>
        <v>S1</v>
      </c>
      <c r="F1328" s="394"/>
      <c r="G1328" s="404"/>
      <c r="H1328" s="404"/>
      <c r="I1328" s="405"/>
    </row>
    <row r="1329" spans="1:9" hidden="1">
      <c r="A1329" s="353">
        <v>1329</v>
      </c>
      <c r="B1329" s="353" t="s">
        <v>51</v>
      </c>
      <c r="C1329" s="403"/>
      <c r="D1329" s="441"/>
      <c r="E1329" s="403" t="str">
        <f>E$79</f>
        <v>S2</v>
      </c>
      <c r="F1329" s="394"/>
      <c r="G1329" s="404"/>
      <c r="H1329" s="404"/>
      <c r="I1329" s="405"/>
    </row>
    <row r="1330" spans="1:9" ht="14.25" hidden="1">
      <c r="A1330" s="361">
        <v>1330</v>
      </c>
      <c r="B1330" s="353" t="s">
        <v>51</v>
      </c>
      <c r="C1330" s="403"/>
      <c r="D1330" s="441"/>
      <c r="E1330" s="403" t="str">
        <f>E$80</f>
        <v>S3</v>
      </c>
      <c r="F1330" s="394"/>
      <c r="G1330" s="404"/>
      <c r="H1330" s="404"/>
      <c r="I1330" s="405"/>
    </row>
    <row r="1331" spans="1:9" ht="14.25" hidden="1">
      <c r="A1331" s="361">
        <v>1331</v>
      </c>
      <c r="B1331" s="353" t="s">
        <v>51</v>
      </c>
      <c r="C1331" s="403"/>
      <c r="D1331" s="441"/>
      <c r="E1331" s="403" t="str">
        <f>E$81</f>
        <v>S4</v>
      </c>
      <c r="F1331" s="394"/>
      <c r="G1331" s="404"/>
      <c r="H1331" s="404"/>
      <c r="I1331" s="405"/>
    </row>
    <row r="1332" spans="1:9" ht="14.25">
      <c r="A1332" s="361">
        <v>1332</v>
      </c>
      <c r="H1332" s="373"/>
    </row>
    <row r="1333" spans="1:9" ht="89.25" hidden="1">
      <c r="A1333" s="353">
        <v>1333</v>
      </c>
      <c r="B1333" s="353" t="s">
        <v>51</v>
      </c>
      <c r="C1333" s="403" t="s">
        <v>1320</v>
      </c>
      <c r="D1333" s="441"/>
      <c r="E1333" s="403"/>
      <c r="F1333" s="442" t="s">
        <v>1321</v>
      </c>
      <c r="G1333" s="404" t="s">
        <v>1322</v>
      </c>
      <c r="H1333" s="404" t="s">
        <v>1300</v>
      </c>
      <c r="I1333" s="405"/>
    </row>
    <row r="1334" spans="1:9" ht="14.25" hidden="1">
      <c r="A1334" s="361">
        <v>1334</v>
      </c>
      <c r="B1334" s="353" t="s">
        <v>51</v>
      </c>
      <c r="C1334" s="403"/>
      <c r="D1334" s="441"/>
      <c r="E1334" s="403" t="s">
        <v>19</v>
      </c>
      <c r="F1334" s="442"/>
      <c r="G1334" s="404"/>
      <c r="H1334" s="404"/>
      <c r="I1334" s="405"/>
    </row>
    <row r="1335" spans="1:9" ht="38.25" hidden="1">
      <c r="A1335" s="361">
        <v>1335</v>
      </c>
      <c r="B1335" s="353" t="s">
        <v>51</v>
      </c>
      <c r="C1335" s="403"/>
      <c r="D1335" s="441"/>
      <c r="E1335" s="403" t="str">
        <f>E$77</f>
        <v>RA</v>
      </c>
      <c r="F1335" s="394" t="s">
        <v>1323</v>
      </c>
      <c r="G1335" s="404"/>
      <c r="H1335" s="404"/>
      <c r="I1335" s="405"/>
    </row>
    <row r="1336" spans="1:9" ht="14.25" hidden="1">
      <c r="A1336" s="361">
        <v>1336</v>
      </c>
      <c r="B1336" s="353" t="s">
        <v>51</v>
      </c>
      <c r="C1336" s="403"/>
      <c r="D1336" s="441"/>
      <c r="E1336" s="403" t="str">
        <f>E$78</f>
        <v>S1</v>
      </c>
      <c r="F1336" s="394"/>
      <c r="G1336" s="404"/>
      <c r="H1336" s="404"/>
      <c r="I1336" s="405"/>
    </row>
    <row r="1337" spans="1:9" hidden="1">
      <c r="A1337" s="353">
        <v>1337</v>
      </c>
      <c r="B1337" s="353" t="s">
        <v>51</v>
      </c>
      <c r="C1337" s="403"/>
      <c r="D1337" s="441"/>
      <c r="E1337" s="403" t="str">
        <f>E$79</f>
        <v>S2</v>
      </c>
      <c r="F1337" s="394"/>
      <c r="G1337" s="404"/>
      <c r="H1337" s="404"/>
      <c r="I1337" s="405"/>
    </row>
    <row r="1338" spans="1:9" ht="14.25" hidden="1">
      <c r="A1338" s="361">
        <v>1338</v>
      </c>
      <c r="B1338" s="353" t="s">
        <v>51</v>
      </c>
      <c r="C1338" s="403"/>
      <c r="D1338" s="441"/>
      <c r="E1338" s="403" t="str">
        <f>E$80</f>
        <v>S3</v>
      </c>
      <c r="F1338" s="394"/>
      <c r="G1338" s="404"/>
      <c r="H1338" s="404"/>
      <c r="I1338" s="405"/>
    </row>
    <row r="1339" spans="1:9" ht="14.25" hidden="1">
      <c r="A1339" s="361">
        <v>1339</v>
      </c>
      <c r="B1339" s="353" t="s">
        <v>51</v>
      </c>
      <c r="C1339" s="403"/>
      <c r="D1339" s="441"/>
      <c r="E1339" s="403" t="str">
        <f>E$81</f>
        <v>S4</v>
      </c>
      <c r="F1339" s="394"/>
      <c r="G1339" s="404"/>
      <c r="H1339" s="404"/>
      <c r="I1339" s="405"/>
    </row>
    <row r="1340" spans="1:9" ht="14.25">
      <c r="A1340" s="361">
        <v>1340</v>
      </c>
      <c r="H1340" s="373"/>
    </row>
    <row r="1341" spans="1:9" ht="38.25" hidden="1">
      <c r="A1341" s="353">
        <v>1341</v>
      </c>
      <c r="B1341" s="353" t="s">
        <v>51</v>
      </c>
      <c r="C1341" s="403" t="s">
        <v>1324</v>
      </c>
      <c r="D1341" s="441"/>
      <c r="E1341" s="403"/>
      <c r="F1341" s="442" t="s">
        <v>1325</v>
      </c>
      <c r="G1341" s="404" t="s">
        <v>1322</v>
      </c>
      <c r="H1341" s="404" t="s">
        <v>1300</v>
      </c>
      <c r="I1341" s="405"/>
    </row>
    <row r="1342" spans="1:9" ht="14.25" hidden="1">
      <c r="A1342" s="361">
        <v>1342</v>
      </c>
      <c r="B1342" s="353" t="s">
        <v>51</v>
      </c>
      <c r="C1342" s="403"/>
      <c r="D1342" s="441"/>
      <c r="E1342" s="403" t="s">
        <v>19</v>
      </c>
      <c r="F1342" s="442"/>
      <c r="G1342" s="404"/>
      <c r="H1342" s="404"/>
      <c r="I1342" s="405"/>
    </row>
    <row r="1343" spans="1:9" ht="25.5" hidden="1">
      <c r="A1343" s="361">
        <v>1343</v>
      </c>
      <c r="B1343" s="353" t="s">
        <v>51</v>
      </c>
      <c r="C1343" s="403"/>
      <c r="D1343" s="441"/>
      <c r="E1343" s="403" t="str">
        <f>E$77</f>
        <v>RA</v>
      </c>
      <c r="F1343" s="394" t="s">
        <v>1326</v>
      </c>
      <c r="G1343" s="404"/>
      <c r="H1343" s="404"/>
      <c r="I1343" s="405"/>
    </row>
    <row r="1344" spans="1:9" ht="14.25" hidden="1">
      <c r="A1344" s="361">
        <v>1344</v>
      </c>
      <c r="B1344" s="353" t="s">
        <v>51</v>
      </c>
      <c r="C1344" s="403"/>
      <c r="D1344" s="441"/>
      <c r="E1344" s="403" t="str">
        <f>E$78</f>
        <v>S1</v>
      </c>
      <c r="F1344" s="394"/>
      <c r="G1344" s="404"/>
      <c r="H1344" s="404"/>
      <c r="I1344" s="405"/>
    </row>
    <row r="1345" spans="1:9" hidden="1">
      <c r="A1345" s="353">
        <v>1345</v>
      </c>
      <c r="B1345" s="353" t="s">
        <v>51</v>
      </c>
      <c r="C1345" s="403"/>
      <c r="D1345" s="441"/>
      <c r="E1345" s="403" t="str">
        <f>E$79</f>
        <v>S2</v>
      </c>
      <c r="F1345" s="394"/>
      <c r="G1345" s="404"/>
      <c r="H1345" s="404"/>
      <c r="I1345" s="405"/>
    </row>
    <row r="1346" spans="1:9" ht="14.25" hidden="1">
      <c r="A1346" s="361">
        <v>1346</v>
      </c>
      <c r="B1346" s="353" t="s">
        <v>51</v>
      </c>
      <c r="C1346" s="403"/>
      <c r="D1346" s="441"/>
      <c r="E1346" s="403" t="str">
        <f>E$80</f>
        <v>S3</v>
      </c>
      <c r="F1346" s="394"/>
      <c r="G1346" s="404"/>
      <c r="H1346" s="404"/>
      <c r="I1346" s="405"/>
    </row>
    <row r="1347" spans="1:9" ht="14.25" hidden="1">
      <c r="A1347" s="361">
        <v>1347</v>
      </c>
      <c r="B1347" s="353" t="s">
        <v>51</v>
      </c>
      <c r="C1347" s="403"/>
      <c r="D1347" s="441"/>
      <c r="E1347" s="403" t="str">
        <f>E$81</f>
        <v>S4</v>
      </c>
      <c r="F1347" s="394"/>
      <c r="G1347" s="404"/>
      <c r="H1347" s="404"/>
      <c r="I1347" s="405"/>
    </row>
    <row r="1348" spans="1:9" ht="14.25">
      <c r="A1348" s="361">
        <v>1348</v>
      </c>
      <c r="H1348" s="373"/>
    </row>
    <row r="1349" spans="1:9" ht="51" hidden="1">
      <c r="A1349" s="353">
        <v>1349</v>
      </c>
      <c r="B1349" s="353" t="s">
        <v>51</v>
      </c>
      <c r="C1349" s="403" t="s">
        <v>1327</v>
      </c>
      <c r="D1349" s="441"/>
      <c r="E1349" s="403"/>
      <c r="F1349" s="442" t="s">
        <v>1328</v>
      </c>
      <c r="G1349" s="404" t="s">
        <v>1322</v>
      </c>
      <c r="H1349" s="404" t="s">
        <v>1300</v>
      </c>
      <c r="I1349" s="405"/>
    </row>
    <row r="1350" spans="1:9" ht="14.25" hidden="1">
      <c r="A1350" s="361">
        <v>1350</v>
      </c>
      <c r="B1350" s="353" t="s">
        <v>51</v>
      </c>
      <c r="C1350" s="403"/>
      <c r="D1350" s="441"/>
      <c r="E1350" s="403" t="s">
        <v>19</v>
      </c>
      <c r="F1350" s="442"/>
      <c r="G1350" s="404"/>
      <c r="H1350" s="404"/>
      <c r="I1350" s="405"/>
    </row>
    <row r="1351" spans="1:9" ht="38.25" hidden="1">
      <c r="A1351" s="361">
        <v>1351</v>
      </c>
      <c r="B1351" s="353" t="s">
        <v>51</v>
      </c>
      <c r="C1351" s="403"/>
      <c r="D1351" s="441"/>
      <c r="E1351" s="403" t="str">
        <f>E$77</f>
        <v>RA</v>
      </c>
      <c r="F1351" s="394" t="s">
        <v>1329</v>
      </c>
      <c r="G1351" s="404"/>
      <c r="H1351" s="404"/>
      <c r="I1351" s="405"/>
    </row>
    <row r="1352" spans="1:9" ht="14.25" hidden="1">
      <c r="A1352" s="361">
        <v>1352</v>
      </c>
      <c r="B1352" s="353" t="s">
        <v>51</v>
      </c>
      <c r="C1352" s="403"/>
      <c r="D1352" s="441"/>
      <c r="E1352" s="403" t="str">
        <f>E$78</f>
        <v>S1</v>
      </c>
      <c r="F1352" s="394"/>
      <c r="G1352" s="404"/>
      <c r="H1352" s="404"/>
      <c r="I1352" s="405"/>
    </row>
    <row r="1353" spans="1:9" hidden="1">
      <c r="A1353" s="353">
        <v>1353</v>
      </c>
      <c r="B1353" s="353" t="s">
        <v>51</v>
      </c>
      <c r="C1353" s="403"/>
      <c r="D1353" s="441"/>
      <c r="E1353" s="403" t="str">
        <f>E$79</f>
        <v>S2</v>
      </c>
      <c r="F1353" s="394"/>
      <c r="G1353" s="404"/>
      <c r="H1353" s="404"/>
      <c r="I1353" s="405"/>
    </row>
    <row r="1354" spans="1:9" ht="14.25" hidden="1">
      <c r="A1354" s="361">
        <v>1354</v>
      </c>
      <c r="B1354" s="353" t="s">
        <v>51</v>
      </c>
      <c r="C1354" s="403"/>
      <c r="D1354" s="441"/>
      <c r="E1354" s="403" t="str">
        <f>E$80</f>
        <v>S3</v>
      </c>
      <c r="F1354" s="394"/>
      <c r="G1354" s="404"/>
      <c r="H1354" s="404"/>
      <c r="I1354" s="405"/>
    </row>
    <row r="1355" spans="1:9" ht="14.25" hidden="1">
      <c r="A1355" s="361">
        <v>1355</v>
      </c>
      <c r="B1355" s="353" t="s">
        <v>51</v>
      </c>
      <c r="C1355" s="403"/>
      <c r="D1355" s="441"/>
      <c r="E1355" s="403" t="str">
        <f>E$81</f>
        <v>S4</v>
      </c>
      <c r="F1355" s="394"/>
      <c r="G1355" s="404"/>
      <c r="H1355" s="404"/>
      <c r="I1355" s="405"/>
    </row>
    <row r="1356" spans="1:9" ht="14.25">
      <c r="A1356" s="361">
        <v>1356</v>
      </c>
      <c r="H1356" s="373"/>
    </row>
    <row r="1357" spans="1:9" ht="38.25" hidden="1">
      <c r="A1357" s="353">
        <v>1357</v>
      </c>
      <c r="B1357" s="353" t="s">
        <v>51</v>
      </c>
      <c r="C1357" s="403" t="s">
        <v>1330</v>
      </c>
      <c r="D1357" s="441"/>
      <c r="E1357" s="403"/>
      <c r="F1357" s="442" t="s">
        <v>1331</v>
      </c>
      <c r="G1357" s="404" t="s">
        <v>1322</v>
      </c>
      <c r="H1357" s="404" t="s">
        <v>1300</v>
      </c>
      <c r="I1357" s="405"/>
    </row>
    <row r="1358" spans="1:9" ht="14.25" hidden="1">
      <c r="A1358" s="361">
        <v>1358</v>
      </c>
      <c r="B1358" s="353" t="s">
        <v>51</v>
      </c>
      <c r="C1358" s="403"/>
      <c r="D1358" s="441"/>
      <c r="E1358" s="403" t="s">
        <v>19</v>
      </c>
      <c r="F1358" s="442"/>
      <c r="G1358" s="404"/>
      <c r="H1358" s="404"/>
      <c r="I1358" s="405"/>
    </row>
    <row r="1359" spans="1:9" ht="14.25" hidden="1">
      <c r="A1359" s="361">
        <v>1359</v>
      </c>
      <c r="B1359" s="353" t="s">
        <v>51</v>
      </c>
      <c r="C1359" s="403"/>
      <c r="D1359" s="441"/>
      <c r="E1359" s="403" t="str">
        <f>E$77</f>
        <v>RA</v>
      </c>
      <c r="F1359" s="394" t="s">
        <v>1332</v>
      </c>
      <c r="G1359" s="404"/>
      <c r="H1359" s="404"/>
      <c r="I1359" s="405"/>
    </row>
    <row r="1360" spans="1:9" ht="14.25" hidden="1">
      <c r="A1360" s="361">
        <v>1360</v>
      </c>
      <c r="B1360" s="353" t="s">
        <v>51</v>
      </c>
      <c r="C1360" s="403"/>
      <c r="D1360" s="441"/>
      <c r="E1360" s="403" t="str">
        <f>E$78</f>
        <v>S1</v>
      </c>
      <c r="F1360" s="394"/>
      <c r="G1360" s="404"/>
      <c r="H1360" s="404"/>
      <c r="I1360" s="405"/>
    </row>
    <row r="1361" spans="1:9" hidden="1">
      <c r="A1361" s="353">
        <v>1361</v>
      </c>
      <c r="B1361" s="353" t="s">
        <v>51</v>
      </c>
      <c r="C1361" s="403"/>
      <c r="D1361" s="441"/>
      <c r="E1361" s="403" t="str">
        <f>E$79</f>
        <v>S2</v>
      </c>
      <c r="F1361" s="394"/>
      <c r="G1361" s="404"/>
      <c r="H1361" s="404"/>
      <c r="I1361" s="405"/>
    </row>
    <row r="1362" spans="1:9" ht="14.25" hidden="1">
      <c r="A1362" s="361">
        <v>1362</v>
      </c>
      <c r="B1362" s="353" t="s">
        <v>51</v>
      </c>
      <c r="C1362" s="403"/>
      <c r="D1362" s="441"/>
      <c r="E1362" s="403" t="str">
        <f>E$80</f>
        <v>S3</v>
      </c>
      <c r="F1362" s="394"/>
      <c r="G1362" s="404"/>
      <c r="H1362" s="404"/>
      <c r="I1362" s="405"/>
    </row>
    <row r="1363" spans="1:9" ht="14.25" hidden="1">
      <c r="A1363" s="361">
        <v>1363</v>
      </c>
      <c r="B1363" s="353" t="s">
        <v>51</v>
      </c>
      <c r="C1363" s="403"/>
      <c r="D1363" s="441"/>
      <c r="E1363" s="403" t="str">
        <f>E$81</f>
        <v>S4</v>
      </c>
      <c r="F1363" s="394"/>
      <c r="G1363" s="404"/>
      <c r="H1363" s="404"/>
      <c r="I1363" s="405"/>
    </row>
    <row r="1364" spans="1:9" ht="14.25">
      <c r="A1364" s="361">
        <v>1364</v>
      </c>
      <c r="H1364" s="373"/>
    </row>
    <row r="1365" spans="1:9" ht="38.25" hidden="1">
      <c r="A1365" s="353">
        <v>1365</v>
      </c>
      <c r="B1365" s="353" t="s">
        <v>51</v>
      </c>
      <c r="C1365" s="403" t="s">
        <v>1333</v>
      </c>
      <c r="D1365" s="441"/>
      <c r="E1365" s="403"/>
      <c r="F1365" s="442" t="s">
        <v>1334</v>
      </c>
      <c r="G1365" s="404" t="s">
        <v>1322</v>
      </c>
      <c r="H1365" s="404" t="s">
        <v>1300</v>
      </c>
      <c r="I1365" s="405"/>
    </row>
    <row r="1366" spans="1:9" ht="14.25" hidden="1">
      <c r="A1366" s="361">
        <v>1366</v>
      </c>
      <c r="B1366" s="353" t="s">
        <v>51</v>
      </c>
      <c r="C1366" s="403"/>
      <c r="D1366" s="441"/>
      <c r="E1366" s="403" t="s">
        <v>19</v>
      </c>
      <c r="F1366" s="442"/>
      <c r="G1366" s="404"/>
      <c r="H1366" s="404"/>
      <c r="I1366" s="405"/>
    </row>
    <row r="1367" spans="1:9" ht="14.25" hidden="1">
      <c r="A1367" s="361">
        <v>1367</v>
      </c>
      <c r="B1367" s="353" t="s">
        <v>51</v>
      </c>
      <c r="C1367" s="403"/>
      <c r="D1367" s="441"/>
      <c r="E1367" s="403" t="str">
        <f>E$77</f>
        <v>RA</v>
      </c>
      <c r="F1367" s="394" t="s">
        <v>1335</v>
      </c>
      <c r="G1367" s="404"/>
      <c r="H1367" s="404"/>
      <c r="I1367" s="405"/>
    </row>
    <row r="1368" spans="1:9" ht="14.25" hidden="1">
      <c r="A1368" s="361">
        <v>1368</v>
      </c>
      <c r="B1368" s="353" t="s">
        <v>51</v>
      </c>
      <c r="C1368" s="403"/>
      <c r="D1368" s="441"/>
      <c r="E1368" s="403" t="str">
        <f>E$78</f>
        <v>S1</v>
      </c>
      <c r="F1368" s="394"/>
      <c r="G1368" s="404"/>
      <c r="H1368" s="404"/>
      <c r="I1368" s="405"/>
    </row>
    <row r="1369" spans="1:9" hidden="1">
      <c r="A1369" s="353">
        <v>1369</v>
      </c>
      <c r="B1369" s="353" t="s">
        <v>51</v>
      </c>
      <c r="C1369" s="403"/>
      <c r="D1369" s="441"/>
      <c r="E1369" s="403" t="str">
        <f>E$79</f>
        <v>S2</v>
      </c>
      <c r="F1369" s="394"/>
      <c r="G1369" s="404"/>
      <c r="H1369" s="404"/>
      <c r="I1369" s="405"/>
    </row>
    <row r="1370" spans="1:9" ht="14.25" hidden="1">
      <c r="A1370" s="361">
        <v>1370</v>
      </c>
      <c r="B1370" s="353" t="s">
        <v>51</v>
      </c>
      <c r="C1370" s="403"/>
      <c r="D1370" s="441"/>
      <c r="E1370" s="403" t="str">
        <f>E$80</f>
        <v>S3</v>
      </c>
      <c r="F1370" s="394"/>
      <c r="G1370" s="404"/>
      <c r="H1370" s="404"/>
      <c r="I1370" s="405"/>
    </row>
    <row r="1371" spans="1:9" ht="14.25" hidden="1">
      <c r="A1371" s="361">
        <v>1371</v>
      </c>
      <c r="B1371" s="353" t="s">
        <v>51</v>
      </c>
      <c r="C1371" s="403"/>
      <c r="D1371" s="441"/>
      <c r="E1371" s="403" t="str">
        <f>E$81</f>
        <v>S4</v>
      </c>
      <c r="F1371" s="394"/>
      <c r="G1371" s="404"/>
      <c r="H1371" s="404"/>
      <c r="I1371" s="405"/>
    </row>
    <row r="1372" spans="1:9" ht="14.25">
      <c r="A1372" s="361">
        <v>1372</v>
      </c>
      <c r="H1372" s="373"/>
    </row>
    <row r="1373" spans="1:9" ht="42" hidden="1">
      <c r="A1373" s="353">
        <v>1373</v>
      </c>
      <c r="B1373" s="353" t="s">
        <v>51</v>
      </c>
      <c r="C1373" s="403" t="s">
        <v>1336</v>
      </c>
      <c r="D1373" s="441"/>
      <c r="E1373" s="403"/>
      <c r="F1373" s="442" t="s">
        <v>1337</v>
      </c>
      <c r="G1373" s="404" t="s">
        <v>1338</v>
      </c>
      <c r="H1373" s="404" t="s">
        <v>1300</v>
      </c>
      <c r="I1373" s="405"/>
    </row>
    <row r="1374" spans="1:9" ht="14.25" hidden="1">
      <c r="A1374" s="361">
        <v>1374</v>
      </c>
      <c r="B1374" s="353" t="s">
        <v>51</v>
      </c>
      <c r="C1374" s="403"/>
      <c r="D1374" s="441"/>
      <c r="E1374" s="403" t="s">
        <v>19</v>
      </c>
      <c r="F1374" s="442"/>
      <c r="G1374" s="404"/>
      <c r="H1374" s="404"/>
      <c r="I1374" s="405"/>
    </row>
    <row r="1375" spans="1:9" ht="178.5" hidden="1">
      <c r="A1375" s="361">
        <v>1375</v>
      </c>
      <c r="B1375" s="353" t="s">
        <v>51</v>
      </c>
      <c r="C1375" s="403"/>
      <c r="D1375" s="441"/>
      <c r="E1375" s="403" t="str">
        <f>E$77</f>
        <v>RA</v>
      </c>
      <c r="F1375" s="394" t="s">
        <v>1339</v>
      </c>
      <c r="G1375" s="404"/>
      <c r="H1375" s="404"/>
      <c r="I1375" s="405"/>
    </row>
    <row r="1376" spans="1:9" ht="14.25" hidden="1">
      <c r="A1376" s="361">
        <v>1376</v>
      </c>
      <c r="B1376" s="353" t="s">
        <v>51</v>
      </c>
      <c r="C1376" s="403"/>
      <c r="D1376" s="441"/>
      <c r="E1376" s="403" t="str">
        <f>E$78</f>
        <v>S1</v>
      </c>
      <c r="F1376" s="394"/>
      <c r="G1376" s="404"/>
      <c r="H1376" s="404"/>
      <c r="I1376" s="405"/>
    </row>
    <row r="1377" spans="1:9" hidden="1">
      <c r="A1377" s="353">
        <v>1377</v>
      </c>
      <c r="B1377" s="353" t="s">
        <v>51</v>
      </c>
      <c r="C1377" s="403"/>
      <c r="D1377" s="441"/>
      <c r="E1377" s="403" t="str">
        <f>E$79</f>
        <v>S2</v>
      </c>
      <c r="F1377" s="394"/>
      <c r="G1377" s="404"/>
      <c r="H1377" s="404"/>
      <c r="I1377" s="405"/>
    </row>
    <row r="1378" spans="1:9" ht="14.25" hidden="1">
      <c r="A1378" s="361">
        <v>1378</v>
      </c>
      <c r="B1378" s="353" t="s">
        <v>51</v>
      </c>
      <c r="C1378" s="403"/>
      <c r="D1378" s="441"/>
      <c r="E1378" s="403" t="str">
        <f>E$80</f>
        <v>S3</v>
      </c>
      <c r="F1378" s="394"/>
      <c r="G1378" s="404"/>
      <c r="H1378" s="404"/>
      <c r="I1378" s="405"/>
    </row>
    <row r="1379" spans="1:9" ht="14.25" hidden="1">
      <c r="A1379" s="361">
        <v>1379</v>
      </c>
      <c r="B1379" s="353" t="s">
        <v>51</v>
      </c>
      <c r="C1379" s="403"/>
      <c r="D1379" s="441"/>
      <c r="E1379" s="403" t="str">
        <f>E$81</f>
        <v>S4</v>
      </c>
      <c r="F1379" s="394"/>
      <c r="G1379" s="404"/>
      <c r="H1379" s="404"/>
      <c r="I1379" s="405"/>
    </row>
    <row r="1380" spans="1:9" ht="14.25">
      <c r="A1380" s="361">
        <v>1380</v>
      </c>
      <c r="H1380" s="373"/>
    </row>
    <row r="1381" spans="1:9" ht="38.25" hidden="1">
      <c r="A1381" s="353">
        <v>1381</v>
      </c>
      <c r="B1381" s="353" t="s">
        <v>51</v>
      </c>
      <c r="C1381" s="370" t="s">
        <v>1340</v>
      </c>
      <c r="D1381" s="437"/>
      <c r="E1381" s="370"/>
      <c r="F1381" s="368" t="s">
        <v>1341</v>
      </c>
      <c r="G1381" s="461"/>
      <c r="H1381" s="461" t="s">
        <v>1342</v>
      </c>
      <c r="I1381" s="438"/>
    </row>
    <row r="1382" spans="1:9" ht="31.5" hidden="1">
      <c r="A1382" s="361">
        <v>1382</v>
      </c>
      <c r="B1382" s="353" t="s">
        <v>51</v>
      </c>
      <c r="C1382" s="403" t="s">
        <v>678</v>
      </c>
      <c r="D1382" s="441"/>
      <c r="E1382" s="403"/>
      <c r="F1382" s="442" t="s">
        <v>1343</v>
      </c>
      <c r="G1382" s="404" t="s">
        <v>1344</v>
      </c>
      <c r="H1382" s="404"/>
      <c r="I1382" s="405"/>
    </row>
    <row r="1383" spans="1:9" ht="14.25" hidden="1">
      <c r="A1383" s="361">
        <v>1383</v>
      </c>
      <c r="B1383" s="353" t="s">
        <v>51</v>
      </c>
      <c r="C1383" s="403"/>
      <c r="D1383" s="441"/>
      <c r="E1383" s="403" t="s">
        <v>19</v>
      </c>
      <c r="F1383" s="442"/>
      <c r="G1383" s="404"/>
      <c r="H1383" s="404"/>
      <c r="I1383" s="405"/>
    </row>
    <row r="1384" spans="1:9" ht="14.25" hidden="1">
      <c r="A1384" s="361">
        <v>1384</v>
      </c>
      <c r="B1384" s="353" t="s">
        <v>51</v>
      </c>
      <c r="C1384" s="403"/>
      <c r="D1384" s="441"/>
      <c r="E1384" s="403" t="str">
        <f>E$77</f>
        <v>RA</v>
      </c>
      <c r="F1384" s="394" t="s">
        <v>1345</v>
      </c>
      <c r="G1384" s="404"/>
      <c r="H1384" s="404"/>
      <c r="I1384" s="405"/>
    </row>
    <row r="1385" spans="1:9" hidden="1">
      <c r="A1385" s="353">
        <v>1385</v>
      </c>
      <c r="B1385" s="353" t="s">
        <v>51</v>
      </c>
      <c r="C1385" s="403"/>
      <c r="D1385" s="441"/>
      <c r="E1385" s="403" t="str">
        <f>E$78</f>
        <v>S1</v>
      </c>
      <c r="F1385" s="394"/>
      <c r="G1385" s="404"/>
      <c r="H1385" s="404"/>
      <c r="I1385" s="405"/>
    </row>
    <row r="1386" spans="1:9" ht="14.25" hidden="1">
      <c r="A1386" s="361">
        <v>1386</v>
      </c>
      <c r="B1386" s="353" t="s">
        <v>51</v>
      </c>
      <c r="C1386" s="403"/>
      <c r="D1386" s="441"/>
      <c r="E1386" s="403" t="str">
        <f>E$79</f>
        <v>S2</v>
      </c>
      <c r="F1386" s="394"/>
      <c r="G1386" s="404"/>
      <c r="H1386" s="404"/>
      <c r="I1386" s="405"/>
    </row>
    <row r="1387" spans="1:9" ht="14.25" hidden="1">
      <c r="A1387" s="361">
        <v>1387</v>
      </c>
      <c r="B1387" s="353" t="s">
        <v>51</v>
      </c>
      <c r="C1387" s="403"/>
      <c r="D1387" s="441"/>
      <c r="E1387" s="403" t="str">
        <f>E$80</f>
        <v>S3</v>
      </c>
      <c r="F1387" s="394"/>
      <c r="G1387" s="404"/>
      <c r="H1387" s="404"/>
      <c r="I1387" s="405"/>
    </row>
    <row r="1388" spans="1:9" ht="14.25" hidden="1">
      <c r="A1388" s="361">
        <v>1388</v>
      </c>
      <c r="B1388" s="353" t="s">
        <v>51</v>
      </c>
      <c r="C1388" s="403"/>
      <c r="D1388" s="441"/>
      <c r="E1388" s="403" t="str">
        <f>E$81</f>
        <v>S4</v>
      </c>
      <c r="F1388" s="394"/>
      <c r="G1388" s="404"/>
      <c r="H1388" s="404"/>
      <c r="I1388" s="405"/>
    </row>
    <row r="1389" spans="1:9" ht="157.5">
      <c r="A1389" s="353">
        <v>1389</v>
      </c>
      <c r="B1389" s="353" t="s">
        <v>108</v>
      </c>
      <c r="C1389" s="403"/>
      <c r="D1389" s="441" t="s">
        <v>1346</v>
      </c>
      <c r="E1389" s="403"/>
      <c r="F1389" s="442" t="s">
        <v>1347</v>
      </c>
      <c r="G1389" s="404" t="s">
        <v>1348</v>
      </c>
      <c r="H1389" s="404" t="s">
        <v>1349</v>
      </c>
      <c r="I1389" s="405"/>
    </row>
    <row r="1390" spans="1:9" ht="14.25">
      <c r="A1390" s="361">
        <v>1390</v>
      </c>
      <c r="B1390" s="353" t="s">
        <v>108</v>
      </c>
      <c r="C1390" s="403"/>
      <c r="D1390" s="452" t="s">
        <v>1346</v>
      </c>
      <c r="E1390" s="403" t="s">
        <v>19</v>
      </c>
      <c r="F1390" s="442"/>
      <c r="G1390" s="404"/>
      <c r="H1390" s="404"/>
      <c r="I1390" s="405"/>
    </row>
    <row r="1391" spans="1:9" ht="25.5">
      <c r="A1391" s="361">
        <v>1391</v>
      </c>
      <c r="B1391" s="353" t="s">
        <v>108</v>
      </c>
      <c r="C1391" s="403"/>
      <c r="D1391" s="452" t="s">
        <v>1346</v>
      </c>
      <c r="E1391" s="403" t="str">
        <f>E$77</f>
        <v>RA</v>
      </c>
      <c r="F1391" s="394" t="s">
        <v>1350</v>
      </c>
      <c r="G1391" s="404"/>
      <c r="H1391" s="404"/>
      <c r="I1391" s="405"/>
    </row>
    <row r="1392" spans="1:9" ht="14.25">
      <c r="A1392" s="361">
        <v>1392</v>
      </c>
      <c r="B1392" s="353" t="s">
        <v>108</v>
      </c>
      <c r="C1392" s="403"/>
      <c r="D1392" s="452" t="s">
        <v>1346</v>
      </c>
      <c r="E1392" s="403" t="str">
        <f>E$78</f>
        <v>S1</v>
      </c>
      <c r="F1392" s="394"/>
      <c r="G1392" s="404"/>
      <c r="H1392" s="404"/>
      <c r="I1392" s="405"/>
    </row>
    <row r="1393" spans="1:9">
      <c r="A1393" s="353">
        <v>1393</v>
      </c>
      <c r="B1393" s="353" t="s">
        <v>108</v>
      </c>
      <c r="C1393" s="403"/>
      <c r="D1393" s="452" t="s">
        <v>1346</v>
      </c>
      <c r="E1393" s="403" t="str">
        <f>E$79</f>
        <v>S2</v>
      </c>
      <c r="F1393" s="394"/>
      <c r="G1393" s="404"/>
      <c r="H1393" s="404"/>
      <c r="I1393" s="405"/>
    </row>
    <row r="1394" spans="1:9" ht="14.25">
      <c r="A1394" s="361">
        <v>1394</v>
      </c>
      <c r="B1394" s="353" t="s">
        <v>108</v>
      </c>
      <c r="C1394" s="403"/>
      <c r="D1394" s="452" t="s">
        <v>1346</v>
      </c>
      <c r="E1394" s="403" t="str">
        <f>E$80</f>
        <v>S3</v>
      </c>
      <c r="F1394" s="394"/>
      <c r="G1394" s="404"/>
      <c r="H1394" s="404"/>
      <c r="I1394" s="405"/>
    </row>
    <row r="1395" spans="1:9" ht="14.25">
      <c r="A1395" s="361">
        <v>1395</v>
      </c>
      <c r="B1395" s="353" t="s">
        <v>108</v>
      </c>
      <c r="C1395" s="403"/>
      <c r="D1395" s="452" t="s">
        <v>1346</v>
      </c>
      <c r="E1395" s="403" t="str">
        <f>E$81</f>
        <v>S4</v>
      </c>
      <c r="F1395" s="394"/>
      <c r="G1395" s="404"/>
      <c r="H1395" s="404"/>
      <c r="I1395" s="405"/>
    </row>
    <row r="1396" spans="1:9" ht="14.25">
      <c r="A1396" s="361">
        <v>1396</v>
      </c>
      <c r="H1396" s="373"/>
    </row>
    <row r="1397" spans="1:9" ht="38.25" hidden="1">
      <c r="A1397" s="353">
        <v>1397</v>
      </c>
      <c r="B1397" s="353" t="s">
        <v>51</v>
      </c>
      <c r="C1397" s="403" t="s">
        <v>711</v>
      </c>
      <c r="D1397" s="441"/>
      <c r="E1397" s="403"/>
      <c r="F1397" s="442" t="s">
        <v>1351</v>
      </c>
      <c r="G1397" s="404" t="s">
        <v>1352</v>
      </c>
      <c r="H1397" s="479"/>
      <c r="I1397" s="393"/>
    </row>
    <row r="1398" spans="1:9" ht="14.25" hidden="1">
      <c r="A1398" s="361">
        <v>1398</v>
      </c>
      <c r="B1398" s="353" t="s">
        <v>51</v>
      </c>
      <c r="C1398" s="403"/>
      <c r="D1398" s="441"/>
      <c r="E1398" s="403" t="s">
        <v>19</v>
      </c>
      <c r="F1398" s="442"/>
      <c r="G1398" s="479"/>
      <c r="H1398" s="479"/>
      <c r="I1398" s="393"/>
    </row>
    <row r="1399" spans="1:9" ht="114.75" hidden="1">
      <c r="A1399" s="361">
        <v>1399</v>
      </c>
      <c r="B1399" s="353" t="s">
        <v>51</v>
      </c>
      <c r="C1399" s="403"/>
      <c r="D1399" s="441"/>
      <c r="E1399" s="403" t="str">
        <f>E$77</f>
        <v>RA</v>
      </c>
      <c r="F1399" s="394" t="s">
        <v>1353</v>
      </c>
      <c r="G1399" s="404"/>
      <c r="H1399" s="404"/>
      <c r="I1399" s="405"/>
    </row>
    <row r="1400" spans="1:9" ht="14.25" hidden="1">
      <c r="A1400" s="361">
        <v>1400</v>
      </c>
      <c r="B1400" s="353" t="s">
        <v>51</v>
      </c>
      <c r="C1400" s="403"/>
      <c r="D1400" s="441"/>
      <c r="E1400" s="403" t="str">
        <f>E$78</f>
        <v>S1</v>
      </c>
      <c r="F1400" s="394"/>
      <c r="G1400" s="404"/>
      <c r="H1400" s="404"/>
      <c r="I1400" s="405"/>
    </row>
    <row r="1401" spans="1:9" hidden="1">
      <c r="A1401" s="353">
        <v>1401</v>
      </c>
      <c r="B1401" s="353" t="s">
        <v>51</v>
      </c>
      <c r="C1401" s="403"/>
      <c r="D1401" s="441"/>
      <c r="E1401" s="403" t="str">
        <f>E$79</f>
        <v>S2</v>
      </c>
      <c r="F1401" s="394"/>
      <c r="G1401" s="404"/>
      <c r="H1401" s="404"/>
      <c r="I1401" s="405"/>
    </row>
    <row r="1402" spans="1:9" ht="14.25" hidden="1">
      <c r="A1402" s="361">
        <v>1402</v>
      </c>
      <c r="B1402" s="353" t="s">
        <v>51</v>
      </c>
      <c r="C1402" s="403"/>
      <c r="D1402" s="441"/>
      <c r="E1402" s="403" t="str">
        <f>E$80</f>
        <v>S3</v>
      </c>
      <c r="F1402" s="394"/>
      <c r="G1402" s="404"/>
      <c r="H1402" s="404"/>
      <c r="I1402" s="405"/>
    </row>
    <row r="1403" spans="1:9" ht="14.25" hidden="1">
      <c r="A1403" s="361">
        <v>1403</v>
      </c>
      <c r="B1403" s="353" t="s">
        <v>51</v>
      </c>
      <c r="C1403" s="403"/>
      <c r="D1403" s="441"/>
      <c r="E1403" s="403" t="str">
        <f>E$81</f>
        <v>S4</v>
      </c>
      <c r="F1403" s="394"/>
      <c r="G1403" s="404"/>
      <c r="H1403" s="404"/>
      <c r="I1403" s="405"/>
    </row>
    <row r="1404" spans="1:9" ht="14.25">
      <c r="A1404" s="361">
        <v>1404</v>
      </c>
      <c r="B1404" s="353" t="s">
        <v>108</v>
      </c>
      <c r="C1404" s="448"/>
      <c r="D1404" s="449" t="s">
        <v>1354</v>
      </c>
      <c r="E1404" s="448"/>
      <c r="F1404" s="474" t="s">
        <v>1355</v>
      </c>
      <c r="G1404" s="451"/>
      <c r="H1404" s="451"/>
      <c r="I1404" s="475"/>
    </row>
    <row r="1405" spans="1:9" ht="76.5">
      <c r="A1405" s="353">
        <v>1405</v>
      </c>
      <c r="B1405" s="353" t="s">
        <v>108</v>
      </c>
      <c r="C1405" s="403"/>
      <c r="D1405" s="441" t="s">
        <v>694</v>
      </c>
      <c r="E1405" s="403"/>
      <c r="F1405" s="394" t="s">
        <v>1356</v>
      </c>
      <c r="G1405" s="404" t="s">
        <v>1357</v>
      </c>
      <c r="H1405" s="404" t="s">
        <v>1358</v>
      </c>
      <c r="I1405" s="405"/>
    </row>
    <row r="1406" spans="1:9" ht="14.25">
      <c r="A1406" s="361">
        <v>1406</v>
      </c>
      <c r="B1406" s="353" t="s">
        <v>108</v>
      </c>
      <c r="C1406" s="403"/>
      <c r="D1406" s="452" t="s">
        <v>694</v>
      </c>
      <c r="E1406" s="403" t="s">
        <v>19</v>
      </c>
      <c r="F1406" s="394"/>
      <c r="G1406" s="404"/>
      <c r="H1406" s="404"/>
      <c r="I1406" s="405"/>
    </row>
    <row r="1407" spans="1:9" ht="114.75">
      <c r="A1407" s="361">
        <v>1407</v>
      </c>
      <c r="B1407" s="353" t="s">
        <v>108</v>
      </c>
      <c r="C1407" s="403"/>
      <c r="D1407" s="452" t="s">
        <v>694</v>
      </c>
      <c r="E1407" s="442" t="str">
        <f>E$77</f>
        <v>RA</v>
      </c>
      <c r="F1407" s="394" t="s">
        <v>1353</v>
      </c>
      <c r="G1407" s="404"/>
      <c r="H1407" s="404"/>
      <c r="I1407" s="405"/>
    </row>
    <row r="1408" spans="1:9" ht="14.25">
      <c r="A1408" s="361">
        <v>1408</v>
      </c>
      <c r="B1408" s="353" t="s">
        <v>108</v>
      </c>
      <c r="C1408" s="403"/>
      <c r="D1408" s="452" t="s">
        <v>694</v>
      </c>
      <c r="E1408" s="403" t="s">
        <v>24</v>
      </c>
      <c r="F1408" s="394"/>
      <c r="G1408" s="404"/>
      <c r="H1408" s="404"/>
      <c r="I1408" s="405"/>
    </row>
    <row r="1409" spans="1:9">
      <c r="A1409" s="353">
        <v>1409</v>
      </c>
      <c r="B1409" s="353" t="s">
        <v>108</v>
      </c>
      <c r="C1409" s="403"/>
      <c r="D1409" s="452" t="s">
        <v>694</v>
      </c>
      <c r="E1409" s="403" t="s">
        <v>25</v>
      </c>
      <c r="F1409" s="394"/>
      <c r="G1409" s="404"/>
      <c r="H1409" s="404"/>
      <c r="I1409" s="405"/>
    </row>
    <row r="1410" spans="1:9" ht="14.25">
      <c r="A1410" s="361">
        <v>1410</v>
      </c>
      <c r="B1410" s="353" t="s">
        <v>108</v>
      </c>
      <c r="C1410" s="403"/>
      <c r="D1410" s="452" t="s">
        <v>694</v>
      </c>
      <c r="E1410" s="403" t="s">
        <v>26</v>
      </c>
      <c r="F1410" s="394"/>
      <c r="G1410" s="404"/>
      <c r="H1410" s="404"/>
      <c r="I1410" s="405"/>
    </row>
    <row r="1411" spans="1:9" ht="14.25">
      <c r="A1411" s="361">
        <v>1411</v>
      </c>
      <c r="B1411" s="353" t="s">
        <v>108</v>
      </c>
      <c r="C1411" s="403"/>
      <c r="D1411" s="452" t="s">
        <v>694</v>
      </c>
      <c r="E1411" s="403" t="s">
        <v>27</v>
      </c>
      <c r="F1411" s="394"/>
      <c r="G1411" s="404"/>
      <c r="H1411" s="404"/>
      <c r="I1411" s="405"/>
    </row>
    <row r="1412" spans="1:9" ht="14.25">
      <c r="A1412" s="361">
        <v>1412</v>
      </c>
      <c r="H1412" s="373"/>
    </row>
    <row r="1413" spans="1:9" ht="38.25" hidden="1">
      <c r="A1413" s="353">
        <v>1413</v>
      </c>
      <c r="B1413" s="353" t="s">
        <v>51</v>
      </c>
      <c r="C1413" s="403" t="s">
        <v>1359</v>
      </c>
      <c r="D1413" s="441"/>
      <c r="E1413" s="403"/>
      <c r="F1413" s="442" t="s">
        <v>1360</v>
      </c>
      <c r="G1413" s="404" t="s">
        <v>1361</v>
      </c>
      <c r="H1413" s="404"/>
      <c r="I1413" s="405"/>
    </row>
    <row r="1414" spans="1:9" ht="14.25" hidden="1">
      <c r="A1414" s="361">
        <v>1414</v>
      </c>
      <c r="B1414" s="353" t="s">
        <v>51</v>
      </c>
      <c r="C1414" s="403"/>
      <c r="D1414" s="441"/>
      <c r="E1414" s="403" t="s">
        <v>19</v>
      </c>
      <c r="F1414" s="442"/>
      <c r="G1414" s="404"/>
      <c r="H1414" s="404"/>
      <c r="I1414" s="405"/>
    </row>
    <row r="1415" spans="1:9" ht="178.5" hidden="1">
      <c r="A1415" s="361">
        <v>1415</v>
      </c>
      <c r="B1415" s="353" t="s">
        <v>51</v>
      </c>
      <c r="C1415" s="403"/>
      <c r="D1415" s="441"/>
      <c r="E1415" s="403" t="str">
        <f>E$77</f>
        <v>RA</v>
      </c>
      <c r="F1415" s="394" t="s">
        <v>1362</v>
      </c>
      <c r="G1415" s="404"/>
      <c r="H1415" s="404"/>
      <c r="I1415" s="405"/>
    </row>
    <row r="1416" spans="1:9" ht="14.25" hidden="1">
      <c r="A1416" s="361">
        <v>1416</v>
      </c>
      <c r="B1416" s="353" t="s">
        <v>51</v>
      </c>
      <c r="C1416" s="403"/>
      <c r="D1416" s="441"/>
      <c r="E1416" s="403" t="str">
        <f>E$78</f>
        <v>S1</v>
      </c>
      <c r="F1416" s="394"/>
      <c r="G1416" s="404"/>
      <c r="H1416" s="404"/>
      <c r="I1416" s="405"/>
    </row>
    <row r="1417" spans="1:9" hidden="1">
      <c r="A1417" s="353">
        <v>1417</v>
      </c>
      <c r="B1417" s="353" t="s">
        <v>51</v>
      </c>
      <c r="C1417" s="403"/>
      <c r="D1417" s="441"/>
      <c r="E1417" s="403" t="str">
        <f>E$79</f>
        <v>S2</v>
      </c>
      <c r="F1417" s="394"/>
      <c r="G1417" s="404"/>
      <c r="H1417" s="404"/>
      <c r="I1417" s="405"/>
    </row>
    <row r="1418" spans="1:9" ht="14.25" hidden="1">
      <c r="A1418" s="361">
        <v>1418</v>
      </c>
      <c r="B1418" s="353" t="s">
        <v>51</v>
      </c>
      <c r="C1418" s="403"/>
      <c r="D1418" s="441"/>
      <c r="E1418" s="403" t="str">
        <f>E$80</f>
        <v>S3</v>
      </c>
      <c r="F1418" s="394"/>
      <c r="G1418" s="404"/>
      <c r="H1418" s="404"/>
      <c r="I1418" s="405"/>
    </row>
    <row r="1419" spans="1:9" ht="14.25" hidden="1">
      <c r="A1419" s="361">
        <v>1419</v>
      </c>
      <c r="B1419" s="353" t="s">
        <v>51</v>
      </c>
      <c r="C1419" s="403"/>
      <c r="D1419" s="441"/>
      <c r="E1419" s="403" t="str">
        <f>E$81</f>
        <v>S4</v>
      </c>
      <c r="F1419" s="394"/>
      <c r="G1419" s="404"/>
      <c r="H1419" s="404"/>
      <c r="I1419" s="405"/>
    </row>
    <row r="1420" spans="1:9" ht="63">
      <c r="A1420" s="361">
        <v>1420</v>
      </c>
      <c r="B1420" s="353" t="s">
        <v>108</v>
      </c>
      <c r="C1420" s="403"/>
      <c r="D1420" s="441" t="s">
        <v>1363</v>
      </c>
      <c r="E1420" s="403"/>
      <c r="F1420" s="442" t="s">
        <v>1364</v>
      </c>
      <c r="G1420" s="404" t="s">
        <v>1365</v>
      </c>
      <c r="H1420" s="404" t="s">
        <v>1366</v>
      </c>
      <c r="I1420" s="405"/>
    </row>
    <row r="1421" spans="1:9">
      <c r="A1421" s="353">
        <v>1421</v>
      </c>
      <c r="B1421" s="353" t="s">
        <v>108</v>
      </c>
      <c r="C1421" s="403"/>
      <c r="D1421" s="452" t="s">
        <v>1363</v>
      </c>
      <c r="E1421" s="403" t="s">
        <v>19</v>
      </c>
      <c r="F1421" s="442"/>
      <c r="G1421" s="404"/>
      <c r="H1421" s="404"/>
      <c r="I1421" s="405"/>
    </row>
    <row r="1422" spans="1:9" ht="178.5">
      <c r="A1422" s="361">
        <v>1422</v>
      </c>
      <c r="B1422" s="353" t="s">
        <v>108</v>
      </c>
      <c r="C1422" s="403"/>
      <c r="D1422" s="452" t="s">
        <v>1363</v>
      </c>
      <c r="E1422" s="403" t="str">
        <f>E$77</f>
        <v>RA</v>
      </c>
      <c r="F1422" s="394" t="s">
        <v>1362</v>
      </c>
      <c r="G1422" s="404"/>
      <c r="H1422" s="404"/>
      <c r="I1422" s="405"/>
    </row>
    <row r="1423" spans="1:9" ht="14.25">
      <c r="A1423" s="361">
        <v>1423</v>
      </c>
      <c r="B1423" s="353" t="s">
        <v>108</v>
      </c>
      <c r="C1423" s="403"/>
      <c r="D1423" s="452" t="s">
        <v>1363</v>
      </c>
      <c r="E1423" s="403" t="str">
        <f>E$78</f>
        <v>S1</v>
      </c>
      <c r="F1423" s="394"/>
      <c r="G1423" s="404"/>
      <c r="H1423" s="404"/>
      <c r="I1423" s="405"/>
    </row>
    <row r="1424" spans="1:9" ht="14.25">
      <c r="A1424" s="361">
        <v>1424</v>
      </c>
      <c r="B1424" s="353" t="s">
        <v>108</v>
      </c>
      <c r="C1424" s="403"/>
      <c r="D1424" s="452" t="s">
        <v>1363</v>
      </c>
      <c r="E1424" s="403" t="str">
        <f>E$79</f>
        <v>S2</v>
      </c>
      <c r="F1424" s="394"/>
      <c r="G1424" s="404"/>
      <c r="H1424" s="404"/>
      <c r="I1424" s="405"/>
    </row>
    <row r="1425" spans="1:9">
      <c r="A1425" s="353">
        <v>1425</v>
      </c>
      <c r="B1425" s="353" t="s">
        <v>108</v>
      </c>
      <c r="C1425" s="403"/>
      <c r="D1425" s="452" t="s">
        <v>1363</v>
      </c>
      <c r="E1425" s="403" t="str">
        <f>E$80</f>
        <v>S3</v>
      </c>
      <c r="F1425" s="394"/>
      <c r="G1425" s="404"/>
      <c r="H1425" s="404"/>
      <c r="I1425" s="405"/>
    </row>
    <row r="1426" spans="1:9" ht="14.25">
      <c r="A1426" s="361">
        <v>1426</v>
      </c>
      <c r="B1426" s="353" t="s">
        <v>108</v>
      </c>
      <c r="C1426" s="403"/>
      <c r="D1426" s="452" t="s">
        <v>1363</v>
      </c>
      <c r="E1426" s="403" t="str">
        <f>E$81</f>
        <v>S4</v>
      </c>
      <c r="F1426" s="394"/>
      <c r="G1426" s="404"/>
      <c r="H1426" s="404"/>
      <c r="I1426" s="405"/>
    </row>
    <row r="1427" spans="1:9" ht="14.25">
      <c r="A1427" s="361">
        <v>1427</v>
      </c>
      <c r="H1427" s="373"/>
    </row>
    <row r="1428" spans="1:9" ht="136.5" hidden="1">
      <c r="A1428" s="361">
        <v>1428</v>
      </c>
      <c r="B1428" s="353" t="s">
        <v>51</v>
      </c>
      <c r="C1428" s="403" t="s">
        <v>1367</v>
      </c>
      <c r="D1428" s="441"/>
      <c r="E1428" s="403"/>
      <c r="F1428" s="442" t="s">
        <v>1368</v>
      </c>
      <c r="G1428" s="404" t="s">
        <v>1369</v>
      </c>
      <c r="H1428" s="404"/>
      <c r="I1428" s="405"/>
    </row>
    <row r="1429" spans="1:9" hidden="1">
      <c r="A1429" s="353">
        <v>1429</v>
      </c>
      <c r="B1429" s="353" t="s">
        <v>51</v>
      </c>
      <c r="C1429" s="403"/>
      <c r="D1429" s="441"/>
      <c r="E1429" s="403" t="s">
        <v>19</v>
      </c>
      <c r="F1429" s="442"/>
      <c r="G1429" s="404"/>
      <c r="H1429" s="404"/>
      <c r="I1429" s="405"/>
    </row>
    <row r="1430" spans="1:9" ht="102" hidden="1">
      <c r="A1430" s="361">
        <v>1430</v>
      </c>
      <c r="B1430" s="353" t="s">
        <v>51</v>
      </c>
      <c r="C1430" s="403"/>
      <c r="D1430" s="441"/>
      <c r="E1430" s="403" t="str">
        <f>E$77</f>
        <v>RA</v>
      </c>
      <c r="F1430" s="394" t="s">
        <v>1370</v>
      </c>
      <c r="G1430" s="404"/>
      <c r="H1430" s="404"/>
      <c r="I1430" s="405"/>
    </row>
    <row r="1431" spans="1:9" ht="14.25" hidden="1">
      <c r="A1431" s="361">
        <v>1431</v>
      </c>
      <c r="B1431" s="353" t="s">
        <v>51</v>
      </c>
      <c r="C1431" s="403"/>
      <c r="D1431" s="441"/>
      <c r="E1431" s="403" t="str">
        <f>E$78</f>
        <v>S1</v>
      </c>
      <c r="F1431" s="394"/>
      <c r="G1431" s="404"/>
      <c r="H1431" s="404"/>
      <c r="I1431" s="405"/>
    </row>
    <row r="1432" spans="1:9" ht="14.25" hidden="1">
      <c r="A1432" s="361">
        <v>1432</v>
      </c>
      <c r="B1432" s="353" t="s">
        <v>51</v>
      </c>
      <c r="C1432" s="403"/>
      <c r="D1432" s="441"/>
      <c r="E1432" s="403" t="str">
        <f>E$79</f>
        <v>S2</v>
      </c>
      <c r="F1432" s="394"/>
      <c r="G1432" s="404"/>
      <c r="H1432" s="404"/>
      <c r="I1432" s="405"/>
    </row>
    <row r="1433" spans="1:9" hidden="1">
      <c r="A1433" s="353">
        <v>1433</v>
      </c>
      <c r="B1433" s="353" t="s">
        <v>51</v>
      </c>
      <c r="C1433" s="403"/>
      <c r="D1433" s="441"/>
      <c r="E1433" s="403" t="str">
        <f>E$80</f>
        <v>S3</v>
      </c>
      <c r="F1433" s="394"/>
      <c r="G1433" s="404"/>
      <c r="H1433" s="404"/>
      <c r="I1433" s="405"/>
    </row>
    <row r="1434" spans="1:9" ht="14.25" hidden="1">
      <c r="A1434" s="361">
        <v>1434</v>
      </c>
      <c r="B1434" s="353" t="s">
        <v>51</v>
      </c>
      <c r="C1434" s="403"/>
      <c r="D1434" s="441"/>
      <c r="E1434" s="403" t="str">
        <f>E$81</f>
        <v>S4</v>
      </c>
      <c r="F1434" s="394"/>
      <c r="G1434" s="404"/>
      <c r="H1434" s="404"/>
      <c r="I1434" s="405"/>
    </row>
    <row r="1435" spans="1:9" ht="14.25">
      <c r="A1435" s="361">
        <v>1435</v>
      </c>
      <c r="H1435" s="373"/>
    </row>
    <row r="1436" spans="1:9" ht="42" hidden="1">
      <c r="A1436" s="361">
        <v>1436</v>
      </c>
      <c r="B1436" s="353" t="s">
        <v>51</v>
      </c>
      <c r="C1436" s="403" t="s">
        <v>1371</v>
      </c>
      <c r="D1436" s="441"/>
      <c r="E1436" s="403"/>
      <c r="F1436" s="442" t="s">
        <v>1372</v>
      </c>
      <c r="G1436" s="404" t="s">
        <v>1373</v>
      </c>
      <c r="H1436" s="404"/>
      <c r="I1436" s="405"/>
    </row>
    <row r="1437" spans="1:9" hidden="1">
      <c r="A1437" s="353">
        <v>1437</v>
      </c>
      <c r="B1437" s="353" t="s">
        <v>51</v>
      </c>
      <c r="C1437" s="403"/>
      <c r="D1437" s="441"/>
      <c r="E1437" s="403" t="s">
        <v>19</v>
      </c>
      <c r="F1437" s="442"/>
      <c r="G1437" s="404"/>
      <c r="H1437" s="404"/>
      <c r="I1437" s="405"/>
    </row>
    <row r="1438" spans="1:9" ht="63.75" hidden="1">
      <c r="A1438" s="361">
        <v>1438</v>
      </c>
      <c r="B1438" s="353" t="s">
        <v>51</v>
      </c>
      <c r="C1438" s="403"/>
      <c r="D1438" s="441"/>
      <c r="E1438" s="403" t="str">
        <f>E$77</f>
        <v>RA</v>
      </c>
      <c r="F1438" s="394" t="s">
        <v>1374</v>
      </c>
      <c r="G1438" s="404"/>
      <c r="H1438" s="404"/>
      <c r="I1438" s="405"/>
    </row>
    <row r="1439" spans="1:9" ht="14.25" hidden="1">
      <c r="A1439" s="361">
        <v>1439</v>
      </c>
      <c r="B1439" s="353" t="s">
        <v>51</v>
      </c>
      <c r="C1439" s="403"/>
      <c r="D1439" s="441"/>
      <c r="E1439" s="403" t="str">
        <f>E$78</f>
        <v>S1</v>
      </c>
      <c r="F1439" s="394"/>
      <c r="G1439" s="404"/>
      <c r="H1439" s="404"/>
      <c r="I1439" s="405"/>
    </row>
    <row r="1440" spans="1:9" ht="14.25" hidden="1">
      <c r="A1440" s="361">
        <v>1440</v>
      </c>
      <c r="B1440" s="353" t="s">
        <v>51</v>
      </c>
      <c r="C1440" s="403"/>
      <c r="D1440" s="441"/>
      <c r="E1440" s="403" t="str">
        <f>E$79</f>
        <v>S2</v>
      </c>
      <c r="F1440" s="394"/>
      <c r="G1440" s="404"/>
      <c r="H1440" s="404"/>
      <c r="I1440" s="405"/>
    </row>
    <row r="1441" spans="1:9" hidden="1">
      <c r="A1441" s="353">
        <v>1441</v>
      </c>
      <c r="B1441" s="353" t="s">
        <v>51</v>
      </c>
      <c r="C1441" s="403"/>
      <c r="D1441" s="441"/>
      <c r="E1441" s="403" t="str">
        <f>E$80</f>
        <v>S3</v>
      </c>
      <c r="F1441" s="394"/>
      <c r="G1441" s="404"/>
      <c r="H1441" s="404"/>
      <c r="I1441" s="405"/>
    </row>
    <row r="1442" spans="1:9" ht="14.25" hidden="1">
      <c r="A1442" s="361">
        <v>1442</v>
      </c>
      <c r="B1442" s="353" t="s">
        <v>51</v>
      </c>
      <c r="C1442" s="403"/>
      <c r="D1442" s="441"/>
      <c r="E1442" s="403" t="str">
        <f>E$81</f>
        <v>S4</v>
      </c>
      <c r="F1442" s="394"/>
      <c r="G1442" s="404"/>
      <c r="H1442" s="404"/>
      <c r="I1442" s="405"/>
    </row>
    <row r="1443" spans="1:9" ht="14.25">
      <c r="A1443" s="361">
        <v>1443</v>
      </c>
      <c r="H1443" s="373"/>
    </row>
    <row r="1444" spans="1:9" ht="42" hidden="1">
      <c r="A1444" s="361">
        <v>1444</v>
      </c>
      <c r="B1444" s="353" t="s">
        <v>51</v>
      </c>
      <c r="C1444" s="403" t="s">
        <v>1375</v>
      </c>
      <c r="D1444" s="441"/>
      <c r="E1444" s="403"/>
      <c r="F1444" s="442" t="s">
        <v>1376</v>
      </c>
      <c r="G1444" s="404" t="s">
        <v>1377</v>
      </c>
      <c r="H1444" s="404"/>
      <c r="I1444" s="405"/>
    </row>
    <row r="1445" spans="1:9" hidden="1">
      <c r="A1445" s="353">
        <v>1445</v>
      </c>
      <c r="B1445" s="353" t="s">
        <v>51</v>
      </c>
      <c r="C1445" s="403"/>
      <c r="D1445" s="441"/>
      <c r="E1445" s="403" t="s">
        <v>19</v>
      </c>
      <c r="F1445" s="442"/>
      <c r="G1445" s="404"/>
      <c r="H1445" s="404"/>
      <c r="I1445" s="405"/>
    </row>
    <row r="1446" spans="1:9" ht="38.25" hidden="1">
      <c r="A1446" s="361">
        <v>1446</v>
      </c>
      <c r="B1446" s="353" t="s">
        <v>51</v>
      </c>
      <c r="C1446" s="403"/>
      <c r="D1446" s="441"/>
      <c r="E1446" s="403" t="str">
        <f>E$77</f>
        <v>RA</v>
      </c>
      <c r="F1446" s="394" t="s">
        <v>1378</v>
      </c>
      <c r="G1446" s="404"/>
      <c r="H1446" s="404"/>
      <c r="I1446" s="405"/>
    </row>
    <row r="1447" spans="1:9" ht="14.25" hidden="1">
      <c r="A1447" s="361">
        <v>1447</v>
      </c>
      <c r="B1447" s="353" t="s">
        <v>51</v>
      </c>
      <c r="C1447" s="403"/>
      <c r="D1447" s="441"/>
      <c r="E1447" s="403" t="str">
        <f>E$78</f>
        <v>S1</v>
      </c>
      <c r="F1447" s="394"/>
      <c r="G1447" s="404"/>
      <c r="H1447" s="404"/>
      <c r="I1447" s="405"/>
    </row>
    <row r="1448" spans="1:9" ht="14.25" hidden="1">
      <c r="A1448" s="361">
        <v>1448</v>
      </c>
      <c r="B1448" s="353" t="s">
        <v>51</v>
      </c>
      <c r="C1448" s="403"/>
      <c r="D1448" s="441"/>
      <c r="E1448" s="403" t="str">
        <f>E$79</f>
        <v>S2</v>
      </c>
      <c r="F1448" s="394"/>
      <c r="G1448" s="404"/>
      <c r="H1448" s="404"/>
      <c r="I1448" s="405"/>
    </row>
    <row r="1449" spans="1:9" hidden="1">
      <c r="A1449" s="353">
        <v>1449</v>
      </c>
      <c r="B1449" s="353" t="s">
        <v>51</v>
      </c>
      <c r="C1449" s="403"/>
      <c r="D1449" s="441"/>
      <c r="E1449" s="403" t="str">
        <f>E$80</f>
        <v>S3</v>
      </c>
      <c r="F1449" s="394"/>
      <c r="G1449" s="404"/>
      <c r="H1449" s="404"/>
      <c r="I1449" s="405"/>
    </row>
    <row r="1450" spans="1:9" ht="14.25" hidden="1">
      <c r="A1450" s="361">
        <v>1450</v>
      </c>
      <c r="B1450" s="353" t="s">
        <v>51</v>
      </c>
      <c r="C1450" s="403"/>
      <c r="D1450" s="441"/>
      <c r="E1450" s="403" t="str">
        <f>E$81</f>
        <v>S4</v>
      </c>
      <c r="F1450" s="394"/>
      <c r="G1450" s="404"/>
      <c r="H1450" s="404"/>
      <c r="I1450" s="405"/>
    </row>
    <row r="1451" spans="1:9" ht="14.25">
      <c r="A1451" s="361">
        <v>1451</v>
      </c>
      <c r="H1451" s="373"/>
    </row>
    <row r="1452" spans="1:9" ht="94.5" hidden="1">
      <c r="A1452" s="361">
        <v>1452</v>
      </c>
      <c r="B1452" s="353" t="s">
        <v>51</v>
      </c>
      <c r="C1452" s="403" t="s">
        <v>1379</v>
      </c>
      <c r="D1452" s="441"/>
      <c r="E1452" s="403"/>
      <c r="F1452" s="442" t="s">
        <v>1380</v>
      </c>
      <c r="G1452" s="404" t="s">
        <v>1381</v>
      </c>
      <c r="H1452" s="404"/>
      <c r="I1452" s="405"/>
    </row>
    <row r="1453" spans="1:9" hidden="1">
      <c r="A1453" s="353">
        <v>1453</v>
      </c>
      <c r="B1453" s="353" t="s">
        <v>51</v>
      </c>
      <c r="C1453" s="403"/>
      <c r="D1453" s="441"/>
      <c r="E1453" s="403" t="s">
        <v>19</v>
      </c>
      <c r="F1453" s="442"/>
      <c r="G1453" s="404"/>
      <c r="H1453" s="404"/>
      <c r="I1453" s="405"/>
    </row>
    <row r="1454" spans="1:9" ht="38.25" hidden="1">
      <c r="A1454" s="361">
        <v>1454</v>
      </c>
      <c r="B1454" s="353" t="s">
        <v>51</v>
      </c>
      <c r="C1454" s="403"/>
      <c r="D1454" s="441"/>
      <c r="E1454" s="403" t="str">
        <f>E$77</f>
        <v>RA</v>
      </c>
      <c r="F1454" s="394" t="s">
        <v>1382</v>
      </c>
      <c r="G1454" s="404"/>
      <c r="H1454" s="404"/>
      <c r="I1454" s="405"/>
    </row>
    <row r="1455" spans="1:9" ht="14.25" hidden="1">
      <c r="A1455" s="361">
        <v>1455</v>
      </c>
      <c r="B1455" s="353" t="s">
        <v>51</v>
      </c>
      <c r="C1455" s="403"/>
      <c r="D1455" s="441"/>
      <c r="E1455" s="403" t="str">
        <f>E$78</f>
        <v>S1</v>
      </c>
      <c r="F1455" s="394"/>
      <c r="G1455" s="404"/>
      <c r="H1455" s="404"/>
      <c r="I1455" s="405"/>
    </row>
    <row r="1456" spans="1:9" ht="14.25" hidden="1">
      <c r="A1456" s="361">
        <v>1456</v>
      </c>
      <c r="B1456" s="353" t="s">
        <v>51</v>
      </c>
      <c r="C1456" s="403"/>
      <c r="D1456" s="441"/>
      <c r="E1456" s="403" t="str">
        <f>E$79</f>
        <v>S2</v>
      </c>
      <c r="F1456" s="394"/>
      <c r="G1456" s="404"/>
      <c r="H1456" s="404"/>
      <c r="I1456" s="405"/>
    </row>
    <row r="1457" spans="1:9" hidden="1">
      <c r="A1457" s="353">
        <v>1457</v>
      </c>
      <c r="B1457" s="353" t="s">
        <v>51</v>
      </c>
      <c r="C1457" s="403"/>
      <c r="D1457" s="441"/>
      <c r="E1457" s="403" t="str">
        <f>E$80</f>
        <v>S3</v>
      </c>
      <c r="F1457" s="394"/>
      <c r="G1457" s="404"/>
      <c r="H1457" s="404"/>
      <c r="I1457" s="405"/>
    </row>
    <row r="1458" spans="1:9" ht="14.25" hidden="1">
      <c r="A1458" s="361">
        <v>1458</v>
      </c>
      <c r="B1458" s="353" t="s">
        <v>51</v>
      </c>
      <c r="C1458" s="403"/>
      <c r="D1458" s="441"/>
      <c r="E1458" s="403" t="str">
        <f>E$81</f>
        <v>S4</v>
      </c>
      <c r="F1458" s="394"/>
      <c r="G1458" s="404"/>
      <c r="H1458" s="404"/>
      <c r="I1458" s="405"/>
    </row>
    <row r="1459" spans="1:9" ht="14.25">
      <c r="A1459" s="361">
        <v>1459</v>
      </c>
      <c r="H1459" s="373"/>
    </row>
    <row r="1460" spans="1:9" ht="25.5" hidden="1">
      <c r="A1460" s="361">
        <v>1460</v>
      </c>
      <c r="B1460" s="353" t="s">
        <v>51</v>
      </c>
      <c r="C1460" s="370" t="s">
        <v>1383</v>
      </c>
      <c r="D1460" s="437"/>
      <c r="E1460" s="370"/>
      <c r="F1460" s="368" t="s">
        <v>1384</v>
      </c>
      <c r="G1460" s="461"/>
      <c r="H1460" s="461"/>
      <c r="I1460" s="438"/>
    </row>
    <row r="1461" spans="1:9" ht="61.5" hidden="1" customHeight="1">
      <c r="A1461" s="353">
        <v>1461</v>
      </c>
      <c r="B1461" s="353" t="s">
        <v>51</v>
      </c>
      <c r="C1461" s="403" t="s">
        <v>476</v>
      </c>
      <c r="D1461" s="441"/>
      <c r="E1461" s="403"/>
      <c r="F1461" s="442" t="s">
        <v>1385</v>
      </c>
      <c r="G1461" s="404" t="s">
        <v>1386</v>
      </c>
      <c r="H1461" s="404"/>
      <c r="I1461" s="405"/>
    </row>
    <row r="1462" spans="1:9" ht="14.25" hidden="1">
      <c r="A1462" s="361">
        <v>1462</v>
      </c>
      <c r="B1462" s="353" t="s">
        <v>51</v>
      </c>
      <c r="C1462" s="403"/>
      <c r="D1462" s="441"/>
      <c r="E1462" s="403" t="s">
        <v>19</v>
      </c>
      <c r="F1462" s="442"/>
      <c r="G1462" s="404"/>
      <c r="H1462" s="404"/>
      <c r="I1462" s="405"/>
    </row>
    <row r="1463" spans="1:9" ht="102" hidden="1">
      <c r="A1463" s="361">
        <v>1463</v>
      </c>
      <c r="B1463" s="353" t="s">
        <v>51</v>
      </c>
      <c r="C1463" s="403"/>
      <c r="D1463" s="441"/>
      <c r="E1463" s="403" t="str">
        <f>E$77</f>
        <v>RA</v>
      </c>
      <c r="F1463" s="394" t="s">
        <v>1387</v>
      </c>
      <c r="G1463" s="404"/>
      <c r="H1463" s="404"/>
      <c r="I1463" s="405"/>
    </row>
    <row r="1464" spans="1:9" ht="14.25" hidden="1">
      <c r="A1464" s="361">
        <v>1464</v>
      </c>
      <c r="B1464" s="353" t="s">
        <v>51</v>
      </c>
      <c r="C1464" s="403"/>
      <c r="D1464" s="441"/>
      <c r="E1464" s="403" t="str">
        <f>E$78</f>
        <v>S1</v>
      </c>
      <c r="F1464" s="394"/>
      <c r="G1464" s="404"/>
      <c r="H1464" s="404"/>
      <c r="I1464" s="405"/>
    </row>
    <row r="1465" spans="1:9" hidden="1">
      <c r="A1465" s="353">
        <v>1465</v>
      </c>
      <c r="B1465" s="353" t="s">
        <v>51</v>
      </c>
      <c r="C1465" s="403"/>
      <c r="D1465" s="441"/>
      <c r="E1465" s="403" t="str">
        <f>E$79</f>
        <v>S2</v>
      </c>
      <c r="F1465" s="394"/>
      <c r="G1465" s="404"/>
      <c r="H1465" s="404"/>
      <c r="I1465" s="405"/>
    </row>
    <row r="1466" spans="1:9" ht="14.25" hidden="1">
      <c r="A1466" s="361">
        <v>1466</v>
      </c>
      <c r="B1466" s="353" t="s">
        <v>51</v>
      </c>
      <c r="C1466" s="403"/>
      <c r="D1466" s="441"/>
      <c r="E1466" s="403" t="str">
        <f>E$80</f>
        <v>S3</v>
      </c>
      <c r="F1466" s="394"/>
      <c r="G1466" s="404"/>
      <c r="H1466" s="404"/>
      <c r="I1466" s="405"/>
    </row>
    <row r="1467" spans="1:9" ht="14.25" hidden="1">
      <c r="A1467" s="361">
        <v>1467</v>
      </c>
      <c r="B1467" s="353" t="s">
        <v>51</v>
      </c>
      <c r="C1467" s="403"/>
      <c r="D1467" s="441"/>
      <c r="E1467" s="403" t="str">
        <f>E$81</f>
        <v>S4</v>
      </c>
      <c r="F1467" s="394"/>
      <c r="G1467" s="404"/>
      <c r="H1467" s="404"/>
      <c r="I1467" s="405"/>
    </row>
    <row r="1468" spans="1:9" ht="14.25">
      <c r="A1468" s="361">
        <v>1468</v>
      </c>
      <c r="B1468" s="353" t="s">
        <v>108</v>
      </c>
      <c r="C1468" s="448"/>
      <c r="D1468" s="449" t="s">
        <v>1388</v>
      </c>
      <c r="E1468" s="448"/>
      <c r="F1468" s="450" t="s">
        <v>1389</v>
      </c>
      <c r="G1468" s="451"/>
      <c r="H1468" s="451"/>
      <c r="I1468" s="451"/>
    </row>
    <row r="1469" spans="1:9" ht="61.5" customHeight="1">
      <c r="A1469" s="353">
        <v>1469</v>
      </c>
      <c r="B1469" s="353" t="s">
        <v>108</v>
      </c>
      <c r="C1469" s="403"/>
      <c r="D1469" s="441" t="s">
        <v>1390</v>
      </c>
      <c r="E1469" s="403"/>
      <c r="F1469" s="442" t="s">
        <v>1391</v>
      </c>
      <c r="G1469" s="404" t="s">
        <v>1392</v>
      </c>
      <c r="H1469" s="404" t="s">
        <v>1393</v>
      </c>
      <c r="I1469" s="405"/>
    </row>
    <row r="1470" spans="1:9" ht="14.25">
      <c r="A1470" s="361">
        <v>1470</v>
      </c>
      <c r="B1470" s="353" t="s">
        <v>108</v>
      </c>
      <c r="C1470" s="403"/>
      <c r="D1470" s="452" t="s">
        <v>1390</v>
      </c>
      <c r="E1470" s="403" t="s">
        <v>19</v>
      </c>
      <c r="F1470" s="442"/>
      <c r="G1470" s="404"/>
      <c r="H1470" s="404"/>
      <c r="I1470" s="405"/>
    </row>
    <row r="1471" spans="1:9" ht="255">
      <c r="A1471" s="361">
        <v>1471</v>
      </c>
      <c r="B1471" s="353" t="s">
        <v>108</v>
      </c>
      <c r="C1471" s="403"/>
      <c r="D1471" s="452" t="s">
        <v>1390</v>
      </c>
      <c r="E1471" s="403" t="str">
        <f>E$77</f>
        <v>RA</v>
      </c>
      <c r="F1471" s="394" t="s">
        <v>1394</v>
      </c>
      <c r="G1471" s="404"/>
      <c r="H1471" s="404"/>
      <c r="I1471" s="405"/>
    </row>
    <row r="1472" spans="1:9" ht="14.25">
      <c r="A1472" s="361">
        <v>1472</v>
      </c>
      <c r="B1472" s="353" t="s">
        <v>108</v>
      </c>
      <c r="C1472" s="403"/>
      <c r="D1472" s="452" t="s">
        <v>1390</v>
      </c>
      <c r="E1472" s="403" t="str">
        <f>E$78</f>
        <v>S1</v>
      </c>
      <c r="F1472" s="394"/>
      <c r="G1472" s="404"/>
      <c r="H1472" s="404"/>
      <c r="I1472" s="405"/>
    </row>
    <row r="1473" spans="1:9">
      <c r="A1473" s="353">
        <v>1473</v>
      </c>
      <c r="B1473" s="353" t="s">
        <v>108</v>
      </c>
      <c r="C1473" s="403"/>
      <c r="D1473" s="452" t="s">
        <v>1390</v>
      </c>
      <c r="E1473" s="403" t="str">
        <f>E$79</f>
        <v>S2</v>
      </c>
      <c r="F1473" s="394"/>
      <c r="G1473" s="404"/>
      <c r="H1473" s="404"/>
      <c r="I1473" s="405"/>
    </row>
    <row r="1474" spans="1:9" ht="14.25">
      <c r="A1474" s="361">
        <v>1474</v>
      </c>
      <c r="B1474" s="353" t="s">
        <v>108</v>
      </c>
      <c r="C1474" s="403"/>
      <c r="D1474" s="452" t="s">
        <v>1390</v>
      </c>
      <c r="E1474" s="403" t="str">
        <f>E$80</f>
        <v>S3</v>
      </c>
      <c r="F1474" s="394"/>
      <c r="G1474" s="404"/>
      <c r="H1474" s="404"/>
      <c r="I1474" s="405"/>
    </row>
    <row r="1475" spans="1:9" ht="14.25">
      <c r="A1475" s="361">
        <v>1475</v>
      </c>
      <c r="B1475" s="353" t="s">
        <v>108</v>
      </c>
      <c r="C1475" s="403"/>
      <c r="D1475" s="452" t="s">
        <v>1390</v>
      </c>
      <c r="E1475" s="403" t="str">
        <f>E$81</f>
        <v>S4</v>
      </c>
      <c r="F1475" s="394"/>
      <c r="G1475" s="404"/>
      <c r="H1475" s="404"/>
      <c r="I1475" s="405"/>
    </row>
    <row r="1476" spans="1:9" ht="14.25">
      <c r="A1476" s="361">
        <v>1476</v>
      </c>
      <c r="H1476" s="373"/>
    </row>
    <row r="1477" spans="1:9" ht="51" hidden="1">
      <c r="A1477" s="353">
        <v>1477</v>
      </c>
      <c r="B1477" s="353" t="s">
        <v>51</v>
      </c>
      <c r="C1477" s="403" t="s">
        <v>1395</v>
      </c>
      <c r="D1477" s="441"/>
      <c r="E1477" s="403"/>
      <c r="F1477" s="442" t="s">
        <v>1396</v>
      </c>
      <c r="G1477" s="404" t="s">
        <v>1397</v>
      </c>
      <c r="H1477" s="404"/>
      <c r="I1477" s="405"/>
    </row>
    <row r="1478" spans="1:9" ht="14.25" hidden="1">
      <c r="A1478" s="361">
        <v>1478</v>
      </c>
      <c r="B1478" s="353" t="s">
        <v>51</v>
      </c>
      <c r="C1478" s="403"/>
      <c r="D1478" s="441"/>
      <c r="E1478" s="403" t="s">
        <v>19</v>
      </c>
      <c r="F1478" s="442"/>
      <c r="G1478" s="404"/>
      <c r="H1478" s="404"/>
      <c r="I1478" s="405"/>
    </row>
    <row r="1479" spans="1:9" ht="293.25" hidden="1">
      <c r="A1479" s="361">
        <v>1479</v>
      </c>
      <c r="B1479" s="353" t="s">
        <v>51</v>
      </c>
      <c r="C1479" s="403"/>
      <c r="D1479" s="441"/>
      <c r="E1479" s="403" t="str">
        <f>E$77</f>
        <v>RA</v>
      </c>
      <c r="F1479" s="394" t="s">
        <v>1398</v>
      </c>
      <c r="G1479" s="404"/>
      <c r="H1479" s="404"/>
      <c r="I1479" s="405"/>
    </row>
    <row r="1480" spans="1:9" ht="14.25" hidden="1">
      <c r="A1480" s="361">
        <v>1480</v>
      </c>
      <c r="B1480" s="353" t="s">
        <v>51</v>
      </c>
      <c r="C1480" s="403"/>
      <c r="D1480" s="441"/>
      <c r="E1480" s="403" t="str">
        <f>E$78</f>
        <v>S1</v>
      </c>
      <c r="F1480" s="394"/>
      <c r="G1480" s="404"/>
      <c r="H1480" s="404"/>
      <c r="I1480" s="405"/>
    </row>
    <row r="1481" spans="1:9" hidden="1">
      <c r="A1481" s="353">
        <v>1481</v>
      </c>
      <c r="B1481" s="353" t="s">
        <v>51</v>
      </c>
      <c r="C1481" s="403"/>
      <c r="D1481" s="441"/>
      <c r="E1481" s="403" t="str">
        <f>E$79</f>
        <v>S2</v>
      </c>
      <c r="F1481" s="394"/>
      <c r="G1481" s="404"/>
      <c r="H1481" s="404"/>
      <c r="I1481" s="405"/>
    </row>
    <row r="1482" spans="1:9" ht="14.25" hidden="1">
      <c r="A1482" s="361">
        <v>1482</v>
      </c>
      <c r="B1482" s="353" t="s">
        <v>51</v>
      </c>
      <c r="C1482" s="403"/>
      <c r="D1482" s="441"/>
      <c r="E1482" s="403" t="str">
        <f>E$80</f>
        <v>S3</v>
      </c>
      <c r="F1482" s="394"/>
      <c r="G1482" s="404"/>
      <c r="H1482" s="404"/>
      <c r="I1482" s="405"/>
    </row>
    <row r="1483" spans="1:9" ht="14.25" hidden="1">
      <c r="A1483" s="361">
        <v>1483</v>
      </c>
      <c r="B1483" s="353" t="s">
        <v>51</v>
      </c>
      <c r="C1483" s="403"/>
      <c r="D1483" s="441"/>
      <c r="E1483" s="403" t="str">
        <f>E$81</f>
        <v>S4</v>
      </c>
      <c r="F1483" s="394"/>
      <c r="G1483" s="404"/>
      <c r="H1483" s="404"/>
      <c r="I1483" s="405"/>
    </row>
    <row r="1484" spans="1:9" ht="73.5">
      <c r="A1484" s="361">
        <v>1484</v>
      </c>
      <c r="B1484" s="353" t="s">
        <v>108</v>
      </c>
      <c r="C1484" s="403"/>
      <c r="D1484" s="441" t="s">
        <v>716</v>
      </c>
      <c r="E1484" s="403"/>
      <c r="F1484" s="442" t="s">
        <v>1399</v>
      </c>
      <c r="G1484" s="404" t="s">
        <v>1400</v>
      </c>
      <c r="H1484" s="404" t="s">
        <v>1401</v>
      </c>
      <c r="I1484" s="405"/>
    </row>
    <row r="1485" spans="1:9">
      <c r="A1485" s="353">
        <v>1485</v>
      </c>
      <c r="B1485" s="353" t="s">
        <v>108</v>
      </c>
      <c r="C1485" s="403"/>
      <c r="D1485" s="452" t="s">
        <v>716</v>
      </c>
      <c r="E1485" s="403" t="s">
        <v>19</v>
      </c>
      <c r="F1485" s="442"/>
      <c r="G1485" s="404"/>
      <c r="H1485" s="404"/>
      <c r="I1485" s="405"/>
    </row>
    <row r="1486" spans="1:9" ht="114.75">
      <c r="A1486" s="361">
        <v>1486</v>
      </c>
      <c r="B1486" s="353" t="s">
        <v>108</v>
      </c>
      <c r="C1486" s="403"/>
      <c r="D1486" s="452" t="s">
        <v>716</v>
      </c>
      <c r="E1486" s="403" t="str">
        <f>E$77</f>
        <v>RA</v>
      </c>
      <c r="F1486" s="394" t="s">
        <v>1402</v>
      </c>
      <c r="G1486" s="404"/>
      <c r="H1486" s="404"/>
      <c r="I1486" s="405"/>
    </row>
    <row r="1487" spans="1:9" ht="14.25">
      <c r="A1487" s="361">
        <v>1487</v>
      </c>
      <c r="B1487" s="353" t="s">
        <v>108</v>
      </c>
      <c r="C1487" s="403"/>
      <c r="D1487" s="452" t="s">
        <v>716</v>
      </c>
      <c r="E1487" s="403" t="str">
        <f>E$78</f>
        <v>S1</v>
      </c>
      <c r="F1487" s="394"/>
      <c r="G1487" s="404"/>
      <c r="H1487" s="404"/>
      <c r="I1487" s="405"/>
    </row>
    <row r="1488" spans="1:9" ht="14.25">
      <c r="A1488" s="361">
        <v>1488</v>
      </c>
      <c r="B1488" s="353" t="s">
        <v>108</v>
      </c>
      <c r="C1488" s="403"/>
      <c r="D1488" s="452" t="s">
        <v>716</v>
      </c>
      <c r="E1488" s="403" t="str">
        <f>E$79</f>
        <v>S2</v>
      </c>
      <c r="F1488" s="394"/>
      <c r="G1488" s="404"/>
      <c r="H1488" s="404"/>
      <c r="I1488" s="405"/>
    </row>
    <row r="1489" spans="1:9">
      <c r="A1489" s="353">
        <v>1489</v>
      </c>
      <c r="B1489" s="353" t="s">
        <v>108</v>
      </c>
      <c r="C1489" s="403"/>
      <c r="D1489" s="452" t="s">
        <v>716</v>
      </c>
      <c r="E1489" s="403" t="str">
        <f>E$80</f>
        <v>S3</v>
      </c>
      <c r="F1489" s="394"/>
      <c r="G1489" s="404"/>
      <c r="H1489" s="404"/>
      <c r="I1489" s="405"/>
    </row>
    <row r="1490" spans="1:9" ht="14.25">
      <c r="A1490" s="361">
        <v>1490</v>
      </c>
      <c r="B1490" s="353" t="s">
        <v>108</v>
      </c>
      <c r="C1490" s="403"/>
      <c r="D1490" s="452" t="s">
        <v>716</v>
      </c>
      <c r="E1490" s="403" t="str">
        <f>E$81</f>
        <v>S4</v>
      </c>
      <c r="F1490" s="394"/>
      <c r="G1490" s="404"/>
      <c r="H1490" s="404"/>
      <c r="I1490" s="405"/>
    </row>
    <row r="1491" spans="1:9" ht="14.25">
      <c r="A1491" s="361">
        <v>1491</v>
      </c>
      <c r="H1491" s="373"/>
    </row>
    <row r="1492" spans="1:9" ht="63.75" hidden="1">
      <c r="A1492" s="361">
        <v>1492</v>
      </c>
      <c r="B1492" s="353" t="s">
        <v>51</v>
      </c>
      <c r="C1492" s="403" t="s">
        <v>1403</v>
      </c>
      <c r="D1492" s="441"/>
      <c r="E1492" s="403"/>
      <c r="F1492" s="442" t="s">
        <v>1404</v>
      </c>
      <c r="G1492" s="404" t="s">
        <v>1405</v>
      </c>
      <c r="H1492" s="404"/>
      <c r="I1492" s="405"/>
    </row>
    <row r="1493" spans="1:9" hidden="1">
      <c r="A1493" s="353">
        <v>1493</v>
      </c>
      <c r="B1493" s="353" t="s">
        <v>51</v>
      </c>
      <c r="C1493" s="403"/>
      <c r="D1493" s="441"/>
      <c r="E1493" s="403" t="s">
        <v>19</v>
      </c>
      <c r="F1493" s="442"/>
      <c r="G1493" s="404"/>
      <c r="H1493" s="404"/>
      <c r="I1493" s="405"/>
    </row>
    <row r="1494" spans="1:9" ht="14.25" hidden="1">
      <c r="A1494" s="361">
        <v>1494</v>
      </c>
      <c r="B1494" s="353" t="s">
        <v>51</v>
      </c>
      <c r="C1494" s="403"/>
      <c r="D1494" s="441"/>
      <c r="E1494" s="403" t="str">
        <f>E$77</f>
        <v>RA</v>
      </c>
      <c r="F1494" s="394" t="s">
        <v>1406</v>
      </c>
      <c r="G1494" s="404"/>
      <c r="H1494" s="404"/>
      <c r="I1494" s="405"/>
    </row>
    <row r="1495" spans="1:9" ht="14.25" hidden="1">
      <c r="A1495" s="361">
        <v>1495</v>
      </c>
      <c r="B1495" s="353" t="s">
        <v>51</v>
      </c>
      <c r="C1495" s="403"/>
      <c r="D1495" s="441"/>
      <c r="E1495" s="403" t="str">
        <f>E$78</f>
        <v>S1</v>
      </c>
      <c r="F1495" s="394"/>
      <c r="G1495" s="404"/>
      <c r="H1495" s="404"/>
      <c r="I1495" s="405"/>
    </row>
    <row r="1496" spans="1:9" ht="14.25" hidden="1">
      <c r="A1496" s="361">
        <v>1496</v>
      </c>
      <c r="B1496" s="353" t="s">
        <v>51</v>
      </c>
      <c r="C1496" s="403"/>
      <c r="D1496" s="441"/>
      <c r="E1496" s="403" t="str">
        <f>E$79</f>
        <v>S2</v>
      </c>
      <c r="F1496" s="394"/>
      <c r="G1496" s="404"/>
      <c r="H1496" s="404"/>
      <c r="I1496" s="405"/>
    </row>
    <row r="1497" spans="1:9" hidden="1">
      <c r="A1497" s="353">
        <v>1497</v>
      </c>
      <c r="B1497" s="353" t="s">
        <v>51</v>
      </c>
      <c r="C1497" s="403"/>
      <c r="D1497" s="441"/>
      <c r="E1497" s="403" t="str">
        <f>E$80</f>
        <v>S3</v>
      </c>
      <c r="F1497" s="394"/>
      <c r="G1497" s="404"/>
      <c r="H1497" s="404"/>
      <c r="I1497" s="405"/>
    </row>
    <row r="1498" spans="1:9" ht="14.25" hidden="1">
      <c r="A1498" s="361">
        <v>1498</v>
      </c>
      <c r="B1498" s="353" t="s">
        <v>51</v>
      </c>
      <c r="C1498" s="403"/>
      <c r="D1498" s="441"/>
      <c r="E1498" s="403" t="str">
        <f>E$81</f>
        <v>S4</v>
      </c>
      <c r="F1498" s="394"/>
      <c r="G1498" s="404"/>
      <c r="H1498" s="404"/>
      <c r="I1498" s="405"/>
    </row>
    <row r="1499" spans="1:9" ht="14.25">
      <c r="A1499" s="361">
        <v>1499</v>
      </c>
      <c r="H1499" s="373"/>
    </row>
    <row r="1500" spans="1:9" ht="63.75" hidden="1">
      <c r="A1500" s="361">
        <v>1500</v>
      </c>
      <c r="B1500" s="353" t="s">
        <v>51</v>
      </c>
      <c r="C1500" s="403" t="s">
        <v>1407</v>
      </c>
      <c r="D1500" s="441"/>
      <c r="E1500" s="403"/>
      <c r="F1500" s="442" t="s">
        <v>1408</v>
      </c>
      <c r="G1500" s="404" t="s">
        <v>1409</v>
      </c>
      <c r="H1500" s="404"/>
      <c r="I1500" s="405"/>
    </row>
    <row r="1501" spans="1:9" hidden="1">
      <c r="A1501" s="353">
        <v>1501</v>
      </c>
      <c r="B1501" s="353" t="s">
        <v>51</v>
      </c>
      <c r="C1501" s="403"/>
      <c r="D1501" s="441"/>
      <c r="E1501" s="403" t="s">
        <v>19</v>
      </c>
      <c r="F1501" s="442"/>
      <c r="G1501" s="404"/>
      <c r="H1501" s="404"/>
      <c r="I1501" s="405"/>
    </row>
    <row r="1502" spans="1:9" ht="331.5" hidden="1">
      <c r="A1502" s="361">
        <v>1502</v>
      </c>
      <c r="B1502" s="353" t="s">
        <v>51</v>
      </c>
      <c r="C1502" s="403"/>
      <c r="D1502" s="441"/>
      <c r="E1502" s="403" t="str">
        <f>E$77</f>
        <v>RA</v>
      </c>
      <c r="F1502" s="394" t="s">
        <v>1410</v>
      </c>
      <c r="G1502" s="404"/>
      <c r="H1502" s="404"/>
      <c r="I1502" s="405"/>
    </row>
    <row r="1503" spans="1:9" ht="14.25" hidden="1">
      <c r="A1503" s="361">
        <v>1503</v>
      </c>
      <c r="B1503" s="353" t="s">
        <v>51</v>
      </c>
      <c r="C1503" s="403"/>
      <c r="D1503" s="441"/>
      <c r="E1503" s="403" t="str">
        <f>E$78</f>
        <v>S1</v>
      </c>
      <c r="F1503" s="394"/>
      <c r="G1503" s="404"/>
      <c r="H1503" s="404"/>
      <c r="I1503" s="405"/>
    </row>
    <row r="1504" spans="1:9" ht="14.25" hidden="1">
      <c r="A1504" s="361">
        <v>1504</v>
      </c>
      <c r="B1504" s="353" t="s">
        <v>51</v>
      </c>
      <c r="C1504" s="403"/>
      <c r="D1504" s="441"/>
      <c r="E1504" s="403" t="str">
        <f>E$79</f>
        <v>S2</v>
      </c>
      <c r="F1504" s="394"/>
      <c r="G1504" s="404"/>
      <c r="H1504" s="404"/>
      <c r="I1504" s="405"/>
    </row>
    <row r="1505" spans="1:9" hidden="1">
      <c r="A1505" s="353">
        <v>1505</v>
      </c>
      <c r="B1505" s="353" t="s">
        <v>51</v>
      </c>
      <c r="C1505" s="403"/>
      <c r="D1505" s="441"/>
      <c r="E1505" s="403" t="str">
        <f>E$80</f>
        <v>S3</v>
      </c>
      <c r="F1505" s="394"/>
      <c r="G1505" s="404"/>
      <c r="H1505" s="404"/>
      <c r="I1505" s="405"/>
    </row>
    <row r="1506" spans="1:9" ht="14.25" hidden="1">
      <c r="A1506" s="361">
        <v>1506</v>
      </c>
      <c r="B1506" s="353" t="s">
        <v>51</v>
      </c>
      <c r="C1506" s="403"/>
      <c r="D1506" s="441"/>
      <c r="E1506" s="403" t="str">
        <f>E$81</f>
        <v>S4</v>
      </c>
      <c r="F1506" s="394"/>
      <c r="G1506" s="404"/>
      <c r="H1506" s="404"/>
      <c r="I1506" s="405"/>
    </row>
    <row r="1507" spans="1:9" ht="14.25">
      <c r="A1507" s="361">
        <v>1507</v>
      </c>
      <c r="H1507" s="373"/>
    </row>
    <row r="1508" spans="1:9" ht="38.25" hidden="1">
      <c r="A1508" s="361">
        <v>1508</v>
      </c>
      <c r="B1508" s="353" t="s">
        <v>51</v>
      </c>
      <c r="C1508" s="370" t="s">
        <v>1411</v>
      </c>
      <c r="D1508" s="437"/>
      <c r="E1508" s="370"/>
      <c r="F1508" s="368" t="s">
        <v>1412</v>
      </c>
      <c r="G1508" s="461"/>
      <c r="H1508" s="461"/>
      <c r="I1508" s="438"/>
    </row>
    <row r="1509" spans="1:9" ht="51" hidden="1">
      <c r="A1509" s="353">
        <v>1509</v>
      </c>
      <c r="B1509" s="353" t="s">
        <v>51</v>
      </c>
      <c r="C1509" s="403" t="s">
        <v>478</v>
      </c>
      <c r="D1509" s="441"/>
      <c r="E1509" s="403"/>
      <c r="F1509" s="442" t="s">
        <v>1413</v>
      </c>
      <c r="G1509" s="404" t="s">
        <v>1414</v>
      </c>
      <c r="H1509" s="404"/>
      <c r="I1509" s="405"/>
    </row>
    <row r="1510" spans="1:9" ht="14.25" hidden="1">
      <c r="A1510" s="361">
        <v>1510</v>
      </c>
      <c r="B1510" s="353" t="s">
        <v>51</v>
      </c>
      <c r="C1510" s="403"/>
      <c r="D1510" s="441"/>
      <c r="E1510" s="403" t="s">
        <v>19</v>
      </c>
      <c r="F1510" s="442"/>
      <c r="G1510" s="404"/>
      <c r="H1510" s="404"/>
      <c r="I1510" s="405"/>
    </row>
    <row r="1511" spans="1:9" ht="25.5" hidden="1">
      <c r="A1511" s="361">
        <v>1511</v>
      </c>
      <c r="B1511" s="353" t="s">
        <v>51</v>
      </c>
      <c r="C1511" s="403"/>
      <c r="D1511" s="441"/>
      <c r="E1511" s="403" t="str">
        <f>E$77</f>
        <v>RA</v>
      </c>
      <c r="F1511" s="394" t="s">
        <v>1415</v>
      </c>
      <c r="G1511" s="404"/>
      <c r="H1511" s="404"/>
      <c r="I1511" s="405"/>
    </row>
    <row r="1512" spans="1:9" ht="14.25" hidden="1">
      <c r="A1512" s="361">
        <v>1512</v>
      </c>
      <c r="B1512" s="353" t="s">
        <v>51</v>
      </c>
      <c r="C1512" s="403"/>
      <c r="D1512" s="441"/>
      <c r="E1512" s="403" t="str">
        <f>E$78</f>
        <v>S1</v>
      </c>
      <c r="F1512" s="394"/>
      <c r="G1512" s="404"/>
      <c r="H1512" s="404"/>
      <c r="I1512" s="405"/>
    </row>
    <row r="1513" spans="1:9" hidden="1">
      <c r="A1513" s="353">
        <v>1513</v>
      </c>
      <c r="B1513" s="353" t="s">
        <v>51</v>
      </c>
      <c r="C1513" s="403"/>
      <c r="D1513" s="441"/>
      <c r="E1513" s="403" t="str">
        <f>E$79</f>
        <v>S2</v>
      </c>
      <c r="F1513" s="394"/>
      <c r="G1513" s="404"/>
      <c r="H1513" s="404"/>
      <c r="I1513" s="405"/>
    </row>
    <row r="1514" spans="1:9" ht="14.25" hidden="1">
      <c r="A1514" s="361">
        <v>1514</v>
      </c>
      <c r="B1514" s="353" t="s">
        <v>51</v>
      </c>
      <c r="C1514" s="403"/>
      <c r="D1514" s="441"/>
      <c r="E1514" s="403" t="str">
        <f>E$80</f>
        <v>S3</v>
      </c>
      <c r="F1514" s="394"/>
      <c r="G1514" s="404"/>
      <c r="H1514" s="404"/>
      <c r="I1514" s="405"/>
    </row>
    <row r="1515" spans="1:9" ht="14.25" hidden="1">
      <c r="A1515" s="361">
        <v>1515</v>
      </c>
      <c r="B1515" s="353" t="s">
        <v>51</v>
      </c>
      <c r="C1515" s="403"/>
      <c r="D1515" s="441"/>
      <c r="E1515" s="403" t="str">
        <f>E$81</f>
        <v>S4</v>
      </c>
      <c r="F1515" s="394"/>
      <c r="G1515" s="404"/>
      <c r="H1515" s="404"/>
      <c r="I1515" s="405"/>
    </row>
    <row r="1516" spans="1:9" ht="63">
      <c r="A1516" s="361">
        <v>1516</v>
      </c>
      <c r="B1516" s="353" t="s">
        <v>108</v>
      </c>
      <c r="C1516" s="403"/>
      <c r="D1516" s="441" t="s">
        <v>1416</v>
      </c>
      <c r="E1516" s="403"/>
      <c r="F1516" s="442" t="s">
        <v>1417</v>
      </c>
      <c r="G1516" s="404" t="s">
        <v>1418</v>
      </c>
      <c r="H1516" s="404" t="s">
        <v>1419</v>
      </c>
      <c r="I1516" s="405"/>
    </row>
    <row r="1517" spans="1:9">
      <c r="A1517" s="353">
        <v>1517</v>
      </c>
      <c r="B1517" s="353" t="s">
        <v>108</v>
      </c>
      <c r="C1517" s="403"/>
      <c r="D1517" s="452" t="s">
        <v>1416</v>
      </c>
      <c r="E1517" s="403" t="s">
        <v>19</v>
      </c>
      <c r="F1517" s="442"/>
      <c r="G1517" s="404"/>
      <c r="H1517" s="404"/>
      <c r="I1517" s="405"/>
    </row>
    <row r="1518" spans="1:9" ht="25.5">
      <c r="A1518" s="361">
        <v>1518</v>
      </c>
      <c r="B1518" s="353" t="s">
        <v>108</v>
      </c>
      <c r="C1518" s="403"/>
      <c r="D1518" s="452" t="s">
        <v>1416</v>
      </c>
      <c r="E1518" s="403" t="str">
        <f>E$77</f>
        <v>RA</v>
      </c>
      <c r="F1518" s="394" t="s">
        <v>1415</v>
      </c>
      <c r="G1518" s="404"/>
      <c r="H1518" s="404"/>
      <c r="I1518" s="405"/>
    </row>
    <row r="1519" spans="1:9" ht="14.25">
      <c r="A1519" s="361">
        <v>1519</v>
      </c>
      <c r="B1519" s="353" t="s">
        <v>108</v>
      </c>
      <c r="C1519" s="403"/>
      <c r="D1519" s="452" t="s">
        <v>1416</v>
      </c>
      <c r="E1519" s="403" t="str">
        <f>E$78</f>
        <v>S1</v>
      </c>
      <c r="F1519" s="394"/>
      <c r="G1519" s="404"/>
      <c r="H1519" s="404"/>
      <c r="I1519" s="405"/>
    </row>
    <row r="1520" spans="1:9" ht="14.25">
      <c r="A1520" s="361">
        <v>1520</v>
      </c>
      <c r="B1520" s="353" t="s">
        <v>108</v>
      </c>
      <c r="C1520" s="403"/>
      <c r="D1520" s="452" t="s">
        <v>1416</v>
      </c>
      <c r="E1520" s="403" t="str">
        <f>E$79</f>
        <v>S2</v>
      </c>
      <c r="F1520" s="394"/>
      <c r="G1520" s="404"/>
      <c r="H1520" s="404"/>
      <c r="I1520" s="405"/>
    </row>
    <row r="1521" spans="1:9">
      <c r="A1521" s="353">
        <v>1521</v>
      </c>
      <c r="B1521" s="353" t="s">
        <v>108</v>
      </c>
      <c r="C1521" s="403"/>
      <c r="D1521" s="452" t="s">
        <v>1416</v>
      </c>
      <c r="E1521" s="403" t="str">
        <f>E$80</f>
        <v>S3</v>
      </c>
      <c r="F1521" s="394"/>
      <c r="G1521" s="404"/>
      <c r="H1521" s="404"/>
      <c r="I1521" s="405"/>
    </row>
    <row r="1522" spans="1:9" ht="14.25">
      <c r="A1522" s="361">
        <v>1522</v>
      </c>
      <c r="B1522" s="353" t="s">
        <v>108</v>
      </c>
      <c r="C1522" s="403"/>
      <c r="D1522" s="452" t="s">
        <v>1416</v>
      </c>
      <c r="E1522" s="403" t="str">
        <f>E$81</f>
        <v>S4</v>
      </c>
      <c r="F1522" s="394"/>
      <c r="G1522" s="404"/>
      <c r="H1522" s="404"/>
      <c r="I1522" s="405"/>
    </row>
    <row r="1523" spans="1:9" ht="14.25">
      <c r="A1523" s="361">
        <v>1523</v>
      </c>
      <c r="H1523" s="373"/>
    </row>
    <row r="1524" spans="1:9" ht="38.25" hidden="1">
      <c r="A1524" s="361">
        <v>1524</v>
      </c>
      <c r="B1524" s="353" t="s">
        <v>51</v>
      </c>
      <c r="C1524" s="403" t="s">
        <v>479</v>
      </c>
      <c r="D1524" s="441"/>
      <c r="E1524" s="403"/>
      <c r="F1524" s="442" t="s">
        <v>1420</v>
      </c>
      <c r="G1524" s="404" t="s">
        <v>1421</v>
      </c>
      <c r="H1524" s="404"/>
      <c r="I1524" s="405"/>
    </row>
    <row r="1525" spans="1:9" hidden="1">
      <c r="A1525" s="353">
        <v>1525</v>
      </c>
      <c r="B1525" s="353" t="s">
        <v>51</v>
      </c>
      <c r="C1525" s="403"/>
      <c r="D1525" s="441"/>
      <c r="E1525" s="403" t="s">
        <v>19</v>
      </c>
      <c r="F1525" s="442"/>
      <c r="G1525" s="404"/>
      <c r="H1525" s="404"/>
      <c r="I1525" s="405"/>
    </row>
    <row r="1526" spans="1:9" ht="25.5" hidden="1">
      <c r="A1526" s="361">
        <v>1526</v>
      </c>
      <c r="B1526" s="353" t="s">
        <v>51</v>
      </c>
      <c r="C1526" s="403"/>
      <c r="D1526" s="441"/>
      <c r="E1526" s="403" t="str">
        <f>E$77</f>
        <v>RA</v>
      </c>
      <c r="F1526" s="394" t="s">
        <v>1415</v>
      </c>
      <c r="G1526" s="404"/>
      <c r="H1526" s="404"/>
      <c r="I1526" s="405"/>
    </row>
    <row r="1527" spans="1:9" ht="14.25" hidden="1">
      <c r="A1527" s="361">
        <v>1527</v>
      </c>
      <c r="B1527" s="353" t="s">
        <v>51</v>
      </c>
      <c r="C1527" s="403"/>
      <c r="D1527" s="441"/>
      <c r="E1527" s="403" t="str">
        <f>E$78</f>
        <v>S1</v>
      </c>
      <c r="F1527" s="394"/>
      <c r="G1527" s="404"/>
      <c r="H1527" s="404"/>
      <c r="I1527" s="405"/>
    </row>
    <row r="1528" spans="1:9" ht="14.25" hidden="1">
      <c r="A1528" s="361">
        <v>1528</v>
      </c>
      <c r="B1528" s="353" t="s">
        <v>51</v>
      </c>
      <c r="C1528" s="403"/>
      <c r="D1528" s="441"/>
      <c r="E1528" s="403" t="str">
        <f>E$79</f>
        <v>S2</v>
      </c>
      <c r="F1528" s="394"/>
      <c r="G1528" s="404"/>
      <c r="H1528" s="404"/>
      <c r="I1528" s="405"/>
    </row>
    <row r="1529" spans="1:9" hidden="1">
      <c r="A1529" s="353">
        <v>1529</v>
      </c>
      <c r="B1529" s="353" t="s">
        <v>51</v>
      </c>
      <c r="C1529" s="403"/>
      <c r="D1529" s="441"/>
      <c r="E1529" s="403" t="str">
        <f>E$80</f>
        <v>S3</v>
      </c>
      <c r="F1529" s="394"/>
      <c r="G1529" s="404"/>
      <c r="H1529" s="404"/>
      <c r="I1529" s="405"/>
    </row>
    <row r="1530" spans="1:9" ht="14.25" hidden="1">
      <c r="A1530" s="361">
        <v>1530</v>
      </c>
      <c r="B1530" s="353" t="s">
        <v>51</v>
      </c>
      <c r="C1530" s="403"/>
      <c r="D1530" s="441"/>
      <c r="E1530" s="403" t="str">
        <f>E$81</f>
        <v>S4</v>
      </c>
      <c r="F1530" s="394"/>
      <c r="G1530" s="404"/>
      <c r="H1530" s="404"/>
      <c r="I1530" s="405"/>
    </row>
    <row r="1531" spans="1:9" ht="14.25">
      <c r="A1531" s="361">
        <v>1531</v>
      </c>
      <c r="H1531" s="373"/>
    </row>
    <row r="1532" spans="1:9" ht="63" hidden="1">
      <c r="A1532" s="361">
        <v>1532</v>
      </c>
      <c r="B1532" s="353" t="s">
        <v>51</v>
      </c>
      <c r="C1532" s="403" t="s">
        <v>1422</v>
      </c>
      <c r="D1532" s="441"/>
      <c r="E1532" s="403"/>
      <c r="F1532" s="442" t="s">
        <v>1423</v>
      </c>
      <c r="G1532" s="404" t="s">
        <v>1424</v>
      </c>
      <c r="H1532" s="404"/>
      <c r="I1532" s="405"/>
    </row>
    <row r="1533" spans="1:9" hidden="1">
      <c r="A1533" s="353">
        <v>1533</v>
      </c>
      <c r="B1533" s="353" t="s">
        <v>51</v>
      </c>
      <c r="C1533" s="403"/>
      <c r="D1533" s="441"/>
      <c r="E1533" s="403" t="s">
        <v>19</v>
      </c>
      <c r="F1533" s="442"/>
      <c r="G1533" s="404"/>
      <c r="H1533" s="404"/>
      <c r="I1533" s="405"/>
    </row>
    <row r="1534" spans="1:9" ht="25.5" hidden="1">
      <c r="A1534" s="361">
        <v>1534</v>
      </c>
      <c r="B1534" s="353" t="s">
        <v>51</v>
      </c>
      <c r="C1534" s="403"/>
      <c r="D1534" s="441"/>
      <c r="E1534" s="403" t="str">
        <f>E$77</f>
        <v>RA</v>
      </c>
      <c r="F1534" s="394" t="s">
        <v>1415</v>
      </c>
      <c r="G1534" s="404"/>
      <c r="H1534" s="404"/>
      <c r="I1534" s="405"/>
    </row>
    <row r="1535" spans="1:9" ht="14.25" hidden="1">
      <c r="A1535" s="361">
        <v>1535</v>
      </c>
      <c r="B1535" s="353" t="s">
        <v>51</v>
      </c>
      <c r="C1535" s="403"/>
      <c r="D1535" s="441"/>
      <c r="E1535" s="403" t="str">
        <f>E$78</f>
        <v>S1</v>
      </c>
      <c r="F1535" s="394"/>
      <c r="G1535" s="404"/>
      <c r="H1535" s="404"/>
      <c r="I1535" s="405"/>
    </row>
    <row r="1536" spans="1:9" ht="14.25" hidden="1">
      <c r="A1536" s="361">
        <v>1536</v>
      </c>
      <c r="B1536" s="353" t="s">
        <v>51</v>
      </c>
      <c r="C1536" s="403"/>
      <c r="D1536" s="441"/>
      <c r="E1536" s="403" t="str">
        <f>E$79</f>
        <v>S2</v>
      </c>
      <c r="F1536" s="394"/>
      <c r="G1536" s="404"/>
      <c r="H1536" s="404"/>
      <c r="I1536" s="405"/>
    </row>
    <row r="1537" spans="1:9" hidden="1">
      <c r="A1537" s="353">
        <v>1537</v>
      </c>
      <c r="B1537" s="353" t="s">
        <v>51</v>
      </c>
      <c r="C1537" s="403"/>
      <c r="D1537" s="441"/>
      <c r="E1537" s="403" t="str">
        <f>E$80</f>
        <v>S3</v>
      </c>
      <c r="F1537" s="394"/>
      <c r="G1537" s="404"/>
      <c r="H1537" s="404"/>
      <c r="I1537" s="405"/>
    </row>
    <row r="1538" spans="1:9" ht="14.25" hidden="1">
      <c r="A1538" s="361">
        <v>1538</v>
      </c>
      <c r="B1538" s="353" t="s">
        <v>51</v>
      </c>
      <c r="C1538" s="403"/>
      <c r="D1538" s="441"/>
      <c r="E1538" s="403" t="str">
        <f>E$81</f>
        <v>S4</v>
      </c>
      <c r="F1538" s="394"/>
      <c r="G1538" s="404"/>
      <c r="H1538" s="404"/>
      <c r="I1538" s="405"/>
    </row>
    <row r="1539" spans="1:9" ht="14.25">
      <c r="A1539" s="361">
        <v>1539</v>
      </c>
      <c r="H1539" s="373"/>
    </row>
    <row r="1540" spans="1:9" ht="51" hidden="1">
      <c r="A1540" s="361">
        <v>1540</v>
      </c>
      <c r="B1540" s="353" t="s">
        <v>51</v>
      </c>
      <c r="C1540" s="370">
        <v>8</v>
      </c>
      <c r="D1540" s="437"/>
      <c r="E1540" s="370"/>
      <c r="F1540" s="368" t="s">
        <v>1425</v>
      </c>
      <c r="G1540" s="461"/>
      <c r="H1540" s="461"/>
      <c r="I1540" s="438"/>
    </row>
    <row r="1541" spans="1:9" ht="51" hidden="1">
      <c r="A1541" s="353">
        <v>1541</v>
      </c>
      <c r="B1541" s="353" t="s">
        <v>51</v>
      </c>
      <c r="C1541" s="370" t="s">
        <v>1426</v>
      </c>
      <c r="D1541" s="437"/>
      <c r="E1541" s="370"/>
      <c r="F1541" s="368" t="s">
        <v>1427</v>
      </c>
      <c r="G1541" s="461"/>
      <c r="H1541" s="461"/>
      <c r="I1541" s="438"/>
    </row>
    <row r="1542" spans="1:9" ht="51" hidden="1">
      <c r="A1542" s="361">
        <v>1542</v>
      </c>
      <c r="B1542" s="353" t="s">
        <v>51</v>
      </c>
      <c r="C1542" s="403" t="s">
        <v>1428</v>
      </c>
      <c r="D1542" s="441"/>
      <c r="E1542" s="403"/>
      <c r="F1542" s="442" t="s">
        <v>1429</v>
      </c>
      <c r="G1542" s="404" t="s">
        <v>1430</v>
      </c>
      <c r="H1542" s="404"/>
      <c r="I1542" s="405"/>
    </row>
    <row r="1543" spans="1:9" ht="14.25" hidden="1">
      <c r="A1543" s="361">
        <v>1543</v>
      </c>
      <c r="B1543" s="353" t="s">
        <v>51</v>
      </c>
      <c r="C1543" s="403"/>
      <c r="D1543" s="441"/>
      <c r="E1543" s="403" t="s">
        <v>19</v>
      </c>
      <c r="F1543" s="442"/>
      <c r="G1543" s="404"/>
      <c r="H1543" s="404"/>
      <c r="I1543" s="405"/>
    </row>
    <row r="1544" spans="1:9" ht="102" hidden="1">
      <c r="A1544" s="361">
        <v>1544</v>
      </c>
      <c r="B1544" s="353" t="s">
        <v>51</v>
      </c>
      <c r="C1544" s="403"/>
      <c r="D1544" s="441"/>
      <c r="E1544" s="403" t="str">
        <f>E$77</f>
        <v>RA</v>
      </c>
      <c r="F1544" s="394" t="s">
        <v>1431</v>
      </c>
      <c r="G1544" s="404"/>
      <c r="H1544" s="404"/>
      <c r="I1544" s="405"/>
    </row>
    <row r="1545" spans="1:9" hidden="1">
      <c r="A1545" s="353">
        <v>1545</v>
      </c>
      <c r="B1545" s="353" t="s">
        <v>51</v>
      </c>
      <c r="C1545" s="403"/>
      <c r="D1545" s="441"/>
      <c r="E1545" s="403" t="str">
        <f>E$78</f>
        <v>S1</v>
      </c>
      <c r="F1545" s="394"/>
      <c r="G1545" s="404"/>
      <c r="H1545" s="404"/>
      <c r="I1545" s="405"/>
    </row>
    <row r="1546" spans="1:9" ht="14.25" hidden="1">
      <c r="A1546" s="361">
        <v>1546</v>
      </c>
      <c r="B1546" s="353" t="s">
        <v>51</v>
      </c>
      <c r="C1546" s="403"/>
      <c r="D1546" s="441"/>
      <c r="E1546" s="403" t="str">
        <f>E$79</f>
        <v>S2</v>
      </c>
      <c r="F1546" s="394"/>
      <c r="G1546" s="404"/>
      <c r="H1546" s="404"/>
      <c r="I1546" s="405"/>
    </row>
    <row r="1547" spans="1:9" ht="14.25" hidden="1">
      <c r="A1547" s="361">
        <v>1547</v>
      </c>
      <c r="B1547" s="353" t="s">
        <v>51</v>
      </c>
      <c r="C1547" s="403"/>
      <c r="D1547" s="441"/>
      <c r="E1547" s="403" t="str">
        <f>E$80</f>
        <v>S3</v>
      </c>
      <c r="F1547" s="394"/>
      <c r="G1547" s="404"/>
      <c r="H1547" s="404"/>
      <c r="I1547" s="405"/>
    </row>
    <row r="1548" spans="1:9" ht="14.25" hidden="1">
      <c r="A1548" s="361">
        <v>1548</v>
      </c>
      <c r="B1548" s="353" t="s">
        <v>51</v>
      </c>
      <c r="C1548" s="403"/>
      <c r="D1548" s="441"/>
      <c r="E1548" s="403" t="str">
        <f>E$81</f>
        <v>S4</v>
      </c>
      <c r="F1548" s="394"/>
      <c r="G1548" s="404"/>
      <c r="H1548" s="404"/>
      <c r="I1548" s="405"/>
    </row>
    <row r="1549" spans="1:9">
      <c r="A1549" s="353">
        <v>1549</v>
      </c>
      <c r="H1549" s="373"/>
    </row>
    <row r="1550" spans="1:9" ht="25.5" hidden="1">
      <c r="A1550" s="361">
        <v>1550</v>
      </c>
      <c r="B1550" s="353" t="s">
        <v>51</v>
      </c>
      <c r="C1550" s="403" t="s">
        <v>1432</v>
      </c>
      <c r="D1550" s="441"/>
      <c r="E1550" s="403"/>
      <c r="F1550" s="442" t="s">
        <v>1433</v>
      </c>
      <c r="G1550" s="404" t="s">
        <v>1175</v>
      </c>
      <c r="H1550" s="404"/>
      <c r="I1550" s="405"/>
    </row>
    <row r="1551" spans="1:9" ht="14.25" hidden="1">
      <c r="A1551" s="361">
        <v>1551</v>
      </c>
      <c r="B1551" s="353" t="s">
        <v>51</v>
      </c>
      <c r="C1551" s="403"/>
      <c r="D1551" s="441"/>
      <c r="E1551" s="403" t="s">
        <v>19</v>
      </c>
      <c r="F1551" s="442"/>
      <c r="G1551" s="404"/>
      <c r="H1551" s="404"/>
      <c r="I1551" s="405"/>
    </row>
    <row r="1552" spans="1:9" ht="25.5" hidden="1">
      <c r="A1552" s="361">
        <v>1552</v>
      </c>
      <c r="B1552" s="353" t="s">
        <v>51</v>
      </c>
      <c r="C1552" s="403"/>
      <c r="D1552" s="441"/>
      <c r="E1552" s="403" t="str">
        <f>E$77</f>
        <v>RA</v>
      </c>
      <c r="F1552" s="394" t="s">
        <v>1434</v>
      </c>
      <c r="G1552" s="404"/>
      <c r="H1552" s="404"/>
      <c r="I1552" s="405"/>
    </row>
    <row r="1553" spans="1:9" hidden="1">
      <c r="A1553" s="353">
        <v>1553</v>
      </c>
      <c r="B1553" s="353" t="s">
        <v>51</v>
      </c>
      <c r="C1553" s="403"/>
      <c r="D1553" s="441"/>
      <c r="E1553" s="403" t="str">
        <f>E$78</f>
        <v>S1</v>
      </c>
      <c r="F1553" s="394"/>
      <c r="G1553" s="404"/>
      <c r="H1553" s="404"/>
      <c r="I1553" s="405"/>
    </row>
    <row r="1554" spans="1:9" ht="14.25" hidden="1">
      <c r="A1554" s="361">
        <v>1554</v>
      </c>
      <c r="B1554" s="353" t="s">
        <v>51</v>
      </c>
      <c r="C1554" s="403"/>
      <c r="D1554" s="441"/>
      <c r="E1554" s="403" t="str">
        <f>E$79</f>
        <v>S2</v>
      </c>
      <c r="F1554" s="394"/>
      <c r="G1554" s="404"/>
      <c r="H1554" s="404"/>
      <c r="I1554" s="405"/>
    </row>
    <row r="1555" spans="1:9" ht="14.25" hidden="1">
      <c r="A1555" s="361">
        <v>1555</v>
      </c>
      <c r="B1555" s="353" t="s">
        <v>51</v>
      </c>
      <c r="C1555" s="403"/>
      <c r="D1555" s="441"/>
      <c r="E1555" s="403" t="str">
        <f>E$80</f>
        <v>S3</v>
      </c>
      <c r="F1555" s="394"/>
      <c r="G1555" s="404"/>
      <c r="H1555" s="404"/>
      <c r="I1555" s="405"/>
    </row>
    <row r="1556" spans="1:9" ht="14.25" hidden="1">
      <c r="A1556" s="361">
        <v>1556</v>
      </c>
      <c r="B1556" s="353" t="s">
        <v>51</v>
      </c>
      <c r="C1556" s="403"/>
      <c r="D1556" s="441"/>
      <c r="E1556" s="403" t="str">
        <f>E$81</f>
        <v>S4</v>
      </c>
      <c r="F1556" s="394"/>
      <c r="G1556" s="404"/>
      <c r="H1556" s="404"/>
      <c r="I1556" s="405"/>
    </row>
    <row r="1557" spans="1:9">
      <c r="A1557" s="353">
        <v>1557</v>
      </c>
      <c r="H1557" s="373"/>
    </row>
    <row r="1558" spans="1:9" ht="102" hidden="1">
      <c r="A1558" s="361">
        <v>1558</v>
      </c>
      <c r="B1558" s="353" t="s">
        <v>51</v>
      </c>
      <c r="C1558" s="370">
        <v>8.1999999999999993</v>
      </c>
      <c r="D1558" s="437"/>
      <c r="E1558" s="370"/>
      <c r="F1558" s="368" t="s">
        <v>1435</v>
      </c>
      <c r="G1558" s="461"/>
      <c r="H1558" s="461"/>
      <c r="I1558" s="438"/>
    </row>
    <row r="1559" spans="1:9" ht="127.5" hidden="1">
      <c r="A1559" s="361">
        <v>1559</v>
      </c>
      <c r="B1559" s="353" t="s">
        <v>51</v>
      </c>
      <c r="C1559" s="403" t="s">
        <v>1390</v>
      </c>
      <c r="D1559" s="441"/>
      <c r="E1559" s="403"/>
      <c r="F1559" s="442" t="s">
        <v>1436</v>
      </c>
      <c r="G1559" s="404" t="s">
        <v>1437</v>
      </c>
      <c r="H1559" s="404"/>
      <c r="I1559" s="405"/>
    </row>
    <row r="1560" spans="1:9" ht="14.25" hidden="1">
      <c r="A1560" s="361">
        <v>1560</v>
      </c>
      <c r="B1560" s="353" t="s">
        <v>51</v>
      </c>
      <c r="C1560" s="403"/>
      <c r="D1560" s="441"/>
      <c r="E1560" s="403" t="s">
        <v>19</v>
      </c>
      <c r="F1560" s="442"/>
      <c r="G1560" s="404"/>
      <c r="H1560" s="404"/>
      <c r="I1560" s="405"/>
    </row>
    <row r="1561" spans="1:9" ht="178.5" hidden="1">
      <c r="A1561" s="353">
        <v>1561</v>
      </c>
      <c r="B1561" s="353" t="s">
        <v>51</v>
      </c>
      <c r="C1561" s="403"/>
      <c r="D1561" s="441"/>
      <c r="E1561" s="403" t="str">
        <f>E$77</f>
        <v>RA</v>
      </c>
      <c r="F1561" s="394" t="s">
        <v>1438</v>
      </c>
      <c r="G1561" s="404"/>
      <c r="H1561" s="404"/>
      <c r="I1561" s="405"/>
    </row>
    <row r="1562" spans="1:9" ht="267.75" hidden="1">
      <c r="A1562" s="361">
        <v>1562</v>
      </c>
      <c r="B1562" s="353" t="s">
        <v>51</v>
      </c>
      <c r="C1562" s="403"/>
      <c r="D1562" s="441"/>
      <c r="E1562" s="403" t="str">
        <f>E$78</f>
        <v>S1</v>
      </c>
      <c r="F1562" s="394" t="s">
        <v>2371</v>
      </c>
      <c r="G1562" s="404"/>
      <c r="H1562" s="404"/>
      <c r="I1562" s="405"/>
    </row>
    <row r="1563" spans="1:9" ht="14.25" hidden="1">
      <c r="A1563" s="361">
        <v>1563</v>
      </c>
      <c r="B1563" s="353" t="s">
        <v>51</v>
      </c>
      <c r="C1563" s="403"/>
      <c r="D1563" s="441"/>
      <c r="E1563" s="403" t="str">
        <f>E$79</f>
        <v>S2</v>
      </c>
      <c r="F1563" s="394"/>
      <c r="G1563" s="404"/>
      <c r="H1563" s="404"/>
      <c r="I1563" s="405"/>
    </row>
    <row r="1564" spans="1:9" ht="14.25" hidden="1">
      <c r="A1564" s="361">
        <v>1564</v>
      </c>
      <c r="B1564" s="353" t="s">
        <v>51</v>
      </c>
      <c r="C1564" s="403"/>
      <c r="D1564" s="441"/>
      <c r="E1564" s="403" t="str">
        <f>E$80</f>
        <v>S3</v>
      </c>
      <c r="F1564" s="394"/>
      <c r="G1564" s="404"/>
      <c r="H1564" s="404"/>
      <c r="I1564" s="405"/>
    </row>
    <row r="1565" spans="1:9" hidden="1">
      <c r="A1565" s="353">
        <v>1565</v>
      </c>
      <c r="B1565" s="353" t="s">
        <v>51</v>
      </c>
      <c r="C1565" s="403"/>
      <c r="D1565" s="441"/>
      <c r="E1565" s="403" t="str">
        <f>E$81</f>
        <v>S4</v>
      </c>
      <c r="F1565" s="394"/>
      <c r="G1565" s="404"/>
      <c r="H1565" s="404"/>
      <c r="I1565" s="405"/>
    </row>
    <row r="1566" spans="1:9" ht="315">
      <c r="A1566" s="361">
        <v>1566</v>
      </c>
      <c r="B1566" s="353" t="s">
        <v>108</v>
      </c>
      <c r="C1566" s="403"/>
      <c r="D1566" s="441" t="s">
        <v>699</v>
      </c>
      <c r="E1566" s="403"/>
      <c r="F1566" s="442" t="s">
        <v>1439</v>
      </c>
      <c r="G1566" s="404" t="s">
        <v>1440</v>
      </c>
      <c r="H1566" s="404" t="s">
        <v>1441</v>
      </c>
      <c r="I1566" s="405"/>
    </row>
    <row r="1567" spans="1:9" ht="14.25">
      <c r="A1567" s="361">
        <v>1567</v>
      </c>
      <c r="B1567" s="353" t="s">
        <v>108</v>
      </c>
      <c r="C1567" s="403"/>
      <c r="D1567" s="452" t="s">
        <v>699</v>
      </c>
      <c r="E1567" s="403" t="s">
        <v>19</v>
      </c>
      <c r="F1567" s="442"/>
      <c r="G1567" s="404"/>
      <c r="H1567" s="404"/>
      <c r="I1567" s="405"/>
    </row>
    <row r="1568" spans="1:9" ht="178.5">
      <c r="A1568" s="361">
        <v>1568</v>
      </c>
      <c r="B1568" s="353" t="s">
        <v>108</v>
      </c>
      <c r="C1568" s="403"/>
      <c r="D1568" s="452" t="s">
        <v>699</v>
      </c>
      <c r="E1568" s="403" t="str">
        <f>E$77</f>
        <v>RA</v>
      </c>
      <c r="F1568" s="394" t="s">
        <v>1442</v>
      </c>
      <c r="G1568" s="404"/>
      <c r="H1568" s="404"/>
      <c r="I1568" s="405"/>
    </row>
    <row r="1569" spans="1:9">
      <c r="A1569" s="353">
        <v>1569</v>
      </c>
      <c r="B1569" s="353" t="s">
        <v>108</v>
      </c>
      <c r="C1569" s="403"/>
      <c r="D1569" s="452" t="s">
        <v>699</v>
      </c>
      <c r="E1569" s="403" t="str">
        <f>E$78</f>
        <v>S1</v>
      </c>
      <c r="F1569" s="394"/>
      <c r="G1569" s="404"/>
      <c r="H1569" s="404"/>
      <c r="I1569" s="405"/>
    </row>
    <row r="1570" spans="1:9" ht="14.25">
      <c r="A1570" s="361">
        <v>1570</v>
      </c>
      <c r="B1570" s="353" t="s">
        <v>108</v>
      </c>
      <c r="C1570" s="403"/>
      <c r="D1570" s="452" t="s">
        <v>699</v>
      </c>
      <c r="E1570" s="403" t="str">
        <f>E$79</f>
        <v>S2</v>
      </c>
      <c r="F1570" s="394"/>
      <c r="G1570" s="404"/>
      <c r="H1570" s="404"/>
      <c r="I1570" s="405"/>
    </row>
    <row r="1571" spans="1:9" ht="14.25">
      <c r="A1571" s="361">
        <v>1571</v>
      </c>
      <c r="B1571" s="353" t="s">
        <v>108</v>
      </c>
      <c r="C1571" s="403"/>
      <c r="D1571" s="452" t="s">
        <v>699</v>
      </c>
      <c r="E1571" s="403" t="str">
        <f>E$80</f>
        <v>S3</v>
      </c>
      <c r="F1571" s="394"/>
      <c r="G1571" s="404"/>
      <c r="H1571" s="404"/>
      <c r="I1571" s="405"/>
    </row>
    <row r="1572" spans="1:9" ht="14.25">
      <c r="A1572" s="361">
        <v>1572</v>
      </c>
      <c r="B1572" s="353" t="s">
        <v>108</v>
      </c>
      <c r="C1572" s="403"/>
      <c r="D1572" s="452" t="s">
        <v>699</v>
      </c>
      <c r="E1572" s="403" t="str">
        <f>E$81</f>
        <v>S4</v>
      </c>
      <c r="F1572" s="394"/>
      <c r="G1572" s="404"/>
      <c r="H1572" s="404"/>
      <c r="I1572" s="405"/>
    </row>
    <row r="1573" spans="1:9">
      <c r="A1573" s="353">
        <v>1573</v>
      </c>
      <c r="B1573" s="353" t="s">
        <v>108</v>
      </c>
      <c r="C1573" s="448"/>
      <c r="D1573" s="449" t="s">
        <v>1443</v>
      </c>
      <c r="E1573" s="448"/>
      <c r="F1573" s="450" t="s">
        <v>1444</v>
      </c>
      <c r="G1573" s="451"/>
      <c r="H1573" s="451"/>
      <c r="I1573" s="451"/>
    </row>
    <row r="1574" spans="1:9" ht="63">
      <c r="A1574" s="361">
        <v>1574</v>
      </c>
      <c r="B1574" s="353" t="s">
        <v>108</v>
      </c>
      <c r="C1574" s="403"/>
      <c r="D1574" s="441" t="s">
        <v>1445</v>
      </c>
      <c r="E1574" s="403"/>
      <c r="F1574" s="442" t="s">
        <v>1446</v>
      </c>
      <c r="G1574" s="404" t="s">
        <v>1447</v>
      </c>
      <c r="H1574" s="404" t="s">
        <v>1448</v>
      </c>
      <c r="I1574" s="405"/>
    </row>
    <row r="1575" spans="1:9" ht="14.25">
      <c r="A1575" s="361">
        <v>1575</v>
      </c>
      <c r="B1575" s="353" t="s">
        <v>108</v>
      </c>
      <c r="C1575" s="403"/>
      <c r="D1575" s="452" t="s">
        <v>1445</v>
      </c>
      <c r="E1575" s="403" t="s">
        <v>19</v>
      </c>
      <c r="F1575" s="442"/>
      <c r="G1575" s="404"/>
      <c r="H1575" s="404"/>
      <c r="I1575" s="405"/>
    </row>
    <row r="1576" spans="1:9" ht="178.5">
      <c r="A1576" s="361">
        <v>1576</v>
      </c>
      <c r="B1576" s="353" t="s">
        <v>108</v>
      </c>
      <c r="C1576" s="403"/>
      <c r="D1576" s="452" t="s">
        <v>1449</v>
      </c>
      <c r="E1576" s="403" t="str">
        <f>E$77</f>
        <v>RA</v>
      </c>
      <c r="F1576" s="394" t="s">
        <v>1450</v>
      </c>
      <c r="G1576" s="404"/>
      <c r="H1576" s="404"/>
      <c r="I1576" s="405"/>
    </row>
    <row r="1577" spans="1:9">
      <c r="A1577" s="353">
        <v>1577</v>
      </c>
      <c r="B1577" s="353" t="s">
        <v>108</v>
      </c>
      <c r="C1577" s="403"/>
      <c r="D1577" s="452" t="s">
        <v>1451</v>
      </c>
      <c r="E1577" s="403" t="str">
        <f>E$78</f>
        <v>S1</v>
      </c>
      <c r="F1577" s="394"/>
      <c r="G1577" s="404"/>
      <c r="H1577" s="404"/>
      <c r="I1577" s="405"/>
    </row>
    <row r="1578" spans="1:9" ht="14.25">
      <c r="A1578" s="361">
        <v>1578</v>
      </c>
      <c r="B1578" s="353" t="s">
        <v>108</v>
      </c>
      <c r="C1578" s="403"/>
      <c r="D1578" s="452" t="s">
        <v>1452</v>
      </c>
      <c r="E1578" s="403" t="str">
        <f>E$79</f>
        <v>S2</v>
      </c>
      <c r="F1578" s="394"/>
      <c r="G1578" s="404"/>
      <c r="H1578" s="404"/>
      <c r="I1578" s="405"/>
    </row>
    <row r="1579" spans="1:9" ht="14.25">
      <c r="A1579" s="361">
        <v>1579</v>
      </c>
      <c r="B1579" s="353" t="s">
        <v>108</v>
      </c>
      <c r="C1579" s="403"/>
      <c r="D1579" s="452" t="s">
        <v>1453</v>
      </c>
      <c r="E1579" s="403" t="str">
        <f>E$80</f>
        <v>S3</v>
      </c>
      <c r="F1579" s="394"/>
      <c r="G1579" s="404"/>
      <c r="H1579" s="404"/>
      <c r="I1579" s="405"/>
    </row>
    <row r="1580" spans="1:9" ht="14.25">
      <c r="A1580" s="361">
        <v>1580</v>
      </c>
      <c r="B1580" s="353" t="s">
        <v>108</v>
      </c>
      <c r="C1580" s="403"/>
      <c r="D1580" s="452" t="s">
        <v>1454</v>
      </c>
      <c r="E1580" s="403" t="str">
        <f>E$81</f>
        <v>S4</v>
      </c>
      <c r="F1580" s="394"/>
      <c r="G1580" s="404"/>
      <c r="H1580" s="404"/>
      <c r="I1580" s="405"/>
    </row>
    <row r="1581" spans="1:9">
      <c r="A1581" s="353">
        <v>1581</v>
      </c>
      <c r="H1581" s="373"/>
    </row>
    <row r="1582" spans="1:9" ht="38.25" hidden="1">
      <c r="A1582" s="361">
        <v>1582</v>
      </c>
      <c r="B1582" s="353" t="s">
        <v>51</v>
      </c>
      <c r="C1582" s="370" t="s">
        <v>1455</v>
      </c>
      <c r="D1582" s="437"/>
      <c r="E1582" s="370"/>
      <c r="F1582" s="495" t="s">
        <v>1456</v>
      </c>
      <c r="G1582" s="461"/>
      <c r="H1582" s="461"/>
      <c r="I1582" s="438"/>
    </row>
    <row r="1583" spans="1:9" ht="73.5" hidden="1">
      <c r="A1583" s="361">
        <v>1583</v>
      </c>
      <c r="B1583" s="353" t="s">
        <v>51</v>
      </c>
      <c r="C1583" s="403" t="s">
        <v>489</v>
      </c>
      <c r="D1583" s="441"/>
      <c r="E1583" s="403"/>
      <c r="F1583" s="496" t="s">
        <v>1457</v>
      </c>
      <c r="G1583" s="404" t="s">
        <v>1458</v>
      </c>
      <c r="H1583" s="404" t="s">
        <v>1459</v>
      </c>
      <c r="I1583" s="405"/>
    </row>
    <row r="1584" spans="1:9" ht="14.25" hidden="1">
      <c r="A1584" s="361">
        <v>1584</v>
      </c>
      <c r="B1584" s="353" t="s">
        <v>51</v>
      </c>
      <c r="C1584" s="403"/>
      <c r="D1584" s="441"/>
      <c r="E1584" s="403" t="s">
        <v>19</v>
      </c>
      <c r="F1584" s="496"/>
      <c r="G1584" s="404"/>
      <c r="H1584" s="404"/>
      <c r="I1584" s="405"/>
    </row>
    <row r="1585" spans="1:9" ht="63.75" hidden="1">
      <c r="A1585" s="353">
        <v>1585</v>
      </c>
      <c r="B1585" s="353" t="s">
        <v>51</v>
      </c>
      <c r="C1585" s="403"/>
      <c r="D1585" s="441"/>
      <c r="E1585" s="403" t="str">
        <f>E$77</f>
        <v>RA</v>
      </c>
      <c r="F1585" s="523" t="s">
        <v>1460</v>
      </c>
      <c r="G1585" s="404"/>
      <c r="H1585" s="404"/>
      <c r="I1585" s="405"/>
    </row>
    <row r="1586" spans="1:9" ht="14.25" hidden="1">
      <c r="A1586" s="361">
        <v>1586</v>
      </c>
      <c r="B1586" s="353" t="s">
        <v>51</v>
      </c>
      <c r="C1586" s="403"/>
      <c r="D1586" s="441"/>
      <c r="E1586" s="403" t="str">
        <f>E$78</f>
        <v>S1</v>
      </c>
      <c r="F1586" s="497"/>
      <c r="G1586" s="404"/>
      <c r="H1586" s="404"/>
      <c r="I1586" s="405"/>
    </row>
    <row r="1587" spans="1:9" ht="14.25" hidden="1">
      <c r="A1587" s="361">
        <v>1587</v>
      </c>
      <c r="B1587" s="353" t="s">
        <v>51</v>
      </c>
      <c r="C1587" s="403"/>
      <c r="D1587" s="441"/>
      <c r="E1587" s="403" t="str">
        <f>E$79</f>
        <v>S2</v>
      </c>
      <c r="F1587" s="497"/>
      <c r="G1587" s="404"/>
      <c r="H1587" s="404"/>
      <c r="I1587" s="405"/>
    </row>
    <row r="1588" spans="1:9" ht="14.25" hidden="1">
      <c r="A1588" s="361">
        <v>1588</v>
      </c>
      <c r="B1588" s="353" t="s">
        <v>51</v>
      </c>
      <c r="C1588" s="403"/>
      <c r="D1588" s="441"/>
      <c r="E1588" s="403" t="str">
        <f>E$80</f>
        <v>S3</v>
      </c>
      <c r="F1588" s="497"/>
      <c r="G1588" s="404"/>
      <c r="H1588" s="404"/>
      <c r="I1588" s="405"/>
    </row>
    <row r="1589" spans="1:9" hidden="1">
      <c r="A1589" s="353">
        <v>1589</v>
      </c>
      <c r="B1589" s="353" t="s">
        <v>51</v>
      </c>
      <c r="C1589" s="403"/>
      <c r="D1589" s="441"/>
      <c r="E1589" s="403" t="str">
        <f>E$81</f>
        <v>S4</v>
      </c>
      <c r="F1589" s="497"/>
      <c r="G1589" s="404"/>
      <c r="H1589" s="404"/>
      <c r="I1589" s="405"/>
    </row>
    <row r="1590" spans="1:9" ht="94.5">
      <c r="A1590" s="361">
        <v>1590</v>
      </c>
      <c r="B1590" s="353" t="s">
        <v>108</v>
      </c>
      <c r="C1590" s="403"/>
      <c r="D1590" s="441" t="s">
        <v>1461</v>
      </c>
      <c r="E1590" s="403"/>
      <c r="F1590" s="496" t="s">
        <v>1462</v>
      </c>
      <c r="G1590" s="404" t="s">
        <v>1463</v>
      </c>
      <c r="H1590" s="404" t="s">
        <v>1464</v>
      </c>
      <c r="I1590" s="405"/>
    </row>
    <row r="1591" spans="1:9" ht="14.25">
      <c r="A1591" s="361">
        <v>1591</v>
      </c>
      <c r="B1591" s="353" t="s">
        <v>108</v>
      </c>
      <c r="C1591" s="403"/>
      <c r="D1591" s="452" t="s">
        <v>1461</v>
      </c>
      <c r="E1591" s="403" t="s">
        <v>19</v>
      </c>
      <c r="F1591" s="496"/>
      <c r="G1591" s="404"/>
      <c r="H1591" s="404"/>
      <c r="I1591" s="405"/>
    </row>
    <row r="1592" spans="1:9" ht="63.75">
      <c r="A1592" s="361">
        <v>1592</v>
      </c>
      <c r="B1592" s="353" t="s">
        <v>108</v>
      </c>
      <c r="C1592" s="403"/>
      <c r="D1592" s="452" t="s">
        <v>1461</v>
      </c>
      <c r="E1592" s="403" t="str">
        <f>E$77</f>
        <v>RA</v>
      </c>
      <c r="F1592" s="523" t="s">
        <v>1465</v>
      </c>
      <c r="G1592" s="404"/>
      <c r="H1592" s="404"/>
      <c r="I1592" s="405"/>
    </row>
    <row r="1593" spans="1:9">
      <c r="A1593" s="353">
        <v>1593</v>
      </c>
      <c r="B1593" s="353" t="s">
        <v>108</v>
      </c>
      <c r="C1593" s="403"/>
      <c r="D1593" s="452" t="s">
        <v>1461</v>
      </c>
      <c r="E1593" s="403" t="str">
        <f>E$78</f>
        <v>S1</v>
      </c>
      <c r="F1593" s="497"/>
      <c r="G1593" s="404"/>
      <c r="H1593" s="404"/>
      <c r="I1593" s="405"/>
    </row>
    <row r="1594" spans="1:9" ht="14.25">
      <c r="A1594" s="361">
        <v>1594</v>
      </c>
      <c r="B1594" s="353" t="s">
        <v>108</v>
      </c>
      <c r="C1594" s="403"/>
      <c r="D1594" s="452" t="s">
        <v>1461</v>
      </c>
      <c r="E1594" s="403" t="str">
        <f>E$79</f>
        <v>S2</v>
      </c>
      <c r="F1594" s="497"/>
      <c r="G1594" s="404"/>
      <c r="H1594" s="404"/>
      <c r="I1594" s="405"/>
    </row>
    <row r="1595" spans="1:9" ht="14.25">
      <c r="A1595" s="361">
        <v>1595</v>
      </c>
      <c r="B1595" s="353" t="s">
        <v>108</v>
      </c>
      <c r="C1595" s="403"/>
      <c r="D1595" s="452" t="s">
        <v>1461</v>
      </c>
      <c r="E1595" s="403" t="str">
        <f>E$80</f>
        <v>S3</v>
      </c>
      <c r="F1595" s="497"/>
      <c r="G1595" s="404"/>
      <c r="H1595" s="404"/>
      <c r="I1595" s="405"/>
    </row>
    <row r="1596" spans="1:9" ht="14.25">
      <c r="A1596" s="361">
        <v>1596</v>
      </c>
      <c r="B1596" s="353" t="s">
        <v>108</v>
      </c>
      <c r="C1596" s="403"/>
      <c r="D1596" s="452" t="s">
        <v>1461</v>
      </c>
      <c r="E1596" s="403" t="str">
        <f>E$81</f>
        <v>S4</v>
      </c>
      <c r="F1596" s="497"/>
      <c r="G1596" s="404"/>
      <c r="H1596" s="404"/>
      <c r="I1596" s="405"/>
    </row>
    <row r="1597" spans="1:9">
      <c r="A1597" s="353">
        <v>1597</v>
      </c>
      <c r="G1597" s="404"/>
      <c r="H1597" s="404"/>
      <c r="I1597" s="405"/>
    </row>
    <row r="1598" spans="1:9" ht="42" hidden="1" customHeight="1">
      <c r="A1598" s="361">
        <v>1598</v>
      </c>
      <c r="B1598" s="353" t="s">
        <v>51</v>
      </c>
      <c r="C1598" s="403" t="s">
        <v>1466</v>
      </c>
      <c r="D1598" s="441"/>
      <c r="E1598" s="403"/>
      <c r="F1598" s="496" t="s">
        <v>1467</v>
      </c>
      <c r="G1598" s="404" t="s">
        <v>1468</v>
      </c>
      <c r="H1598" s="404" t="s">
        <v>1469</v>
      </c>
      <c r="I1598" s="405"/>
    </row>
    <row r="1599" spans="1:9" ht="14.25" hidden="1">
      <c r="A1599" s="361">
        <v>1599</v>
      </c>
      <c r="B1599" s="353" t="s">
        <v>51</v>
      </c>
      <c r="C1599" s="403"/>
      <c r="D1599" s="441"/>
      <c r="E1599" s="403" t="s">
        <v>19</v>
      </c>
      <c r="F1599" s="496"/>
      <c r="G1599" s="404"/>
      <c r="H1599" s="404"/>
      <c r="I1599" s="405"/>
    </row>
    <row r="1600" spans="1:9" ht="38.25" hidden="1">
      <c r="A1600" s="361">
        <v>1600</v>
      </c>
      <c r="B1600" s="353" t="s">
        <v>51</v>
      </c>
      <c r="C1600" s="403"/>
      <c r="D1600" s="441"/>
      <c r="E1600" s="403" t="str">
        <f>E$77</f>
        <v>RA</v>
      </c>
      <c r="F1600" s="523" t="s">
        <v>1470</v>
      </c>
      <c r="G1600" s="404"/>
      <c r="H1600" s="404"/>
      <c r="I1600" s="405"/>
    </row>
    <row r="1601" spans="1:9" hidden="1">
      <c r="A1601" s="353">
        <v>1601</v>
      </c>
      <c r="B1601" s="353" t="s">
        <v>51</v>
      </c>
      <c r="C1601" s="403"/>
      <c r="D1601" s="441"/>
      <c r="E1601" s="403" t="str">
        <f>E$78</f>
        <v>S1</v>
      </c>
      <c r="F1601" s="497"/>
      <c r="G1601" s="404"/>
      <c r="H1601" s="404"/>
      <c r="I1601" s="405"/>
    </row>
    <row r="1602" spans="1:9" ht="14.25" hidden="1">
      <c r="A1602" s="361">
        <v>1602</v>
      </c>
      <c r="B1602" s="353" t="s">
        <v>51</v>
      </c>
      <c r="C1602" s="403"/>
      <c r="D1602" s="441"/>
      <c r="E1602" s="403" t="str">
        <f>E$79</f>
        <v>S2</v>
      </c>
      <c r="F1602" s="497"/>
      <c r="G1602" s="404"/>
      <c r="H1602" s="404"/>
      <c r="I1602" s="405"/>
    </row>
    <row r="1603" spans="1:9" ht="14.25" hidden="1">
      <c r="A1603" s="361">
        <v>1603</v>
      </c>
      <c r="B1603" s="353" t="s">
        <v>51</v>
      </c>
      <c r="C1603" s="403"/>
      <c r="D1603" s="441"/>
      <c r="E1603" s="403" t="str">
        <f>E$80</f>
        <v>S3</v>
      </c>
      <c r="F1603" s="497"/>
      <c r="G1603" s="404"/>
      <c r="H1603" s="404"/>
      <c r="I1603" s="405"/>
    </row>
    <row r="1604" spans="1:9" ht="14.25" hidden="1">
      <c r="A1604" s="361">
        <v>1604</v>
      </c>
      <c r="B1604" s="353" t="s">
        <v>51</v>
      </c>
      <c r="C1604" s="403"/>
      <c r="D1604" s="441"/>
      <c r="E1604" s="403" t="str">
        <f>E$81</f>
        <v>S4</v>
      </c>
      <c r="F1604" s="497"/>
      <c r="G1604" s="404"/>
      <c r="H1604" s="404"/>
      <c r="I1604" s="405"/>
    </row>
    <row r="1605" spans="1:9">
      <c r="A1605" s="353">
        <v>1605</v>
      </c>
      <c r="G1605" s="404"/>
      <c r="H1605" s="404"/>
      <c r="I1605" s="405"/>
    </row>
    <row r="1606" spans="1:9" ht="25.5" hidden="1">
      <c r="A1606" s="361">
        <v>1606</v>
      </c>
      <c r="B1606" s="353" t="s">
        <v>51</v>
      </c>
      <c r="C1606" s="370" t="s">
        <v>1471</v>
      </c>
      <c r="D1606" s="437"/>
      <c r="E1606" s="370"/>
      <c r="F1606" s="495" t="s">
        <v>1472</v>
      </c>
      <c r="G1606" s="461"/>
      <c r="H1606" s="461"/>
      <c r="I1606" s="438"/>
    </row>
    <row r="1607" spans="1:9" ht="63" hidden="1">
      <c r="A1607" s="361">
        <v>1607</v>
      </c>
      <c r="B1607" s="353" t="s">
        <v>51</v>
      </c>
      <c r="C1607" s="403" t="s">
        <v>1473</v>
      </c>
      <c r="D1607" s="441"/>
      <c r="E1607" s="403"/>
      <c r="F1607" s="496" t="s">
        <v>1474</v>
      </c>
      <c r="G1607" s="404" t="s">
        <v>1475</v>
      </c>
      <c r="H1607" s="404"/>
      <c r="I1607" s="405"/>
    </row>
    <row r="1608" spans="1:9" ht="14.25" hidden="1">
      <c r="A1608" s="361">
        <v>1608</v>
      </c>
      <c r="B1608" s="353" t="s">
        <v>51</v>
      </c>
      <c r="C1608" s="403"/>
      <c r="D1608" s="441"/>
      <c r="E1608" s="403" t="s">
        <v>19</v>
      </c>
      <c r="F1608" s="496"/>
      <c r="G1608" s="404"/>
      <c r="H1608" s="404"/>
      <c r="I1608" s="405"/>
    </row>
    <row r="1609" spans="1:9" ht="38.25" hidden="1">
      <c r="A1609" s="353">
        <v>1609</v>
      </c>
      <c r="B1609" s="353" t="s">
        <v>51</v>
      </c>
      <c r="C1609" s="403"/>
      <c r="D1609" s="441"/>
      <c r="E1609" s="442" t="str">
        <f>E$77</f>
        <v>RA</v>
      </c>
      <c r="F1609" s="497" t="s">
        <v>1476</v>
      </c>
      <c r="G1609" s="404"/>
      <c r="H1609" s="404"/>
      <c r="I1609" s="405"/>
    </row>
    <row r="1610" spans="1:9" ht="14.25" hidden="1">
      <c r="A1610" s="361">
        <v>1610</v>
      </c>
      <c r="B1610" s="353" t="s">
        <v>51</v>
      </c>
      <c r="C1610" s="403"/>
      <c r="D1610" s="441"/>
      <c r="E1610" s="403" t="str">
        <f>E$78</f>
        <v>S1</v>
      </c>
      <c r="F1610" s="497"/>
      <c r="G1610" s="404"/>
      <c r="H1610" s="404"/>
      <c r="I1610" s="405"/>
    </row>
    <row r="1611" spans="1:9" ht="14.25" hidden="1">
      <c r="A1611" s="361">
        <v>1611</v>
      </c>
      <c r="B1611" s="353" t="s">
        <v>51</v>
      </c>
      <c r="C1611" s="403"/>
      <c r="D1611" s="441"/>
      <c r="E1611" s="403" t="str">
        <f>E$79</f>
        <v>S2</v>
      </c>
      <c r="F1611" s="497"/>
      <c r="G1611" s="404"/>
      <c r="H1611" s="404"/>
      <c r="I1611" s="405"/>
    </row>
    <row r="1612" spans="1:9" ht="14.25" hidden="1">
      <c r="A1612" s="361">
        <v>1612</v>
      </c>
      <c r="B1612" s="353" t="s">
        <v>51</v>
      </c>
      <c r="C1612" s="403"/>
      <c r="D1612" s="441"/>
      <c r="E1612" s="403" t="str">
        <f>E$80</f>
        <v>S3</v>
      </c>
      <c r="F1612" s="497"/>
      <c r="G1612" s="404"/>
      <c r="H1612" s="404"/>
      <c r="I1612" s="405"/>
    </row>
    <row r="1613" spans="1:9" hidden="1">
      <c r="A1613" s="353">
        <v>1613</v>
      </c>
      <c r="B1613" s="353" t="s">
        <v>51</v>
      </c>
      <c r="C1613" s="403"/>
      <c r="D1613" s="441"/>
      <c r="E1613" s="403" t="str">
        <f>E$81</f>
        <v>S4</v>
      </c>
      <c r="F1613" s="497"/>
      <c r="G1613" s="404"/>
      <c r="H1613" s="404"/>
      <c r="I1613" s="405"/>
    </row>
    <row r="1614" spans="1:9" ht="14.25">
      <c r="A1614" s="361">
        <v>1614</v>
      </c>
      <c r="C1614" s="492"/>
      <c r="D1614" s="493"/>
      <c r="E1614" s="492"/>
      <c r="F1614" s="470"/>
      <c r="G1614" s="404"/>
      <c r="H1614" s="404"/>
      <c r="I1614" s="405"/>
    </row>
    <row r="1615" spans="1:9" ht="76.5" hidden="1">
      <c r="A1615" s="361">
        <v>1615</v>
      </c>
      <c r="B1615" s="353" t="s">
        <v>51</v>
      </c>
      <c r="C1615" s="403" t="s">
        <v>1477</v>
      </c>
      <c r="D1615" s="441"/>
      <c r="E1615" s="403"/>
      <c r="F1615" s="496" t="s">
        <v>1478</v>
      </c>
      <c r="G1615" s="404" t="s">
        <v>1479</v>
      </c>
      <c r="H1615" s="404"/>
      <c r="I1615" s="405"/>
    </row>
    <row r="1616" spans="1:9" ht="14.25" hidden="1">
      <c r="A1616" s="361">
        <v>1616</v>
      </c>
      <c r="B1616" s="353" t="s">
        <v>51</v>
      </c>
      <c r="C1616" s="403"/>
      <c r="D1616" s="441"/>
      <c r="E1616" s="403" t="s">
        <v>19</v>
      </c>
      <c r="F1616" s="496"/>
      <c r="G1616" s="404"/>
      <c r="H1616" s="404"/>
      <c r="I1616" s="405"/>
    </row>
    <row r="1617" spans="1:9" ht="51" hidden="1">
      <c r="A1617" s="353">
        <v>1617</v>
      </c>
      <c r="B1617" s="353" t="s">
        <v>51</v>
      </c>
      <c r="C1617" s="403"/>
      <c r="D1617" s="441"/>
      <c r="E1617" s="442" t="str">
        <f>E$77</f>
        <v>RA</v>
      </c>
      <c r="F1617" s="497" t="s">
        <v>1480</v>
      </c>
      <c r="G1617" s="404"/>
      <c r="H1617" s="404"/>
      <c r="I1617" s="405"/>
    </row>
    <row r="1618" spans="1:9" ht="14.25" hidden="1">
      <c r="A1618" s="361">
        <v>1618</v>
      </c>
      <c r="B1618" s="353" t="s">
        <v>51</v>
      </c>
      <c r="C1618" s="403"/>
      <c r="D1618" s="441"/>
      <c r="E1618" s="403" t="str">
        <f>E$78</f>
        <v>S1</v>
      </c>
      <c r="F1618" s="497"/>
      <c r="G1618" s="404"/>
      <c r="H1618" s="404"/>
      <c r="I1618" s="405"/>
    </row>
    <row r="1619" spans="1:9" ht="14.25" hidden="1">
      <c r="A1619" s="361">
        <v>1619</v>
      </c>
      <c r="B1619" s="353" t="s">
        <v>51</v>
      </c>
      <c r="C1619" s="403"/>
      <c r="D1619" s="441"/>
      <c r="E1619" s="403" t="str">
        <f>E$79</f>
        <v>S2</v>
      </c>
      <c r="F1619" s="497"/>
      <c r="G1619" s="404"/>
      <c r="H1619" s="404"/>
      <c r="I1619" s="405"/>
    </row>
    <row r="1620" spans="1:9" ht="14.25" hidden="1">
      <c r="A1620" s="361">
        <v>1620</v>
      </c>
      <c r="B1620" s="353" t="s">
        <v>51</v>
      </c>
      <c r="C1620" s="403"/>
      <c r="D1620" s="441"/>
      <c r="E1620" s="403" t="str">
        <f>E$80</f>
        <v>S3</v>
      </c>
      <c r="F1620" s="497"/>
      <c r="G1620" s="404"/>
      <c r="H1620" s="404"/>
      <c r="I1620" s="405"/>
    </row>
    <row r="1621" spans="1:9" hidden="1">
      <c r="A1621" s="353">
        <v>1621</v>
      </c>
      <c r="B1621" s="353" t="s">
        <v>51</v>
      </c>
      <c r="C1621" s="403"/>
      <c r="D1621" s="441"/>
      <c r="E1621" s="403" t="str">
        <f>E$81</f>
        <v>S4</v>
      </c>
      <c r="F1621" s="497"/>
      <c r="G1621" s="404"/>
      <c r="H1621" s="404"/>
      <c r="I1621" s="405"/>
    </row>
    <row r="1622" spans="1:9" ht="14.25">
      <c r="A1622" s="361">
        <v>1622</v>
      </c>
      <c r="G1622" s="404"/>
      <c r="H1622" s="404"/>
      <c r="I1622" s="405"/>
    </row>
    <row r="1623" spans="1:9" ht="38.25" hidden="1">
      <c r="A1623" s="361">
        <v>1623</v>
      </c>
      <c r="B1623" s="353" t="s">
        <v>51</v>
      </c>
      <c r="C1623" s="370" t="s">
        <v>1481</v>
      </c>
      <c r="D1623" s="437"/>
      <c r="E1623" s="370"/>
      <c r="F1623" s="495" t="s">
        <v>1482</v>
      </c>
      <c r="G1623" s="461"/>
      <c r="H1623" s="461"/>
      <c r="I1623" s="438"/>
    </row>
    <row r="1624" spans="1:9" ht="49.5" hidden="1" customHeight="1">
      <c r="A1624" s="361">
        <v>1624</v>
      </c>
      <c r="B1624" s="353" t="s">
        <v>51</v>
      </c>
      <c r="C1624" s="403" t="s">
        <v>1483</v>
      </c>
      <c r="D1624" s="441"/>
      <c r="E1624" s="403"/>
      <c r="F1624" s="496" t="s">
        <v>1484</v>
      </c>
      <c r="G1624" s="404" t="s">
        <v>1485</v>
      </c>
      <c r="H1624" s="404"/>
      <c r="I1624" s="405"/>
    </row>
    <row r="1625" spans="1:9" hidden="1">
      <c r="A1625" s="353">
        <v>1625</v>
      </c>
      <c r="B1625" s="353" t="s">
        <v>51</v>
      </c>
      <c r="C1625" s="403"/>
      <c r="D1625" s="441"/>
      <c r="E1625" s="403" t="s">
        <v>19</v>
      </c>
      <c r="F1625" s="496"/>
      <c r="G1625" s="404"/>
      <c r="H1625" s="404"/>
      <c r="I1625" s="405"/>
    </row>
    <row r="1626" spans="1:9" ht="25.5" hidden="1">
      <c r="A1626" s="361">
        <v>1626</v>
      </c>
      <c r="B1626" s="353" t="s">
        <v>51</v>
      </c>
      <c r="C1626" s="403"/>
      <c r="D1626" s="441"/>
      <c r="E1626" s="403" t="str">
        <f>E$77</f>
        <v>RA</v>
      </c>
      <c r="F1626" s="497" t="s">
        <v>1486</v>
      </c>
      <c r="G1626" s="404"/>
      <c r="H1626" s="404"/>
      <c r="I1626" s="405"/>
    </row>
    <row r="1627" spans="1:9" ht="14.25" hidden="1">
      <c r="A1627" s="361">
        <v>1627</v>
      </c>
      <c r="B1627" s="353" t="s">
        <v>51</v>
      </c>
      <c r="C1627" s="403"/>
      <c r="D1627" s="441"/>
      <c r="E1627" s="403" t="str">
        <f>E$78</f>
        <v>S1</v>
      </c>
      <c r="F1627" s="497"/>
      <c r="G1627" s="404"/>
      <c r="H1627" s="404"/>
      <c r="I1627" s="405"/>
    </row>
    <row r="1628" spans="1:9" ht="14.25" hidden="1">
      <c r="A1628" s="361">
        <v>1628</v>
      </c>
      <c r="B1628" s="353" t="s">
        <v>51</v>
      </c>
      <c r="C1628" s="403"/>
      <c r="D1628" s="441"/>
      <c r="E1628" s="403" t="str">
        <f>E$79</f>
        <v>S2</v>
      </c>
      <c r="F1628" s="497"/>
      <c r="G1628" s="404"/>
      <c r="H1628" s="404"/>
      <c r="I1628" s="405"/>
    </row>
    <row r="1629" spans="1:9" hidden="1">
      <c r="A1629" s="353">
        <v>1629</v>
      </c>
      <c r="B1629" s="353" t="s">
        <v>51</v>
      </c>
      <c r="C1629" s="403"/>
      <c r="D1629" s="441"/>
      <c r="E1629" s="403" t="str">
        <f>E$80</f>
        <v>S3</v>
      </c>
      <c r="F1629" s="497"/>
      <c r="G1629" s="404"/>
      <c r="H1629" s="404"/>
      <c r="I1629" s="405"/>
    </row>
    <row r="1630" spans="1:9" ht="14.25" hidden="1">
      <c r="A1630" s="361">
        <v>1630</v>
      </c>
      <c r="B1630" s="353" t="s">
        <v>51</v>
      </c>
      <c r="C1630" s="403"/>
      <c r="D1630" s="441"/>
      <c r="E1630" s="403" t="str">
        <f>E$81</f>
        <v>S4</v>
      </c>
      <c r="F1630" s="497"/>
      <c r="G1630" s="404"/>
      <c r="H1630" s="404"/>
      <c r="I1630" s="405"/>
    </row>
    <row r="1631" spans="1:9" ht="14.25">
      <c r="A1631" s="361">
        <v>1631</v>
      </c>
      <c r="G1631" s="404"/>
      <c r="H1631" s="404"/>
      <c r="I1631" s="405"/>
    </row>
    <row r="1632" spans="1:9" ht="49.5" hidden="1" customHeight="1">
      <c r="A1632" s="361">
        <v>1632</v>
      </c>
      <c r="B1632" s="353" t="s">
        <v>51</v>
      </c>
      <c r="C1632" s="403" t="s">
        <v>1487</v>
      </c>
      <c r="D1632" s="441"/>
      <c r="E1632" s="403"/>
      <c r="F1632" s="496" t="s">
        <v>1488</v>
      </c>
      <c r="G1632" s="404" t="s">
        <v>1489</v>
      </c>
      <c r="H1632" s="404"/>
      <c r="I1632" s="405"/>
    </row>
    <row r="1633" spans="1:9" hidden="1">
      <c r="A1633" s="353">
        <v>1633</v>
      </c>
      <c r="B1633" s="353" t="s">
        <v>51</v>
      </c>
      <c r="C1633" s="403"/>
      <c r="D1633" s="441"/>
      <c r="E1633" s="403" t="s">
        <v>19</v>
      </c>
      <c r="F1633" s="496"/>
      <c r="G1633" s="404"/>
      <c r="H1633" s="404"/>
      <c r="I1633" s="405"/>
    </row>
    <row r="1634" spans="1:9" ht="51" hidden="1">
      <c r="A1634" s="361">
        <v>1634</v>
      </c>
      <c r="B1634" s="353" t="s">
        <v>51</v>
      </c>
      <c r="C1634" s="403"/>
      <c r="D1634" s="441"/>
      <c r="E1634" s="403" t="str">
        <f>E$77</f>
        <v>RA</v>
      </c>
      <c r="F1634" s="497" t="s">
        <v>1490</v>
      </c>
      <c r="G1634" s="404"/>
      <c r="H1634" s="404"/>
      <c r="I1634" s="405"/>
    </row>
    <row r="1635" spans="1:9" ht="14.25" hidden="1">
      <c r="A1635" s="361">
        <v>1635</v>
      </c>
      <c r="B1635" s="353" t="s">
        <v>51</v>
      </c>
      <c r="C1635" s="403"/>
      <c r="D1635" s="441"/>
      <c r="E1635" s="403" t="str">
        <f>E$78</f>
        <v>S1</v>
      </c>
      <c r="F1635" s="497"/>
      <c r="G1635" s="404"/>
      <c r="H1635" s="404"/>
      <c r="I1635" s="405"/>
    </row>
    <row r="1636" spans="1:9" ht="14.25" hidden="1">
      <c r="A1636" s="361">
        <v>1636</v>
      </c>
      <c r="B1636" s="353" t="s">
        <v>51</v>
      </c>
      <c r="C1636" s="403"/>
      <c r="D1636" s="441"/>
      <c r="E1636" s="403" t="str">
        <f>E$79</f>
        <v>S2</v>
      </c>
      <c r="F1636" s="497"/>
      <c r="G1636" s="404"/>
      <c r="H1636" s="404"/>
      <c r="I1636" s="405"/>
    </row>
    <row r="1637" spans="1:9" hidden="1">
      <c r="A1637" s="353">
        <v>1637</v>
      </c>
      <c r="B1637" s="353" t="s">
        <v>51</v>
      </c>
      <c r="C1637" s="403"/>
      <c r="D1637" s="441"/>
      <c r="E1637" s="403" t="str">
        <f>E$80</f>
        <v>S3</v>
      </c>
      <c r="F1637" s="497"/>
      <c r="G1637" s="404"/>
      <c r="H1637" s="404"/>
      <c r="I1637" s="405"/>
    </row>
    <row r="1638" spans="1:9" ht="14.25" hidden="1">
      <c r="A1638" s="361">
        <v>1638</v>
      </c>
      <c r="B1638" s="353" t="s">
        <v>51</v>
      </c>
      <c r="C1638" s="403"/>
      <c r="D1638" s="441"/>
      <c r="E1638" s="403" t="str">
        <f>E$81</f>
        <v>S4</v>
      </c>
      <c r="F1638" s="497"/>
      <c r="G1638" s="404"/>
      <c r="H1638" s="404"/>
      <c r="I1638" s="405"/>
    </row>
    <row r="1639" spans="1:9" ht="14.25">
      <c r="A1639" s="361">
        <v>1639</v>
      </c>
      <c r="G1639" s="404"/>
      <c r="H1639" s="404"/>
      <c r="I1639" s="405"/>
    </row>
    <row r="1640" spans="1:9" ht="49.5" hidden="1" customHeight="1">
      <c r="A1640" s="361">
        <v>1640</v>
      </c>
      <c r="B1640" s="353" t="s">
        <v>51</v>
      </c>
      <c r="C1640" s="403" t="s">
        <v>1491</v>
      </c>
      <c r="D1640" s="441"/>
      <c r="E1640" s="403"/>
      <c r="F1640" s="496" t="s">
        <v>1492</v>
      </c>
      <c r="G1640" s="404" t="s">
        <v>1493</v>
      </c>
      <c r="H1640" s="404"/>
      <c r="I1640" s="405"/>
    </row>
    <row r="1641" spans="1:9" hidden="1">
      <c r="A1641" s="353">
        <v>1641</v>
      </c>
      <c r="B1641" s="353" t="s">
        <v>51</v>
      </c>
      <c r="C1641" s="403"/>
      <c r="D1641" s="441"/>
      <c r="E1641" s="403" t="s">
        <v>19</v>
      </c>
      <c r="F1641" s="496"/>
      <c r="G1641" s="404"/>
      <c r="H1641" s="404"/>
      <c r="I1641" s="405"/>
    </row>
    <row r="1642" spans="1:9" ht="76.5" hidden="1">
      <c r="A1642" s="361">
        <v>1642</v>
      </c>
      <c r="B1642" s="353" t="s">
        <v>51</v>
      </c>
      <c r="C1642" s="403"/>
      <c r="D1642" s="441"/>
      <c r="E1642" s="403" t="str">
        <f>E$77</f>
        <v>RA</v>
      </c>
      <c r="F1642" s="497" t="s">
        <v>1494</v>
      </c>
      <c r="G1642" s="404"/>
      <c r="H1642" s="404"/>
      <c r="I1642" s="405"/>
    </row>
    <row r="1643" spans="1:9" ht="14.25" hidden="1">
      <c r="A1643" s="361">
        <v>1643</v>
      </c>
      <c r="B1643" s="353" t="s">
        <v>51</v>
      </c>
      <c r="C1643" s="403"/>
      <c r="D1643" s="441"/>
      <c r="E1643" s="403" t="str">
        <f>E$78</f>
        <v>S1</v>
      </c>
      <c r="F1643" s="497"/>
      <c r="G1643" s="404"/>
      <c r="H1643" s="404"/>
      <c r="I1643" s="405"/>
    </row>
    <row r="1644" spans="1:9" ht="14.25" hidden="1">
      <c r="A1644" s="361">
        <v>1644</v>
      </c>
      <c r="B1644" s="353" t="s">
        <v>51</v>
      </c>
      <c r="C1644" s="403"/>
      <c r="D1644" s="441"/>
      <c r="E1644" s="403" t="str">
        <f>E$79</f>
        <v>S2</v>
      </c>
      <c r="F1644" s="497"/>
      <c r="G1644" s="404"/>
      <c r="H1644" s="404"/>
      <c r="I1644" s="405"/>
    </row>
    <row r="1645" spans="1:9" hidden="1">
      <c r="A1645" s="353">
        <v>1645</v>
      </c>
      <c r="B1645" s="353" t="s">
        <v>51</v>
      </c>
      <c r="C1645" s="403"/>
      <c r="D1645" s="441"/>
      <c r="E1645" s="403" t="str">
        <f>E$80</f>
        <v>S3</v>
      </c>
      <c r="F1645" s="497"/>
      <c r="G1645" s="404"/>
      <c r="H1645" s="404"/>
      <c r="I1645" s="405"/>
    </row>
    <row r="1646" spans="1:9" ht="14.25" hidden="1">
      <c r="A1646" s="361">
        <v>1646</v>
      </c>
      <c r="B1646" s="353" t="s">
        <v>51</v>
      </c>
      <c r="C1646" s="403"/>
      <c r="D1646" s="441"/>
      <c r="E1646" s="403" t="str">
        <f>E$81</f>
        <v>S4</v>
      </c>
      <c r="F1646" s="497"/>
      <c r="G1646" s="404"/>
      <c r="H1646" s="404"/>
      <c r="I1646" s="405"/>
    </row>
    <row r="1647" spans="1:9" ht="14.25">
      <c r="A1647" s="361">
        <v>1647</v>
      </c>
      <c r="G1647" s="404"/>
      <c r="H1647" s="404"/>
      <c r="I1647" s="405"/>
    </row>
    <row r="1648" spans="1:9" ht="51" hidden="1">
      <c r="A1648" s="361">
        <v>1648</v>
      </c>
      <c r="B1648" s="353" t="s">
        <v>51</v>
      </c>
      <c r="C1648" s="370">
        <v>9</v>
      </c>
      <c r="D1648" s="437"/>
      <c r="E1648" s="370"/>
      <c r="F1648" s="495" t="s">
        <v>1495</v>
      </c>
      <c r="G1648" s="461"/>
      <c r="H1648" s="461"/>
      <c r="I1648" s="438"/>
    </row>
    <row r="1649" spans="1:9" ht="409.5" hidden="1">
      <c r="A1649" s="353">
        <v>1649</v>
      </c>
      <c r="B1649" s="353" t="s">
        <v>51</v>
      </c>
      <c r="C1649" s="461">
        <v>9</v>
      </c>
      <c r="D1649" s="498"/>
      <c r="E1649" s="461"/>
      <c r="F1649" s="495" t="s">
        <v>1496</v>
      </c>
      <c r="G1649" s="461"/>
      <c r="H1649" s="461"/>
      <c r="I1649" s="461"/>
    </row>
    <row r="1650" spans="1:9" ht="38.25" hidden="1">
      <c r="A1650" s="361">
        <v>1650</v>
      </c>
      <c r="B1650" s="353" t="s">
        <v>51</v>
      </c>
      <c r="C1650" s="370" t="s">
        <v>1497</v>
      </c>
      <c r="D1650" s="437"/>
      <c r="E1650" s="370"/>
      <c r="F1650" s="495" t="s">
        <v>1498</v>
      </c>
      <c r="G1650" s="461"/>
      <c r="H1650" s="461"/>
      <c r="I1650" s="438"/>
    </row>
    <row r="1651" spans="1:9" ht="42" hidden="1">
      <c r="A1651" s="361">
        <v>1651</v>
      </c>
      <c r="B1651" s="353" t="s">
        <v>51</v>
      </c>
      <c r="C1651" s="403" t="s">
        <v>1499</v>
      </c>
      <c r="D1651" s="441"/>
      <c r="E1651" s="403"/>
      <c r="F1651" s="496" t="s">
        <v>1500</v>
      </c>
      <c r="G1651" s="404" t="s">
        <v>1501</v>
      </c>
      <c r="H1651" s="404" t="s">
        <v>1502</v>
      </c>
      <c r="I1651" s="405"/>
    </row>
    <row r="1652" spans="1:9" ht="14.25" hidden="1">
      <c r="A1652" s="361">
        <v>1652</v>
      </c>
      <c r="B1652" s="353" t="s">
        <v>51</v>
      </c>
      <c r="C1652" s="403"/>
      <c r="D1652" s="441"/>
      <c r="E1652" s="403" t="s">
        <v>19</v>
      </c>
      <c r="F1652" s="496"/>
      <c r="G1652" s="404"/>
      <c r="H1652" s="404"/>
      <c r="I1652" s="405"/>
    </row>
    <row r="1653" spans="1:9" ht="114.75" hidden="1">
      <c r="A1653" s="353">
        <v>1653</v>
      </c>
      <c r="B1653" s="353" t="s">
        <v>51</v>
      </c>
      <c r="C1653" s="403"/>
      <c r="D1653" s="441"/>
      <c r="E1653" s="403" t="str">
        <f>E$77</f>
        <v>RA</v>
      </c>
      <c r="F1653" s="394" t="s">
        <v>1503</v>
      </c>
      <c r="G1653" s="404"/>
      <c r="H1653" s="404"/>
      <c r="I1653" s="405"/>
    </row>
    <row r="1654" spans="1:9" ht="63.75" hidden="1">
      <c r="A1654" s="361">
        <v>1654</v>
      </c>
      <c r="B1654" s="353" t="s">
        <v>51</v>
      </c>
      <c r="C1654" s="403"/>
      <c r="D1654" s="441"/>
      <c r="E1654" s="403" t="str">
        <f>E$78</f>
        <v>S1</v>
      </c>
      <c r="F1654" s="497" t="s">
        <v>2372</v>
      </c>
      <c r="G1654" s="404"/>
      <c r="H1654" s="404"/>
      <c r="I1654" s="405"/>
    </row>
    <row r="1655" spans="1:9" ht="14.25" hidden="1">
      <c r="A1655" s="361">
        <v>1655</v>
      </c>
      <c r="B1655" s="353" t="s">
        <v>51</v>
      </c>
      <c r="C1655" s="403"/>
      <c r="D1655" s="441"/>
      <c r="E1655" s="403" t="str">
        <f>E$79</f>
        <v>S2</v>
      </c>
      <c r="F1655" s="497"/>
      <c r="G1655" s="404"/>
      <c r="H1655" s="404"/>
      <c r="I1655" s="405"/>
    </row>
    <row r="1656" spans="1:9" ht="14.25" hidden="1">
      <c r="A1656" s="361">
        <v>1656</v>
      </c>
      <c r="B1656" s="353" t="s">
        <v>51</v>
      </c>
      <c r="C1656" s="403"/>
      <c r="D1656" s="441"/>
      <c r="E1656" s="403" t="str">
        <f>E$80</f>
        <v>S3</v>
      </c>
      <c r="F1656" s="497"/>
      <c r="G1656" s="404"/>
      <c r="H1656" s="404"/>
      <c r="I1656" s="405"/>
    </row>
    <row r="1657" spans="1:9" hidden="1">
      <c r="A1657" s="353">
        <v>1657</v>
      </c>
      <c r="B1657" s="353" t="s">
        <v>51</v>
      </c>
      <c r="C1657" s="403"/>
      <c r="D1657" s="441"/>
      <c r="E1657" s="403" t="str">
        <f>E$81</f>
        <v>S4</v>
      </c>
      <c r="F1657" s="497"/>
      <c r="G1657" s="404"/>
      <c r="H1657" s="404"/>
      <c r="I1657" s="405"/>
    </row>
    <row r="1658" spans="1:9" ht="14.25">
      <c r="A1658" s="361">
        <v>1658</v>
      </c>
      <c r="G1658" s="404"/>
      <c r="H1658" s="404"/>
      <c r="I1658" s="405"/>
    </row>
    <row r="1659" spans="1:9" ht="63.75" hidden="1">
      <c r="A1659" s="361">
        <v>1659</v>
      </c>
      <c r="B1659" s="353" t="s">
        <v>51</v>
      </c>
      <c r="C1659" s="403" t="s">
        <v>1504</v>
      </c>
      <c r="D1659" s="441"/>
      <c r="E1659" s="403"/>
      <c r="F1659" s="496" t="s">
        <v>1505</v>
      </c>
      <c r="G1659" s="404" t="s">
        <v>1506</v>
      </c>
      <c r="H1659" s="404"/>
      <c r="I1659" s="405"/>
    </row>
    <row r="1660" spans="1:9" ht="14.25" hidden="1">
      <c r="A1660" s="361">
        <v>1660</v>
      </c>
      <c r="B1660" s="353" t="s">
        <v>51</v>
      </c>
      <c r="C1660" s="403"/>
      <c r="D1660" s="441"/>
      <c r="E1660" s="403" t="s">
        <v>19</v>
      </c>
      <c r="F1660" s="496"/>
      <c r="G1660" s="404"/>
      <c r="H1660" s="404"/>
      <c r="I1660" s="405"/>
    </row>
    <row r="1661" spans="1:9" ht="76.5" hidden="1">
      <c r="A1661" s="353">
        <v>1661</v>
      </c>
      <c r="B1661" s="353" t="s">
        <v>51</v>
      </c>
      <c r="C1661" s="403"/>
      <c r="D1661" s="441"/>
      <c r="E1661" s="403" t="str">
        <f>E$77</f>
        <v>RA</v>
      </c>
      <c r="F1661" s="394" t="s">
        <v>1507</v>
      </c>
      <c r="G1661" s="404"/>
      <c r="H1661" s="404"/>
      <c r="I1661" s="405"/>
    </row>
    <row r="1662" spans="1:9" ht="38.25" hidden="1">
      <c r="A1662" s="361">
        <v>1662</v>
      </c>
      <c r="B1662" s="353" t="s">
        <v>51</v>
      </c>
      <c r="C1662" s="403"/>
      <c r="D1662" s="441"/>
      <c r="E1662" s="403" t="str">
        <f>E$78</f>
        <v>S1</v>
      </c>
      <c r="F1662" s="497" t="s">
        <v>2373</v>
      </c>
      <c r="G1662" s="404"/>
      <c r="H1662" s="404"/>
      <c r="I1662" s="405"/>
    </row>
    <row r="1663" spans="1:9" ht="14.25" hidden="1">
      <c r="A1663" s="361">
        <v>1663</v>
      </c>
      <c r="B1663" s="353" t="s">
        <v>51</v>
      </c>
      <c r="C1663" s="403"/>
      <c r="D1663" s="441"/>
      <c r="E1663" s="403" t="str">
        <f>E$79</f>
        <v>S2</v>
      </c>
      <c r="F1663" s="497"/>
      <c r="G1663" s="404"/>
      <c r="H1663" s="404"/>
      <c r="I1663" s="405"/>
    </row>
    <row r="1664" spans="1:9" ht="14.25" hidden="1">
      <c r="A1664" s="361">
        <v>1664</v>
      </c>
      <c r="B1664" s="353" t="s">
        <v>51</v>
      </c>
      <c r="C1664" s="403"/>
      <c r="D1664" s="441"/>
      <c r="E1664" s="403" t="str">
        <f>E$80</f>
        <v>S3</v>
      </c>
      <c r="F1664" s="497"/>
      <c r="G1664" s="404"/>
      <c r="H1664" s="404"/>
      <c r="I1664" s="405"/>
    </row>
    <row r="1665" spans="1:9" hidden="1">
      <c r="A1665" s="353">
        <v>1665</v>
      </c>
      <c r="B1665" s="353" t="s">
        <v>51</v>
      </c>
      <c r="C1665" s="403"/>
      <c r="D1665" s="441"/>
      <c r="E1665" s="403" t="str">
        <f>E$81</f>
        <v>S4</v>
      </c>
      <c r="F1665" s="497"/>
      <c r="G1665" s="404"/>
      <c r="H1665" s="404"/>
      <c r="I1665" s="405"/>
    </row>
    <row r="1666" spans="1:9" ht="14.25">
      <c r="A1666" s="361">
        <v>1666</v>
      </c>
      <c r="B1666" s="353" t="s">
        <v>108</v>
      </c>
      <c r="C1666" s="444"/>
      <c r="D1666" s="445" t="s">
        <v>1508</v>
      </c>
      <c r="E1666" s="444"/>
      <c r="F1666" s="499" t="s">
        <v>1509</v>
      </c>
      <c r="G1666" s="447"/>
      <c r="H1666" s="447"/>
      <c r="I1666" s="447"/>
    </row>
    <row r="1667" spans="1:9" ht="14.25">
      <c r="A1667" s="361">
        <v>1667</v>
      </c>
      <c r="B1667" s="353" t="s">
        <v>108</v>
      </c>
      <c r="C1667" s="448"/>
      <c r="D1667" s="449" t="s">
        <v>1510</v>
      </c>
      <c r="E1667" s="448"/>
      <c r="F1667" s="500" t="s">
        <v>1511</v>
      </c>
      <c r="G1667" s="451"/>
      <c r="H1667" s="451"/>
      <c r="I1667" s="451"/>
    </row>
    <row r="1668" spans="1:9" ht="220.5">
      <c r="A1668" s="361">
        <v>1668</v>
      </c>
      <c r="B1668" s="353" t="s">
        <v>108</v>
      </c>
      <c r="C1668" s="403"/>
      <c r="D1668" s="441" t="s">
        <v>934</v>
      </c>
      <c r="E1668" s="403"/>
      <c r="F1668" s="442" t="s">
        <v>1512</v>
      </c>
      <c r="G1668" s="404" t="s">
        <v>1513</v>
      </c>
      <c r="H1668" s="404" t="s">
        <v>1514</v>
      </c>
      <c r="I1668" s="405"/>
    </row>
    <row r="1669" spans="1:9">
      <c r="A1669" s="353">
        <v>1669</v>
      </c>
      <c r="B1669" s="353" t="s">
        <v>108</v>
      </c>
      <c r="C1669" s="403"/>
      <c r="D1669" s="452" t="s">
        <v>934</v>
      </c>
      <c r="E1669" s="403"/>
      <c r="F1669" s="394"/>
      <c r="G1669" s="404"/>
      <c r="H1669" s="404"/>
      <c r="I1669" s="405"/>
    </row>
    <row r="1670" spans="1:9" ht="255">
      <c r="A1670" s="361">
        <v>1670</v>
      </c>
      <c r="B1670" s="353" t="s">
        <v>108</v>
      </c>
      <c r="C1670" s="403"/>
      <c r="D1670" s="452" t="s">
        <v>934</v>
      </c>
      <c r="E1670" s="403" t="s">
        <v>573</v>
      </c>
      <c r="F1670" s="394" t="s">
        <v>1515</v>
      </c>
      <c r="G1670" s="404"/>
      <c r="H1670" s="404"/>
      <c r="I1670" s="405"/>
    </row>
    <row r="1671" spans="1:9" ht="63.75">
      <c r="A1671" s="361">
        <v>1671</v>
      </c>
      <c r="B1671" s="353" t="s">
        <v>108</v>
      </c>
      <c r="C1671" s="403"/>
      <c r="D1671" s="452" t="s">
        <v>934</v>
      </c>
      <c r="E1671" s="403" t="s">
        <v>24</v>
      </c>
      <c r="F1671" s="497" t="s">
        <v>2372</v>
      </c>
      <c r="G1671" s="404"/>
      <c r="H1671" s="404"/>
      <c r="I1671" s="405"/>
    </row>
    <row r="1672" spans="1:9" ht="14.25">
      <c r="A1672" s="361">
        <v>1672</v>
      </c>
      <c r="B1672" s="353" t="s">
        <v>108</v>
      </c>
      <c r="C1672" s="403"/>
      <c r="D1672" s="452" t="s">
        <v>934</v>
      </c>
      <c r="E1672" s="403" t="s">
        <v>25</v>
      </c>
      <c r="F1672" s="394"/>
      <c r="G1672" s="404"/>
      <c r="H1672" s="404"/>
      <c r="I1672" s="405"/>
    </row>
    <row r="1673" spans="1:9">
      <c r="A1673" s="353">
        <v>1673</v>
      </c>
      <c r="B1673" s="353" t="s">
        <v>108</v>
      </c>
      <c r="C1673" s="403"/>
      <c r="D1673" s="452" t="s">
        <v>934</v>
      </c>
      <c r="E1673" s="403" t="s">
        <v>26</v>
      </c>
      <c r="F1673" s="394"/>
      <c r="G1673" s="404"/>
      <c r="H1673" s="404"/>
      <c r="I1673" s="405"/>
    </row>
    <row r="1674" spans="1:9" ht="14.25">
      <c r="A1674" s="361">
        <v>1674</v>
      </c>
      <c r="B1674" s="353" t="s">
        <v>108</v>
      </c>
      <c r="C1674" s="403"/>
      <c r="D1674" s="452" t="s">
        <v>934</v>
      </c>
      <c r="E1674" s="403" t="s">
        <v>27</v>
      </c>
      <c r="F1674" s="394"/>
      <c r="G1674" s="404"/>
      <c r="H1674" s="404"/>
      <c r="I1674" s="405"/>
    </row>
    <row r="1675" spans="1:9" ht="14.25">
      <c r="A1675" s="361">
        <v>1675</v>
      </c>
      <c r="G1675" s="501"/>
      <c r="H1675" s="404"/>
      <c r="I1675" s="405"/>
    </row>
    <row r="1676" spans="1:9" ht="42" hidden="1">
      <c r="A1676" s="361">
        <v>1676</v>
      </c>
      <c r="B1676" s="353" t="s">
        <v>51</v>
      </c>
      <c r="C1676" s="403" t="s">
        <v>1516</v>
      </c>
      <c r="D1676" s="441"/>
      <c r="E1676" s="403"/>
      <c r="F1676" s="496" t="s">
        <v>1517</v>
      </c>
      <c r="G1676" s="404" t="s">
        <v>1518</v>
      </c>
      <c r="H1676" s="404"/>
      <c r="I1676" s="405"/>
    </row>
    <row r="1677" spans="1:9" hidden="1">
      <c r="A1677" s="353">
        <v>1677</v>
      </c>
      <c r="B1677" s="353" t="s">
        <v>51</v>
      </c>
      <c r="C1677" s="403"/>
      <c r="D1677" s="441"/>
      <c r="E1677" s="403" t="s">
        <v>19</v>
      </c>
      <c r="F1677" s="496"/>
      <c r="G1677" s="404"/>
      <c r="H1677" s="404"/>
      <c r="I1677" s="405"/>
    </row>
    <row r="1678" spans="1:9" ht="102" hidden="1">
      <c r="A1678" s="361">
        <v>1678</v>
      </c>
      <c r="B1678" s="353" t="s">
        <v>51</v>
      </c>
      <c r="C1678" s="403"/>
      <c r="D1678" s="441"/>
      <c r="E1678" s="403" t="str">
        <f>E$77</f>
        <v>RA</v>
      </c>
      <c r="F1678" s="394" t="s">
        <v>1519</v>
      </c>
      <c r="G1678" s="404"/>
      <c r="H1678" s="404"/>
      <c r="I1678" s="405"/>
    </row>
    <row r="1679" spans="1:9" ht="38.25" hidden="1">
      <c r="A1679" s="361">
        <v>1679</v>
      </c>
      <c r="B1679" s="353" t="s">
        <v>51</v>
      </c>
      <c r="C1679" s="403"/>
      <c r="D1679" s="441"/>
      <c r="E1679" s="403" t="str">
        <f>E$78</f>
        <v>S1</v>
      </c>
      <c r="F1679" s="497" t="s">
        <v>2373</v>
      </c>
      <c r="G1679" s="404"/>
      <c r="H1679" s="404"/>
      <c r="I1679" s="405"/>
    </row>
    <row r="1680" spans="1:9" ht="14.25" hidden="1">
      <c r="A1680" s="361">
        <v>1680</v>
      </c>
      <c r="B1680" s="353" t="s">
        <v>51</v>
      </c>
      <c r="C1680" s="403"/>
      <c r="D1680" s="441"/>
      <c r="E1680" s="403" t="str">
        <f>E$79</f>
        <v>S2</v>
      </c>
      <c r="F1680" s="497"/>
      <c r="G1680" s="404"/>
      <c r="H1680" s="404"/>
      <c r="I1680" s="405"/>
    </row>
    <row r="1681" spans="1:9" hidden="1">
      <c r="A1681" s="353">
        <v>1681</v>
      </c>
      <c r="B1681" s="353" t="s">
        <v>51</v>
      </c>
      <c r="C1681" s="403"/>
      <c r="D1681" s="441"/>
      <c r="E1681" s="403" t="str">
        <f>E$80</f>
        <v>S3</v>
      </c>
      <c r="F1681" s="497"/>
      <c r="G1681" s="404"/>
      <c r="H1681" s="404"/>
      <c r="I1681" s="405"/>
    </row>
    <row r="1682" spans="1:9" ht="14.25" hidden="1">
      <c r="A1682" s="361">
        <v>1682</v>
      </c>
      <c r="B1682" s="353" t="s">
        <v>51</v>
      </c>
      <c r="C1682" s="403"/>
      <c r="D1682" s="441"/>
      <c r="E1682" s="403" t="str">
        <f>E$81</f>
        <v>S4</v>
      </c>
      <c r="F1682" s="497"/>
      <c r="G1682" s="404"/>
      <c r="H1682" s="404"/>
      <c r="I1682" s="405"/>
    </row>
    <row r="1683" spans="1:9" ht="14.25">
      <c r="A1683" s="361">
        <v>1683</v>
      </c>
      <c r="G1683" s="404"/>
      <c r="H1683" s="404"/>
      <c r="I1683" s="405"/>
    </row>
    <row r="1684" spans="1:9" ht="25.5" hidden="1">
      <c r="A1684" s="361">
        <v>1684</v>
      </c>
      <c r="B1684" s="353" t="s">
        <v>51</v>
      </c>
      <c r="C1684" s="370" t="s">
        <v>1520</v>
      </c>
      <c r="D1684" s="437"/>
      <c r="E1684" s="370"/>
      <c r="F1684" s="495" t="s">
        <v>1521</v>
      </c>
      <c r="G1684" s="461"/>
      <c r="H1684" s="461"/>
      <c r="I1684" s="438"/>
    </row>
    <row r="1685" spans="1:9" ht="84" hidden="1">
      <c r="A1685" s="353">
        <v>1685</v>
      </c>
      <c r="B1685" s="353" t="s">
        <v>51</v>
      </c>
      <c r="C1685" s="403" t="s">
        <v>1522</v>
      </c>
      <c r="D1685" s="441"/>
      <c r="E1685" s="403"/>
      <c r="F1685" s="496" t="s">
        <v>1523</v>
      </c>
      <c r="G1685" s="404" t="s">
        <v>1524</v>
      </c>
      <c r="H1685" s="404" t="s">
        <v>1525</v>
      </c>
      <c r="I1685" s="405"/>
    </row>
    <row r="1686" spans="1:9" ht="14.25" hidden="1">
      <c r="A1686" s="361">
        <v>1686</v>
      </c>
      <c r="B1686" s="353" t="s">
        <v>51</v>
      </c>
      <c r="C1686" s="403"/>
      <c r="D1686" s="441"/>
      <c r="E1686" s="403" t="s">
        <v>19</v>
      </c>
      <c r="F1686" s="496"/>
      <c r="G1686" s="404"/>
      <c r="H1686" s="404"/>
      <c r="I1686" s="405"/>
    </row>
    <row r="1687" spans="1:9" ht="38.25" hidden="1">
      <c r="A1687" s="361">
        <v>1687</v>
      </c>
      <c r="B1687" s="353" t="s">
        <v>51</v>
      </c>
      <c r="C1687" s="403"/>
      <c r="D1687" s="441"/>
      <c r="E1687" s="403" t="str">
        <f>E$77</f>
        <v>RA</v>
      </c>
      <c r="F1687" s="519" t="s">
        <v>1526</v>
      </c>
      <c r="G1687" s="404"/>
      <c r="H1687" s="404"/>
      <c r="I1687" s="405"/>
    </row>
    <row r="1688" spans="1:9" ht="102" hidden="1">
      <c r="A1688" s="361">
        <v>1688</v>
      </c>
      <c r="B1688" s="353" t="s">
        <v>51</v>
      </c>
      <c r="C1688" s="403"/>
      <c r="D1688" s="441"/>
      <c r="E1688" s="403" t="str">
        <f>E$78</f>
        <v>S1</v>
      </c>
      <c r="F1688" s="497" t="s">
        <v>2374</v>
      </c>
      <c r="G1688" s="404"/>
      <c r="H1688" s="404"/>
      <c r="I1688" s="405"/>
    </row>
    <row r="1689" spans="1:9" hidden="1">
      <c r="A1689" s="353">
        <v>1689</v>
      </c>
      <c r="B1689" s="353" t="s">
        <v>51</v>
      </c>
      <c r="C1689" s="403"/>
      <c r="D1689" s="441"/>
      <c r="E1689" s="403" t="str">
        <f>E$79</f>
        <v>S2</v>
      </c>
      <c r="F1689" s="497"/>
      <c r="G1689" s="404"/>
      <c r="H1689" s="404"/>
      <c r="I1689" s="405"/>
    </row>
    <row r="1690" spans="1:9" ht="14.25" hidden="1">
      <c r="A1690" s="361">
        <v>1690</v>
      </c>
      <c r="B1690" s="353" t="s">
        <v>51</v>
      </c>
      <c r="C1690" s="403"/>
      <c r="D1690" s="441"/>
      <c r="E1690" s="403" t="str">
        <f>E$80</f>
        <v>S3</v>
      </c>
      <c r="F1690" s="497"/>
      <c r="G1690" s="404"/>
      <c r="H1690" s="404"/>
      <c r="I1690" s="405"/>
    </row>
    <row r="1691" spans="1:9" ht="14.25" hidden="1">
      <c r="A1691" s="361">
        <v>1691</v>
      </c>
      <c r="B1691" s="353" t="s">
        <v>51</v>
      </c>
      <c r="C1691" s="403"/>
      <c r="D1691" s="441"/>
      <c r="E1691" s="403" t="str">
        <f>E$81</f>
        <v>S4</v>
      </c>
      <c r="F1691" s="497"/>
      <c r="G1691" s="404"/>
      <c r="H1691" s="404"/>
      <c r="I1691" s="405"/>
    </row>
    <row r="1692" spans="1:9" ht="14.25">
      <c r="A1692" s="361">
        <v>1692</v>
      </c>
      <c r="G1692" s="404"/>
      <c r="H1692" s="404"/>
      <c r="I1692" s="405"/>
    </row>
    <row r="1693" spans="1:9" ht="84" hidden="1">
      <c r="A1693" s="353">
        <v>1693</v>
      </c>
      <c r="B1693" s="353" t="s">
        <v>51</v>
      </c>
      <c r="C1693" s="403" t="s">
        <v>1527</v>
      </c>
      <c r="D1693" s="441"/>
      <c r="E1693" s="403"/>
      <c r="F1693" s="496" t="s">
        <v>1528</v>
      </c>
      <c r="G1693" s="404" t="s">
        <v>1529</v>
      </c>
      <c r="H1693" s="404" t="s">
        <v>1525</v>
      </c>
      <c r="I1693" s="405"/>
    </row>
    <row r="1694" spans="1:9" ht="14.25" hidden="1">
      <c r="A1694" s="361">
        <v>1694</v>
      </c>
      <c r="B1694" s="353" t="s">
        <v>51</v>
      </c>
      <c r="C1694" s="403"/>
      <c r="D1694" s="441"/>
      <c r="E1694" s="403" t="s">
        <v>19</v>
      </c>
      <c r="F1694" s="496"/>
      <c r="G1694" s="404"/>
      <c r="H1694" s="404"/>
      <c r="I1694" s="405"/>
    </row>
    <row r="1695" spans="1:9" ht="25.5" hidden="1">
      <c r="A1695" s="361">
        <v>1695</v>
      </c>
      <c r="B1695" s="353" t="s">
        <v>51</v>
      </c>
      <c r="C1695" s="403"/>
      <c r="D1695" s="441"/>
      <c r="E1695" s="403" t="str">
        <f>E$77</f>
        <v>RA</v>
      </c>
      <c r="F1695" s="600" t="s">
        <v>2375</v>
      </c>
      <c r="G1695" s="404"/>
      <c r="H1695" s="404"/>
      <c r="I1695" s="405"/>
    </row>
    <row r="1696" spans="1:9" ht="78" hidden="1">
      <c r="A1696" s="361">
        <v>1696</v>
      </c>
      <c r="B1696" s="353" t="s">
        <v>51</v>
      </c>
      <c r="C1696" s="403"/>
      <c r="D1696" s="441"/>
      <c r="E1696" s="586" t="str">
        <f>E$78</f>
        <v>S1</v>
      </c>
      <c r="F1696" s="609" t="s">
        <v>2503</v>
      </c>
      <c r="G1696" s="587"/>
      <c r="H1696" s="404"/>
      <c r="I1696" s="405"/>
    </row>
    <row r="1697" spans="1:9" hidden="1">
      <c r="A1697" s="353">
        <v>1697</v>
      </c>
      <c r="B1697" s="353" t="s">
        <v>51</v>
      </c>
      <c r="C1697" s="403"/>
      <c r="D1697" s="441"/>
      <c r="E1697" s="403" t="str">
        <f>E$79</f>
        <v>S2</v>
      </c>
      <c r="F1697" s="601"/>
      <c r="G1697" s="404"/>
      <c r="H1697" s="404"/>
      <c r="I1697" s="405"/>
    </row>
    <row r="1698" spans="1:9" ht="14.25" hidden="1">
      <c r="A1698" s="361">
        <v>1698</v>
      </c>
      <c r="B1698" s="353" t="s">
        <v>51</v>
      </c>
      <c r="C1698" s="403"/>
      <c r="D1698" s="441"/>
      <c r="E1698" s="403" t="str">
        <f>E$80</f>
        <v>S3</v>
      </c>
      <c r="F1698" s="497"/>
      <c r="G1698" s="404"/>
      <c r="H1698" s="404"/>
      <c r="I1698" s="405"/>
    </row>
    <row r="1699" spans="1:9" ht="14.25" hidden="1">
      <c r="A1699" s="361">
        <v>1699</v>
      </c>
      <c r="B1699" s="353" t="s">
        <v>51</v>
      </c>
      <c r="C1699" s="403"/>
      <c r="D1699" s="441"/>
      <c r="E1699" s="403" t="str">
        <f>E$81</f>
        <v>S4</v>
      </c>
      <c r="F1699" s="497"/>
      <c r="G1699" s="404"/>
      <c r="H1699" s="404"/>
      <c r="I1699" s="405"/>
    </row>
    <row r="1700" spans="1:9" ht="14.25">
      <c r="A1700" s="361">
        <v>1700</v>
      </c>
      <c r="G1700" s="404"/>
      <c r="H1700" s="404"/>
      <c r="I1700" s="405"/>
    </row>
    <row r="1701" spans="1:9" ht="51" hidden="1">
      <c r="A1701" s="353">
        <v>1701</v>
      </c>
      <c r="B1701" s="353" t="s">
        <v>51</v>
      </c>
      <c r="C1701" s="370" t="s">
        <v>1530</v>
      </c>
      <c r="D1701" s="437"/>
      <c r="E1701" s="370"/>
      <c r="F1701" s="495" t="s">
        <v>1531</v>
      </c>
      <c r="G1701" s="461"/>
      <c r="H1701" s="461"/>
      <c r="I1701" s="438"/>
    </row>
    <row r="1702" spans="1:9" ht="63.75" hidden="1">
      <c r="A1702" s="361">
        <v>1702</v>
      </c>
      <c r="B1702" s="353" t="s">
        <v>51</v>
      </c>
      <c r="C1702" s="403" t="s">
        <v>1532</v>
      </c>
      <c r="D1702" s="441"/>
      <c r="E1702" s="403"/>
      <c r="F1702" s="496" t="s">
        <v>1533</v>
      </c>
      <c r="G1702" s="404" t="s">
        <v>1534</v>
      </c>
      <c r="H1702" s="404"/>
      <c r="I1702" s="405"/>
    </row>
    <row r="1703" spans="1:9" ht="14.25" hidden="1">
      <c r="A1703" s="361">
        <v>1703</v>
      </c>
      <c r="B1703" s="353" t="s">
        <v>51</v>
      </c>
      <c r="C1703" s="403"/>
      <c r="D1703" s="441"/>
      <c r="E1703" s="403" t="s">
        <v>19</v>
      </c>
      <c r="F1703" s="496"/>
      <c r="G1703" s="404"/>
      <c r="H1703" s="404"/>
      <c r="I1703" s="405"/>
    </row>
    <row r="1704" spans="1:9" ht="267.75" hidden="1">
      <c r="A1704" s="361">
        <v>1704</v>
      </c>
      <c r="B1704" s="353" t="s">
        <v>51</v>
      </c>
      <c r="C1704" s="403"/>
      <c r="D1704" s="441"/>
      <c r="E1704" s="403" t="str">
        <f>E$77</f>
        <v>RA</v>
      </c>
      <c r="F1704" s="296" t="s">
        <v>1535</v>
      </c>
      <c r="G1704" s="404"/>
      <c r="H1704" s="404"/>
      <c r="I1704" s="405" t="s">
        <v>1536</v>
      </c>
    </row>
    <row r="1705" spans="1:9" ht="178.5" hidden="1">
      <c r="A1705" s="353">
        <v>1705</v>
      </c>
      <c r="B1705" s="353" t="s">
        <v>51</v>
      </c>
      <c r="C1705" s="403"/>
      <c r="D1705" s="441"/>
      <c r="E1705" s="403" t="str">
        <f>E$78</f>
        <v>S1</v>
      </c>
      <c r="F1705" s="497" t="s">
        <v>2376</v>
      </c>
      <c r="G1705" s="404"/>
      <c r="H1705" s="404"/>
      <c r="I1705" s="405"/>
    </row>
    <row r="1706" spans="1:9" ht="14.25" hidden="1">
      <c r="A1706" s="361">
        <v>1706</v>
      </c>
      <c r="B1706" s="353" t="s">
        <v>51</v>
      </c>
      <c r="C1706" s="403"/>
      <c r="D1706" s="441"/>
      <c r="E1706" s="403" t="str">
        <f>E$79</f>
        <v>S2</v>
      </c>
      <c r="F1706" s="497"/>
      <c r="G1706" s="404"/>
      <c r="H1706" s="404"/>
      <c r="I1706" s="405"/>
    </row>
    <row r="1707" spans="1:9" ht="14.25" hidden="1">
      <c r="A1707" s="361">
        <v>1707</v>
      </c>
      <c r="B1707" s="353" t="s">
        <v>51</v>
      </c>
      <c r="C1707" s="403"/>
      <c r="D1707" s="441"/>
      <c r="E1707" s="403" t="str">
        <f>E$80</f>
        <v>S3</v>
      </c>
      <c r="F1707" s="497"/>
      <c r="G1707" s="404"/>
      <c r="H1707" s="404"/>
      <c r="I1707" s="405"/>
    </row>
    <row r="1708" spans="1:9" ht="14.25" hidden="1">
      <c r="A1708" s="361">
        <v>1708</v>
      </c>
      <c r="B1708" s="353" t="s">
        <v>51</v>
      </c>
      <c r="C1708" s="403"/>
      <c r="D1708" s="441"/>
      <c r="E1708" s="403" t="str">
        <f>E$81</f>
        <v>S4</v>
      </c>
      <c r="F1708" s="497"/>
      <c r="G1708" s="404"/>
      <c r="H1708" s="404"/>
      <c r="I1708" s="405"/>
    </row>
    <row r="1709" spans="1:9" ht="52.5">
      <c r="A1709" s="353">
        <v>1709</v>
      </c>
      <c r="B1709" s="353" t="s">
        <v>108</v>
      </c>
      <c r="C1709" s="403"/>
      <c r="D1709" s="441" t="s">
        <v>1537</v>
      </c>
      <c r="E1709" s="403"/>
      <c r="F1709" s="496" t="s">
        <v>1538</v>
      </c>
      <c r="G1709" s="404" t="s">
        <v>1539</v>
      </c>
      <c r="H1709" s="404" t="s">
        <v>1540</v>
      </c>
      <c r="I1709" s="405"/>
    </row>
    <row r="1710" spans="1:9" ht="14.25">
      <c r="A1710" s="361">
        <v>1710</v>
      </c>
      <c r="B1710" s="353" t="s">
        <v>108</v>
      </c>
      <c r="C1710" s="403"/>
      <c r="D1710" s="452" t="s">
        <v>1537</v>
      </c>
      <c r="E1710" s="403" t="s">
        <v>19</v>
      </c>
      <c r="F1710" s="496"/>
      <c r="G1710" s="404"/>
      <c r="H1710" s="404"/>
      <c r="I1710" s="405"/>
    </row>
    <row r="1711" spans="1:9" ht="89.25">
      <c r="A1711" s="361">
        <v>1711</v>
      </c>
      <c r="B1711" s="353" t="s">
        <v>108</v>
      </c>
      <c r="C1711" s="403"/>
      <c r="D1711" s="452" t="s">
        <v>1537</v>
      </c>
      <c r="E1711" s="403" t="str">
        <f>E$77</f>
        <v>RA</v>
      </c>
      <c r="F1711" s="394" t="s">
        <v>1541</v>
      </c>
      <c r="G1711" s="404"/>
      <c r="H1711" s="404"/>
      <c r="I1711" s="405"/>
    </row>
    <row r="1712" spans="1:9" ht="63.75">
      <c r="A1712" s="361">
        <v>1712</v>
      </c>
      <c r="B1712" s="353" t="s">
        <v>108</v>
      </c>
      <c r="C1712" s="403"/>
      <c r="D1712" s="452" t="s">
        <v>1537</v>
      </c>
      <c r="E1712" s="403" t="str">
        <f>E$78</f>
        <v>S1</v>
      </c>
      <c r="F1712" s="618" t="s">
        <v>2377</v>
      </c>
      <c r="G1712" s="404"/>
      <c r="H1712" s="404"/>
      <c r="I1712" s="405"/>
    </row>
    <row r="1713" spans="1:9">
      <c r="A1713" s="353">
        <v>1713</v>
      </c>
      <c r="B1713" s="353" t="s">
        <v>108</v>
      </c>
      <c r="C1713" s="403"/>
      <c r="D1713" s="452" t="s">
        <v>1537</v>
      </c>
      <c r="E1713" s="403" t="str">
        <f>E$79</f>
        <v>S2</v>
      </c>
      <c r="F1713" s="497"/>
      <c r="G1713" s="404"/>
      <c r="H1713" s="404"/>
      <c r="I1713" s="405"/>
    </row>
    <row r="1714" spans="1:9" ht="14.25">
      <c r="A1714" s="361">
        <v>1714</v>
      </c>
      <c r="B1714" s="353" t="s">
        <v>108</v>
      </c>
      <c r="C1714" s="403"/>
      <c r="D1714" s="452" t="s">
        <v>1537</v>
      </c>
      <c r="E1714" s="403" t="str">
        <f>E$80</f>
        <v>S3</v>
      </c>
      <c r="F1714" s="497"/>
      <c r="G1714" s="404"/>
      <c r="H1714" s="404"/>
      <c r="I1714" s="405"/>
    </row>
    <row r="1715" spans="1:9" ht="14.25">
      <c r="A1715" s="361">
        <v>1715</v>
      </c>
      <c r="B1715" s="353" t="s">
        <v>108</v>
      </c>
      <c r="C1715" s="403"/>
      <c r="D1715" s="452" t="s">
        <v>1537</v>
      </c>
      <c r="E1715" s="403" t="str">
        <f>E$81</f>
        <v>S4</v>
      </c>
      <c r="F1715" s="497"/>
      <c r="G1715" s="404"/>
      <c r="H1715" s="404"/>
      <c r="I1715" s="405"/>
    </row>
    <row r="1716" spans="1:9" ht="14.25">
      <c r="A1716" s="361">
        <v>1716</v>
      </c>
      <c r="C1716" s="492"/>
      <c r="D1716" s="493"/>
      <c r="E1716" s="492"/>
      <c r="F1716" s="470"/>
      <c r="G1716" s="404"/>
      <c r="H1716" s="404"/>
      <c r="I1716" s="405"/>
    </row>
    <row r="1717" spans="1:9" ht="38.25" hidden="1">
      <c r="A1717" s="353">
        <v>1717</v>
      </c>
      <c r="B1717" s="353" t="s">
        <v>51</v>
      </c>
      <c r="C1717" s="403" t="s">
        <v>1542</v>
      </c>
      <c r="D1717" s="441"/>
      <c r="E1717" s="403"/>
      <c r="F1717" s="496" t="s">
        <v>1543</v>
      </c>
      <c r="G1717" s="404" t="s">
        <v>1544</v>
      </c>
      <c r="H1717" s="404"/>
      <c r="I1717" s="405"/>
    </row>
    <row r="1718" spans="1:9" ht="14.25" hidden="1">
      <c r="A1718" s="361">
        <v>1718</v>
      </c>
      <c r="B1718" s="353" t="s">
        <v>51</v>
      </c>
      <c r="C1718" s="403"/>
      <c r="D1718" s="441"/>
      <c r="E1718" s="403" t="s">
        <v>19</v>
      </c>
      <c r="F1718" s="496"/>
      <c r="G1718" s="404"/>
      <c r="H1718" s="404"/>
      <c r="I1718" s="405"/>
    </row>
    <row r="1719" spans="1:9" ht="114.75" hidden="1">
      <c r="A1719" s="361">
        <v>1719</v>
      </c>
      <c r="B1719" s="353" t="s">
        <v>51</v>
      </c>
      <c r="C1719" s="403"/>
      <c r="D1719" s="441"/>
      <c r="E1719" s="403" t="str">
        <f>E$77</f>
        <v>RA</v>
      </c>
      <c r="F1719" s="394" t="s">
        <v>1545</v>
      </c>
      <c r="G1719" s="404"/>
      <c r="H1719" s="404"/>
      <c r="I1719" s="405"/>
    </row>
    <row r="1720" spans="1:9" ht="51" hidden="1">
      <c r="A1720" s="361">
        <v>1720</v>
      </c>
      <c r="B1720" s="353" t="s">
        <v>51</v>
      </c>
      <c r="C1720" s="403"/>
      <c r="D1720" s="441"/>
      <c r="E1720" s="403" t="str">
        <f>E$78</f>
        <v>S1</v>
      </c>
      <c r="F1720" s="394" t="s">
        <v>2378</v>
      </c>
      <c r="G1720" s="404"/>
      <c r="H1720" s="404"/>
      <c r="I1720" s="405"/>
    </row>
    <row r="1721" spans="1:9" hidden="1">
      <c r="A1721" s="353">
        <v>1721</v>
      </c>
      <c r="B1721" s="353" t="s">
        <v>51</v>
      </c>
      <c r="C1721" s="403"/>
      <c r="D1721" s="441"/>
      <c r="E1721" s="403" t="str">
        <f>E$79</f>
        <v>S2</v>
      </c>
      <c r="F1721" s="497"/>
      <c r="G1721" s="404"/>
      <c r="H1721" s="404"/>
      <c r="I1721" s="405"/>
    </row>
    <row r="1722" spans="1:9" ht="14.25" hidden="1">
      <c r="A1722" s="361">
        <v>1722</v>
      </c>
      <c r="B1722" s="353" t="s">
        <v>51</v>
      </c>
      <c r="C1722" s="403"/>
      <c r="D1722" s="441"/>
      <c r="E1722" s="403" t="str">
        <f>E$80</f>
        <v>S3</v>
      </c>
      <c r="F1722" s="497"/>
      <c r="G1722" s="404"/>
      <c r="H1722" s="404"/>
      <c r="I1722" s="405"/>
    </row>
    <row r="1723" spans="1:9" ht="14.25" hidden="1">
      <c r="A1723" s="361">
        <v>1723</v>
      </c>
      <c r="B1723" s="353" t="s">
        <v>51</v>
      </c>
      <c r="C1723" s="403"/>
      <c r="D1723" s="441"/>
      <c r="E1723" s="403" t="str">
        <f>E$81</f>
        <v>S4</v>
      </c>
      <c r="F1723" s="497"/>
      <c r="G1723" s="404"/>
      <c r="H1723" s="404"/>
      <c r="I1723" s="405"/>
    </row>
    <row r="1724" spans="1:9" ht="14.25">
      <c r="A1724" s="361">
        <v>1724</v>
      </c>
      <c r="C1724" s="492"/>
      <c r="D1724" s="493"/>
      <c r="E1724" s="492"/>
      <c r="F1724" s="470"/>
      <c r="G1724" s="404"/>
      <c r="H1724" s="404"/>
      <c r="I1724" s="405"/>
    </row>
    <row r="1725" spans="1:9" ht="25.5" hidden="1">
      <c r="A1725" s="353">
        <v>1725</v>
      </c>
      <c r="B1725" s="353" t="s">
        <v>51</v>
      </c>
      <c r="C1725" s="370" t="s">
        <v>1546</v>
      </c>
      <c r="D1725" s="437"/>
      <c r="E1725" s="370"/>
      <c r="F1725" s="495" t="s">
        <v>1547</v>
      </c>
      <c r="G1725" s="461"/>
      <c r="H1725" s="461"/>
      <c r="I1725" s="438"/>
    </row>
    <row r="1726" spans="1:9" ht="38.25" hidden="1">
      <c r="A1726" s="361">
        <v>1726</v>
      </c>
      <c r="B1726" s="353" t="s">
        <v>51</v>
      </c>
      <c r="C1726" s="403" t="s">
        <v>501</v>
      </c>
      <c r="D1726" s="441"/>
      <c r="E1726" s="403"/>
      <c r="F1726" s="496" t="s">
        <v>1548</v>
      </c>
      <c r="G1726" s="404" t="s">
        <v>1549</v>
      </c>
      <c r="H1726" s="404"/>
      <c r="I1726" s="405"/>
    </row>
    <row r="1727" spans="1:9" ht="14.25" hidden="1">
      <c r="A1727" s="361">
        <v>1727</v>
      </c>
      <c r="B1727" s="353" t="s">
        <v>51</v>
      </c>
      <c r="C1727" s="403"/>
      <c r="D1727" s="441"/>
      <c r="E1727" s="403" t="s">
        <v>19</v>
      </c>
      <c r="F1727" s="496"/>
      <c r="G1727" s="404"/>
      <c r="H1727" s="404"/>
      <c r="I1727" s="405"/>
    </row>
    <row r="1728" spans="1:9" ht="165.75" hidden="1">
      <c r="A1728" s="361">
        <v>1728</v>
      </c>
      <c r="B1728" s="353" t="s">
        <v>51</v>
      </c>
      <c r="C1728" s="403"/>
      <c r="D1728" s="441"/>
      <c r="E1728" s="403" t="str">
        <f>E$77</f>
        <v>RA</v>
      </c>
      <c r="F1728" s="296" t="s">
        <v>1550</v>
      </c>
      <c r="G1728" s="404"/>
      <c r="H1728" s="404"/>
      <c r="I1728" s="405" t="s">
        <v>1551</v>
      </c>
    </row>
    <row r="1729" spans="1:9" ht="216.75" hidden="1">
      <c r="A1729" s="353">
        <v>1729</v>
      </c>
      <c r="B1729" s="353" t="s">
        <v>51</v>
      </c>
      <c r="C1729" s="403"/>
      <c r="D1729" s="441"/>
      <c r="E1729" s="403" t="str">
        <f>E$78</f>
        <v>S1</v>
      </c>
      <c r="F1729" s="497" t="s">
        <v>2379</v>
      </c>
      <c r="G1729" s="404"/>
      <c r="H1729" s="404"/>
      <c r="I1729" s="405"/>
    </row>
    <row r="1730" spans="1:9" ht="14.25" hidden="1">
      <c r="A1730" s="361">
        <v>1730</v>
      </c>
      <c r="B1730" s="353" t="s">
        <v>51</v>
      </c>
      <c r="C1730" s="403"/>
      <c r="D1730" s="441"/>
      <c r="E1730" s="403" t="str">
        <f>E$79</f>
        <v>S2</v>
      </c>
      <c r="F1730" s="497"/>
      <c r="G1730" s="404"/>
      <c r="H1730" s="404"/>
      <c r="I1730" s="405"/>
    </row>
    <row r="1731" spans="1:9" ht="14.25" hidden="1">
      <c r="A1731" s="361">
        <v>1731</v>
      </c>
      <c r="B1731" s="353" t="s">
        <v>51</v>
      </c>
      <c r="C1731" s="403"/>
      <c r="D1731" s="441"/>
      <c r="E1731" s="403" t="str">
        <f>E$80</f>
        <v>S3</v>
      </c>
      <c r="F1731" s="497"/>
      <c r="G1731" s="404"/>
      <c r="H1731" s="404"/>
      <c r="I1731" s="405"/>
    </row>
    <row r="1732" spans="1:9" ht="14.25" hidden="1">
      <c r="A1732" s="361">
        <v>1732</v>
      </c>
      <c r="B1732" s="353" t="s">
        <v>51</v>
      </c>
      <c r="C1732" s="403"/>
      <c r="D1732" s="441"/>
      <c r="E1732" s="403" t="str">
        <f>E$81</f>
        <v>S4</v>
      </c>
      <c r="F1732" s="497"/>
      <c r="G1732" s="404"/>
      <c r="H1732" s="404"/>
      <c r="I1732" s="405"/>
    </row>
    <row r="1733" spans="1:9">
      <c r="A1733" s="353">
        <v>1733</v>
      </c>
      <c r="G1733" s="404"/>
      <c r="H1733" s="404"/>
      <c r="I1733" s="405"/>
    </row>
    <row r="1734" spans="1:9" ht="76.5" hidden="1">
      <c r="A1734" s="361">
        <v>1734</v>
      </c>
      <c r="B1734" s="353" t="s">
        <v>51</v>
      </c>
      <c r="C1734" s="403" t="s">
        <v>502</v>
      </c>
      <c r="D1734" s="441"/>
      <c r="E1734" s="403"/>
      <c r="F1734" s="496" t="s">
        <v>1552</v>
      </c>
      <c r="G1734" s="404" t="s">
        <v>1553</v>
      </c>
      <c r="H1734" s="404"/>
      <c r="I1734" s="405"/>
    </row>
    <row r="1735" spans="1:9" ht="14.25" hidden="1">
      <c r="A1735" s="361">
        <v>1735</v>
      </c>
      <c r="B1735" s="353" t="s">
        <v>51</v>
      </c>
      <c r="C1735" s="403"/>
      <c r="D1735" s="441"/>
      <c r="E1735" s="403" t="s">
        <v>19</v>
      </c>
      <c r="F1735" s="496"/>
      <c r="G1735" s="404"/>
      <c r="H1735" s="404"/>
      <c r="I1735" s="405"/>
    </row>
    <row r="1736" spans="1:9" ht="89.25" hidden="1">
      <c r="A1736" s="361">
        <v>1736</v>
      </c>
      <c r="B1736" s="353" t="s">
        <v>51</v>
      </c>
      <c r="C1736" s="403"/>
      <c r="D1736" s="441"/>
      <c r="E1736" s="403" t="str">
        <f>E$77</f>
        <v>RA</v>
      </c>
      <c r="F1736" s="394" t="s">
        <v>1554</v>
      </c>
      <c r="G1736" s="404"/>
      <c r="H1736" s="404"/>
      <c r="I1736" s="405"/>
    </row>
    <row r="1737" spans="1:9" ht="63.75" hidden="1">
      <c r="A1737" s="353">
        <v>1737</v>
      </c>
      <c r="B1737" s="353" t="s">
        <v>51</v>
      </c>
      <c r="C1737" s="403"/>
      <c r="D1737" s="441"/>
      <c r="E1737" s="403" t="str">
        <f>E$78</f>
        <v>S1</v>
      </c>
      <c r="F1737" s="497" t="s">
        <v>2380</v>
      </c>
      <c r="G1737" s="404"/>
      <c r="H1737" s="404"/>
      <c r="I1737" s="405"/>
    </row>
    <row r="1738" spans="1:9" ht="14.25" hidden="1">
      <c r="A1738" s="361">
        <v>1738</v>
      </c>
      <c r="B1738" s="353" t="s">
        <v>51</v>
      </c>
      <c r="C1738" s="403"/>
      <c r="D1738" s="441"/>
      <c r="E1738" s="403" t="str">
        <f>E$79</f>
        <v>S2</v>
      </c>
      <c r="F1738" s="497"/>
      <c r="G1738" s="404"/>
      <c r="H1738" s="404"/>
      <c r="I1738" s="405"/>
    </row>
    <row r="1739" spans="1:9" ht="14.25" hidden="1">
      <c r="A1739" s="361">
        <v>1739</v>
      </c>
      <c r="B1739" s="353" t="s">
        <v>51</v>
      </c>
      <c r="C1739" s="403"/>
      <c r="D1739" s="441"/>
      <c r="E1739" s="403" t="str">
        <f>E$80</f>
        <v>S3</v>
      </c>
      <c r="F1739" s="497"/>
      <c r="G1739" s="404"/>
      <c r="H1739" s="404"/>
      <c r="I1739" s="405"/>
    </row>
    <row r="1740" spans="1:9" ht="14.25" hidden="1">
      <c r="A1740" s="361">
        <v>1740</v>
      </c>
      <c r="B1740" s="353" t="s">
        <v>51</v>
      </c>
      <c r="C1740" s="403"/>
      <c r="D1740" s="441"/>
      <c r="E1740" s="403" t="str">
        <f>E$81</f>
        <v>S4</v>
      </c>
      <c r="F1740" s="497"/>
      <c r="G1740" s="404"/>
      <c r="H1740" s="404"/>
      <c r="I1740" s="405"/>
    </row>
    <row r="1741" spans="1:9">
      <c r="A1741" s="353">
        <v>1741</v>
      </c>
      <c r="G1741" s="404"/>
      <c r="H1741" s="404"/>
      <c r="I1741" s="405"/>
    </row>
    <row r="1742" spans="1:9" ht="38.25" hidden="1">
      <c r="A1742" s="361">
        <v>1742</v>
      </c>
      <c r="B1742" s="353" t="s">
        <v>51</v>
      </c>
      <c r="C1742" s="403" t="s">
        <v>1555</v>
      </c>
      <c r="D1742" s="441"/>
      <c r="E1742" s="403"/>
      <c r="F1742" s="496" t="s">
        <v>1556</v>
      </c>
      <c r="G1742" s="404" t="s">
        <v>1557</v>
      </c>
      <c r="H1742" s="404"/>
      <c r="I1742" s="405"/>
    </row>
    <row r="1743" spans="1:9" ht="14.25" hidden="1">
      <c r="A1743" s="361">
        <v>1743</v>
      </c>
      <c r="B1743" s="353" t="s">
        <v>51</v>
      </c>
      <c r="C1743" s="403"/>
      <c r="D1743" s="441"/>
      <c r="E1743" s="403" t="s">
        <v>19</v>
      </c>
      <c r="F1743" s="496"/>
      <c r="G1743" s="404"/>
      <c r="H1743" s="404"/>
      <c r="I1743" s="405"/>
    </row>
    <row r="1744" spans="1:9" ht="89.25" hidden="1">
      <c r="A1744" s="361">
        <v>1744</v>
      </c>
      <c r="B1744" s="353" t="s">
        <v>51</v>
      </c>
      <c r="C1744" s="403"/>
      <c r="D1744" s="441"/>
      <c r="E1744" s="403" t="str">
        <f>E$77</f>
        <v>RA</v>
      </c>
      <c r="F1744" s="394" t="s">
        <v>1558</v>
      </c>
      <c r="G1744" s="404"/>
      <c r="H1744" s="404"/>
      <c r="I1744" s="405"/>
    </row>
    <row r="1745" spans="1:9" ht="89.25" hidden="1">
      <c r="A1745" s="353">
        <v>1745</v>
      </c>
      <c r="B1745" s="353" t="s">
        <v>51</v>
      </c>
      <c r="C1745" s="403"/>
      <c r="D1745" s="441"/>
      <c r="E1745" s="403" t="str">
        <f>E$78</f>
        <v>S1</v>
      </c>
      <c r="F1745" s="497" t="s">
        <v>2381</v>
      </c>
      <c r="G1745" s="404"/>
      <c r="H1745" s="404"/>
      <c r="I1745" s="405"/>
    </row>
    <row r="1746" spans="1:9" ht="14.25" hidden="1">
      <c r="A1746" s="361">
        <v>1746</v>
      </c>
      <c r="B1746" s="353" t="s">
        <v>51</v>
      </c>
      <c r="C1746" s="403"/>
      <c r="D1746" s="441"/>
      <c r="E1746" s="403" t="str">
        <f>E$79</f>
        <v>S2</v>
      </c>
      <c r="F1746" s="497"/>
      <c r="G1746" s="404"/>
      <c r="H1746" s="404"/>
      <c r="I1746" s="405"/>
    </row>
    <row r="1747" spans="1:9" ht="14.25" hidden="1">
      <c r="A1747" s="361">
        <v>1747</v>
      </c>
      <c r="B1747" s="353" t="s">
        <v>51</v>
      </c>
      <c r="C1747" s="403"/>
      <c r="D1747" s="441"/>
      <c r="E1747" s="403" t="str">
        <f>E$80</f>
        <v>S3</v>
      </c>
      <c r="F1747" s="497"/>
      <c r="G1747" s="404"/>
      <c r="H1747" s="404"/>
      <c r="I1747" s="405"/>
    </row>
    <row r="1748" spans="1:9" ht="14.25" hidden="1">
      <c r="A1748" s="361">
        <v>1748</v>
      </c>
      <c r="B1748" s="353" t="s">
        <v>51</v>
      </c>
      <c r="C1748" s="403"/>
      <c r="D1748" s="441"/>
      <c r="E1748" s="403" t="str">
        <f>E$81</f>
        <v>S4</v>
      </c>
      <c r="F1748" s="497"/>
      <c r="G1748" s="404"/>
      <c r="H1748" s="404"/>
      <c r="I1748" s="405"/>
    </row>
    <row r="1749" spans="1:9">
      <c r="A1749" s="353">
        <v>1749</v>
      </c>
      <c r="G1749" s="404"/>
      <c r="H1749" s="404"/>
      <c r="I1749" s="405"/>
    </row>
    <row r="1750" spans="1:9" ht="76.5" hidden="1">
      <c r="A1750" s="361">
        <v>1750</v>
      </c>
      <c r="B1750" s="353" t="s">
        <v>51</v>
      </c>
      <c r="C1750" s="370">
        <v>10</v>
      </c>
      <c r="D1750" s="437"/>
      <c r="E1750" s="370"/>
      <c r="F1750" s="495" t="s">
        <v>1559</v>
      </c>
      <c r="G1750" s="461"/>
      <c r="H1750" s="461"/>
      <c r="I1750" s="438"/>
    </row>
    <row r="1751" spans="1:9" ht="76.5" hidden="1">
      <c r="A1751" s="361">
        <v>1751</v>
      </c>
      <c r="B1751" s="353" t="s">
        <v>51</v>
      </c>
      <c r="C1751" s="370">
        <v>10</v>
      </c>
      <c r="D1751" s="437"/>
      <c r="E1751" s="370"/>
      <c r="F1751" s="495" t="s">
        <v>1560</v>
      </c>
      <c r="G1751" s="461"/>
      <c r="H1751" s="461"/>
      <c r="I1751" s="438"/>
    </row>
    <row r="1752" spans="1:9" ht="38.25" hidden="1">
      <c r="A1752" s="361">
        <v>1752</v>
      </c>
      <c r="B1752" s="353" t="s">
        <v>51</v>
      </c>
      <c r="C1752" s="370" t="s">
        <v>1561</v>
      </c>
      <c r="D1752" s="437"/>
      <c r="E1752" s="370"/>
      <c r="F1752" s="495" t="s">
        <v>1562</v>
      </c>
      <c r="G1752" s="461"/>
      <c r="H1752" s="461"/>
      <c r="I1752" s="438"/>
    </row>
    <row r="1753" spans="1:9" ht="204" hidden="1">
      <c r="A1753" s="353">
        <v>1753</v>
      </c>
      <c r="B1753" s="353" t="s">
        <v>51</v>
      </c>
      <c r="C1753" s="403" t="s">
        <v>1563</v>
      </c>
      <c r="D1753" s="441"/>
      <c r="E1753" s="403"/>
      <c r="F1753" s="496" t="s">
        <v>1564</v>
      </c>
      <c r="G1753" s="404" t="s">
        <v>1565</v>
      </c>
      <c r="H1753" s="404"/>
      <c r="I1753" s="405"/>
    </row>
    <row r="1754" spans="1:9" ht="14.25" hidden="1">
      <c r="A1754" s="361">
        <v>1754</v>
      </c>
      <c r="B1754" s="353" t="s">
        <v>51</v>
      </c>
      <c r="C1754" s="403"/>
      <c r="D1754" s="441"/>
      <c r="E1754" s="403" t="s">
        <v>19</v>
      </c>
      <c r="F1754" s="496"/>
      <c r="G1754" s="404"/>
      <c r="H1754" s="404"/>
      <c r="I1754" s="405"/>
    </row>
    <row r="1755" spans="1:9" ht="25.5" hidden="1">
      <c r="A1755" s="361">
        <v>1755</v>
      </c>
      <c r="B1755" s="353" t="s">
        <v>51</v>
      </c>
      <c r="C1755" s="403"/>
      <c r="D1755" s="441"/>
      <c r="E1755" s="403" t="str">
        <f>E$77</f>
        <v>RA</v>
      </c>
      <c r="F1755" s="394" t="s">
        <v>1566</v>
      </c>
      <c r="G1755" s="404"/>
      <c r="H1755" s="404"/>
      <c r="I1755" s="405"/>
    </row>
    <row r="1756" spans="1:9" ht="14.25" hidden="1">
      <c r="A1756" s="361">
        <v>1756</v>
      </c>
      <c r="B1756" s="353" t="s">
        <v>51</v>
      </c>
      <c r="C1756" s="403"/>
      <c r="D1756" s="441"/>
      <c r="E1756" s="403" t="str">
        <f>E$78</f>
        <v>S1</v>
      </c>
      <c r="F1756" s="497"/>
      <c r="G1756" s="404"/>
      <c r="H1756" s="404"/>
      <c r="I1756" s="405"/>
    </row>
    <row r="1757" spans="1:9" hidden="1">
      <c r="A1757" s="353">
        <v>1757</v>
      </c>
      <c r="B1757" s="353" t="s">
        <v>51</v>
      </c>
      <c r="C1757" s="403"/>
      <c r="D1757" s="441"/>
      <c r="E1757" s="403" t="str">
        <f>E$79</f>
        <v>S2</v>
      </c>
      <c r="F1757" s="497"/>
      <c r="G1757" s="404"/>
      <c r="H1757" s="404"/>
      <c r="I1757" s="405"/>
    </row>
    <row r="1758" spans="1:9" ht="14.25" hidden="1">
      <c r="A1758" s="361">
        <v>1758</v>
      </c>
      <c r="B1758" s="353" t="s">
        <v>51</v>
      </c>
      <c r="C1758" s="403"/>
      <c r="D1758" s="441"/>
      <c r="E1758" s="403" t="str">
        <f>E$80</f>
        <v>S3</v>
      </c>
      <c r="F1758" s="497"/>
      <c r="G1758" s="404"/>
      <c r="H1758" s="404"/>
      <c r="I1758" s="405"/>
    </row>
    <row r="1759" spans="1:9" ht="14.25" hidden="1">
      <c r="A1759" s="361">
        <v>1759</v>
      </c>
      <c r="B1759" s="353" t="s">
        <v>51</v>
      </c>
      <c r="C1759" s="403"/>
      <c r="D1759" s="441"/>
      <c r="E1759" s="403" t="str">
        <f>E$81</f>
        <v>S4</v>
      </c>
      <c r="F1759" s="497"/>
      <c r="G1759" s="404"/>
      <c r="H1759" s="404"/>
      <c r="I1759" s="405"/>
    </row>
    <row r="1760" spans="1:9" ht="14.25">
      <c r="A1760" s="361">
        <v>1760</v>
      </c>
      <c r="G1760" s="404"/>
      <c r="H1760" s="404"/>
      <c r="I1760" s="405"/>
    </row>
    <row r="1761" spans="1:9" ht="76.5" hidden="1">
      <c r="A1761" s="353">
        <v>1761</v>
      </c>
      <c r="B1761" s="353" t="s">
        <v>51</v>
      </c>
      <c r="C1761" s="370">
        <v>10.199999999999999</v>
      </c>
      <c r="D1761" s="437"/>
      <c r="E1761" s="370"/>
      <c r="F1761" s="495" t="s">
        <v>1567</v>
      </c>
      <c r="G1761" s="461"/>
      <c r="H1761" s="461"/>
      <c r="I1761" s="438"/>
    </row>
    <row r="1762" spans="1:9" ht="52.5" hidden="1">
      <c r="A1762" s="361">
        <v>1762</v>
      </c>
      <c r="B1762" s="353" t="s">
        <v>51</v>
      </c>
      <c r="C1762" s="403" t="s">
        <v>1568</v>
      </c>
      <c r="D1762" s="441"/>
      <c r="E1762" s="403"/>
      <c r="F1762" s="496" t="s">
        <v>1569</v>
      </c>
      <c r="G1762" s="404" t="s">
        <v>1570</v>
      </c>
      <c r="H1762" s="404" t="s">
        <v>1571</v>
      </c>
      <c r="I1762" s="405"/>
    </row>
    <row r="1763" spans="1:9" ht="14.25" hidden="1">
      <c r="A1763" s="361">
        <v>1763</v>
      </c>
      <c r="B1763" s="353" t="s">
        <v>51</v>
      </c>
      <c r="C1763" s="403"/>
      <c r="D1763" s="441"/>
      <c r="E1763" s="403" t="s">
        <v>19</v>
      </c>
      <c r="F1763" s="496"/>
      <c r="G1763" s="404"/>
      <c r="H1763" s="404"/>
      <c r="I1763" s="405"/>
    </row>
    <row r="1764" spans="1:9" ht="191.25" hidden="1">
      <c r="A1764" s="361">
        <v>1764</v>
      </c>
      <c r="B1764" s="353" t="s">
        <v>51</v>
      </c>
      <c r="C1764" s="403"/>
      <c r="D1764" s="441"/>
      <c r="E1764" s="403" t="str">
        <f>E$77</f>
        <v>RA</v>
      </c>
      <c r="F1764" s="497" t="s">
        <v>1572</v>
      </c>
      <c r="G1764" s="404"/>
      <c r="H1764" s="404"/>
      <c r="I1764" s="405"/>
    </row>
    <row r="1765" spans="1:9" hidden="1">
      <c r="A1765" s="353">
        <v>1765</v>
      </c>
      <c r="B1765" s="353" t="s">
        <v>51</v>
      </c>
      <c r="C1765" s="403"/>
      <c r="D1765" s="441"/>
      <c r="E1765" s="403" t="str">
        <f>E$78</f>
        <v>S1</v>
      </c>
      <c r="F1765" s="497"/>
      <c r="G1765" s="404"/>
      <c r="H1765" s="404"/>
      <c r="I1765" s="405"/>
    </row>
    <row r="1766" spans="1:9" ht="14.25" hidden="1">
      <c r="A1766" s="361">
        <v>1766</v>
      </c>
      <c r="B1766" s="353" t="s">
        <v>51</v>
      </c>
      <c r="C1766" s="403"/>
      <c r="D1766" s="441"/>
      <c r="E1766" s="403" t="str">
        <f>E$79</f>
        <v>S2</v>
      </c>
      <c r="F1766" s="497"/>
      <c r="G1766" s="404"/>
      <c r="H1766" s="404"/>
      <c r="I1766" s="405"/>
    </row>
    <row r="1767" spans="1:9" ht="14.25" hidden="1">
      <c r="A1767" s="361">
        <v>1767</v>
      </c>
      <c r="B1767" s="353" t="s">
        <v>51</v>
      </c>
      <c r="C1767" s="403"/>
      <c r="D1767" s="441"/>
      <c r="E1767" s="403" t="str">
        <f>E$80</f>
        <v>S3</v>
      </c>
      <c r="F1767" s="497"/>
      <c r="G1767" s="404"/>
      <c r="H1767" s="404"/>
      <c r="I1767" s="405"/>
    </row>
    <row r="1768" spans="1:9" ht="14.25" hidden="1">
      <c r="A1768" s="361">
        <v>1768</v>
      </c>
      <c r="B1768" s="353" t="s">
        <v>51</v>
      </c>
      <c r="C1768" s="403"/>
      <c r="D1768" s="441"/>
      <c r="E1768" s="403" t="str">
        <f>E$81</f>
        <v>S4</v>
      </c>
      <c r="F1768" s="497"/>
      <c r="G1768" s="404"/>
      <c r="H1768" s="404"/>
      <c r="I1768" s="405"/>
    </row>
    <row r="1769" spans="1:9">
      <c r="A1769" s="353">
        <v>1769</v>
      </c>
      <c r="G1769" s="404"/>
      <c r="H1769" s="404"/>
      <c r="I1769" s="405"/>
    </row>
    <row r="1770" spans="1:9" ht="76.5" hidden="1">
      <c r="A1770" s="361">
        <v>1770</v>
      </c>
      <c r="B1770" s="353" t="s">
        <v>51</v>
      </c>
      <c r="C1770" s="403" t="s">
        <v>1573</v>
      </c>
      <c r="D1770" s="441"/>
      <c r="E1770" s="403"/>
      <c r="F1770" s="496" t="s">
        <v>1574</v>
      </c>
      <c r="G1770" s="404" t="s">
        <v>1575</v>
      </c>
      <c r="H1770" s="404" t="s">
        <v>1571</v>
      </c>
      <c r="I1770" s="405"/>
    </row>
    <row r="1771" spans="1:9" ht="14.25" hidden="1">
      <c r="A1771" s="361">
        <v>1771</v>
      </c>
      <c r="B1771" s="353" t="s">
        <v>51</v>
      </c>
      <c r="C1771" s="403"/>
      <c r="D1771" s="441"/>
      <c r="E1771" s="403" t="s">
        <v>19</v>
      </c>
      <c r="F1771" s="496"/>
      <c r="G1771" s="404"/>
      <c r="H1771" s="404"/>
      <c r="I1771" s="405"/>
    </row>
    <row r="1772" spans="1:9" ht="25.5" hidden="1">
      <c r="A1772" s="361">
        <v>1772</v>
      </c>
      <c r="B1772" s="353" t="s">
        <v>51</v>
      </c>
      <c r="C1772" s="403"/>
      <c r="D1772" s="441"/>
      <c r="E1772" s="403" t="str">
        <f>E$77</f>
        <v>RA</v>
      </c>
      <c r="F1772" s="497" t="s">
        <v>1576</v>
      </c>
      <c r="G1772" s="404"/>
      <c r="H1772" s="404"/>
      <c r="I1772" s="405"/>
    </row>
    <row r="1773" spans="1:9" hidden="1">
      <c r="A1773" s="353">
        <v>1773</v>
      </c>
      <c r="B1773" s="353" t="s">
        <v>51</v>
      </c>
      <c r="C1773" s="403"/>
      <c r="D1773" s="441"/>
      <c r="E1773" s="403" t="str">
        <f>E$78</f>
        <v>S1</v>
      </c>
      <c r="F1773" s="497"/>
      <c r="G1773" s="404"/>
      <c r="H1773" s="404"/>
      <c r="I1773" s="405"/>
    </row>
    <row r="1774" spans="1:9" ht="14.25" hidden="1">
      <c r="A1774" s="361">
        <v>1774</v>
      </c>
      <c r="B1774" s="353" t="s">
        <v>51</v>
      </c>
      <c r="C1774" s="403"/>
      <c r="D1774" s="441"/>
      <c r="E1774" s="403" t="str">
        <f>E$79</f>
        <v>S2</v>
      </c>
      <c r="F1774" s="497"/>
      <c r="G1774" s="404"/>
      <c r="H1774" s="404"/>
      <c r="I1774" s="405"/>
    </row>
    <row r="1775" spans="1:9" ht="14.25" hidden="1">
      <c r="A1775" s="361">
        <v>1775</v>
      </c>
      <c r="B1775" s="353" t="s">
        <v>51</v>
      </c>
      <c r="C1775" s="403"/>
      <c r="D1775" s="441"/>
      <c r="E1775" s="403" t="str">
        <f>E$80</f>
        <v>S3</v>
      </c>
      <c r="F1775" s="497"/>
      <c r="G1775" s="404"/>
      <c r="H1775" s="404"/>
      <c r="I1775" s="405"/>
    </row>
    <row r="1776" spans="1:9" ht="14.25" hidden="1">
      <c r="A1776" s="361">
        <v>1776</v>
      </c>
      <c r="B1776" s="353" t="s">
        <v>51</v>
      </c>
      <c r="C1776" s="403"/>
      <c r="D1776" s="441"/>
      <c r="E1776" s="403" t="str">
        <f>E$81</f>
        <v>S4</v>
      </c>
      <c r="F1776" s="497"/>
      <c r="G1776" s="404"/>
      <c r="H1776" s="404"/>
      <c r="I1776" s="405"/>
    </row>
    <row r="1777" spans="1:9">
      <c r="A1777" s="353">
        <v>1777</v>
      </c>
      <c r="B1777" s="353" t="s">
        <v>108</v>
      </c>
      <c r="C1777" s="448"/>
      <c r="D1777" s="449" t="s">
        <v>1577</v>
      </c>
      <c r="E1777" s="448"/>
      <c r="F1777" s="500" t="s">
        <v>1578</v>
      </c>
      <c r="G1777" s="451"/>
      <c r="H1777" s="451"/>
      <c r="I1777" s="451"/>
    </row>
    <row r="1778" spans="1:9" ht="136.5">
      <c r="A1778" s="361">
        <v>1778</v>
      </c>
      <c r="B1778" s="353" t="s">
        <v>108</v>
      </c>
      <c r="C1778" s="403"/>
      <c r="D1778" s="441" t="s">
        <v>338</v>
      </c>
      <c r="E1778" s="403"/>
      <c r="F1778" s="496" t="s">
        <v>1579</v>
      </c>
      <c r="G1778" s="404" t="s">
        <v>1580</v>
      </c>
      <c r="H1778" s="404" t="s">
        <v>1581</v>
      </c>
      <c r="I1778" s="405"/>
    </row>
    <row r="1779" spans="1:9" ht="14.25">
      <c r="A1779" s="361">
        <v>1779</v>
      </c>
      <c r="B1779" s="353" t="s">
        <v>108</v>
      </c>
      <c r="C1779" s="403"/>
      <c r="D1779" s="452" t="s">
        <v>338</v>
      </c>
      <c r="E1779" s="403" t="s">
        <v>19</v>
      </c>
      <c r="F1779" s="496"/>
      <c r="G1779" s="404"/>
      <c r="H1779" s="404"/>
      <c r="I1779" s="405"/>
    </row>
    <row r="1780" spans="1:9" ht="14.25">
      <c r="A1780" s="361">
        <v>1780</v>
      </c>
      <c r="B1780" s="353" t="s">
        <v>108</v>
      </c>
      <c r="C1780" s="403"/>
      <c r="D1780" s="452" t="s">
        <v>338</v>
      </c>
      <c r="E1780" s="403" t="str">
        <f>E$77</f>
        <v>RA</v>
      </c>
      <c r="F1780" s="497" t="s">
        <v>1582</v>
      </c>
      <c r="G1780" s="404"/>
      <c r="H1780" s="404"/>
      <c r="I1780" s="405"/>
    </row>
    <row r="1781" spans="1:9">
      <c r="A1781" s="353">
        <v>1781</v>
      </c>
      <c r="B1781" s="353" t="s">
        <v>108</v>
      </c>
      <c r="C1781" s="403"/>
      <c r="D1781" s="452" t="s">
        <v>338</v>
      </c>
      <c r="E1781" s="403" t="str">
        <f>E$78</f>
        <v>S1</v>
      </c>
      <c r="F1781" s="497"/>
      <c r="G1781" s="404"/>
      <c r="H1781" s="404"/>
      <c r="I1781" s="405"/>
    </row>
    <row r="1782" spans="1:9" ht="14.25">
      <c r="A1782" s="361">
        <v>1782</v>
      </c>
      <c r="B1782" s="353" t="s">
        <v>108</v>
      </c>
      <c r="C1782" s="403"/>
      <c r="D1782" s="452" t="s">
        <v>338</v>
      </c>
      <c r="E1782" s="403" t="str">
        <f>E$79</f>
        <v>S2</v>
      </c>
      <c r="F1782" s="497"/>
      <c r="G1782" s="404"/>
      <c r="H1782" s="404"/>
      <c r="I1782" s="405"/>
    </row>
    <row r="1783" spans="1:9" ht="14.25">
      <c r="A1783" s="361">
        <v>1783</v>
      </c>
      <c r="B1783" s="353" t="s">
        <v>108</v>
      </c>
      <c r="C1783" s="403"/>
      <c r="D1783" s="452" t="s">
        <v>338</v>
      </c>
      <c r="E1783" s="403" t="str">
        <f>E$80</f>
        <v>S3</v>
      </c>
      <c r="F1783" s="497"/>
      <c r="G1783" s="404"/>
      <c r="H1783" s="404"/>
      <c r="I1783" s="405"/>
    </row>
    <row r="1784" spans="1:9" ht="14.25">
      <c r="A1784" s="361">
        <v>1784</v>
      </c>
      <c r="B1784" s="353" t="s">
        <v>108</v>
      </c>
      <c r="C1784" s="403"/>
      <c r="D1784" s="452" t="s">
        <v>338</v>
      </c>
      <c r="E1784" s="403" t="str">
        <f>E$81</f>
        <v>S4</v>
      </c>
      <c r="F1784" s="497"/>
      <c r="G1784" s="404"/>
      <c r="H1784" s="404"/>
      <c r="I1784" s="405"/>
    </row>
    <row r="1785" spans="1:9" ht="126">
      <c r="A1785" s="353">
        <v>1785</v>
      </c>
      <c r="B1785" s="353" t="s">
        <v>108</v>
      </c>
      <c r="C1785" s="403"/>
      <c r="D1785" s="441" t="s">
        <v>1583</v>
      </c>
      <c r="E1785" s="403"/>
      <c r="F1785" s="496" t="s">
        <v>1584</v>
      </c>
      <c r="G1785" s="404" t="s">
        <v>1585</v>
      </c>
      <c r="H1785" s="404" t="s">
        <v>1586</v>
      </c>
      <c r="I1785" s="405"/>
    </row>
    <row r="1786" spans="1:9" ht="14.25">
      <c r="A1786" s="361">
        <v>1786</v>
      </c>
      <c r="B1786" s="353" t="s">
        <v>108</v>
      </c>
      <c r="C1786" s="403"/>
      <c r="D1786" s="452" t="s">
        <v>1583</v>
      </c>
      <c r="E1786" s="403" t="s">
        <v>19</v>
      </c>
      <c r="F1786" s="496"/>
      <c r="G1786" s="404"/>
      <c r="H1786" s="404"/>
      <c r="I1786" s="405"/>
    </row>
    <row r="1787" spans="1:9" ht="102">
      <c r="A1787" s="361">
        <v>1787</v>
      </c>
      <c r="B1787" s="353" t="s">
        <v>108</v>
      </c>
      <c r="C1787" s="403"/>
      <c r="D1787" s="452" t="s">
        <v>1583</v>
      </c>
      <c r="E1787" s="403" t="str">
        <f>E$77</f>
        <v>RA</v>
      </c>
      <c r="F1787" s="497" t="s">
        <v>1587</v>
      </c>
      <c r="G1787" s="404"/>
      <c r="H1787" s="404"/>
      <c r="I1787" s="405"/>
    </row>
    <row r="1788" spans="1:9" ht="14.25">
      <c r="A1788" s="361">
        <v>1788</v>
      </c>
      <c r="B1788" s="353" t="s">
        <v>108</v>
      </c>
      <c r="C1788" s="403"/>
      <c r="D1788" s="452" t="s">
        <v>1583</v>
      </c>
      <c r="E1788" s="403" t="str">
        <f>E$78</f>
        <v>S1</v>
      </c>
      <c r="F1788" s="497"/>
      <c r="G1788" s="404"/>
      <c r="H1788" s="404"/>
      <c r="I1788" s="405"/>
    </row>
    <row r="1789" spans="1:9">
      <c r="A1789" s="353">
        <v>1789</v>
      </c>
      <c r="B1789" s="353" t="s">
        <v>108</v>
      </c>
      <c r="C1789" s="403"/>
      <c r="D1789" s="452" t="s">
        <v>1583</v>
      </c>
      <c r="E1789" s="403" t="str">
        <f>E$79</f>
        <v>S2</v>
      </c>
      <c r="F1789" s="497"/>
      <c r="G1789" s="404"/>
      <c r="H1789" s="404"/>
      <c r="I1789" s="405"/>
    </row>
    <row r="1790" spans="1:9" ht="14.25">
      <c r="A1790" s="361">
        <v>1790</v>
      </c>
      <c r="B1790" s="353" t="s">
        <v>108</v>
      </c>
      <c r="C1790" s="403"/>
      <c r="D1790" s="452" t="s">
        <v>1583</v>
      </c>
      <c r="E1790" s="403" t="str">
        <f>E$80</f>
        <v>S3</v>
      </c>
      <c r="F1790" s="497"/>
      <c r="G1790" s="404"/>
      <c r="H1790" s="404"/>
      <c r="I1790" s="405"/>
    </row>
    <row r="1791" spans="1:9" ht="14.25">
      <c r="A1791" s="361">
        <v>1791</v>
      </c>
      <c r="B1791" s="353" t="s">
        <v>108</v>
      </c>
      <c r="C1791" s="403"/>
      <c r="D1791" s="452" t="s">
        <v>1583</v>
      </c>
      <c r="E1791" s="403" t="str">
        <f>E$81</f>
        <v>S4</v>
      </c>
      <c r="F1791" s="497"/>
      <c r="G1791" s="404"/>
      <c r="H1791" s="404"/>
      <c r="I1791" s="405"/>
    </row>
    <row r="1792" spans="1:9" ht="178.5">
      <c r="A1792" s="361">
        <v>1792</v>
      </c>
      <c r="B1792" s="353" t="s">
        <v>108</v>
      </c>
      <c r="C1792" s="403"/>
      <c r="D1792" s="441" t="s">
        <v>1588</v>
      </c>
      <c r="E1792" s="403"/>
      <c r="F1792" s="496" t="s">
        <v>1589</v>
      </c>
      <c r="G1792" s="404" t="s">
        <v>1590</v>
      </c>
      <c r="H1792" s="404" t="s">
        <v>1591</v>
      </c>
      <c r="I1792" s="405"/>
    </row>
    <row r="1793" spans="1:9">
      <c r="A1793" s="353">
        <v>1793</v>
      </c>
      <c r="B1793" s="353" t="s">
        <v>108</v>
      </c>
      <c r="C1793" s="403"/>
      <c r="D1793" s="452" t="s">
        <v>1588</v>
      </c>
      <c r="E1793" s="403" t="s">
        <v>19</v>
      </c>
      <c r="F1793" s="496"/>
      <c r="G1793" s="404"/>
      <c r="H1793" s="404"/>
      <c r="I1793" s="405"/>
    </row>
    <row r="1794" spans="1:9" ht="38.25">
      <c r="A1794" s="361">
        <v>1794</v>
      </c>
      <c r="B1794" s="353" t="s">
        <v>108</v>
      </c>
      <c r="C1794" s="403"/>
      <c r="D1794" s="452" t="s">
        <v>1588</v>
      </c>
      <c r="E1794" s="403" t="str">
        <f>E$77</f>
        <v>RA</v>
      </c>
      <c r="F1794" s="497" t="s">
        <v>1592</v>
      </c>
      <c r="G1794" s="404"/>
      <c r="H1794" s="404"/>
      <c r="I1794" s="405"/>
    </row>
    <row r="1795" spans="1:9" ht="14.25">
      <c r="A1795" s="361">
        <v>1795</v>
      </c>
      <c r="B1795" s="353" t="s">
        <v>108</v>
      </c>
      <c r="C1795" s="403"/>
      <c r="D1795" s="452" t="s">
        <v>1588</v>
      </c>
      <c r="E1795" s="403" t="str">
        <f>E$78</f>
        <v>S1</v>
      </c>
      <c r="F1795" s="497"/>
      <c r="G1795" s="404"/>
      <c r="H1795" s="404"/>
      <c r="I1795" s="405"/>
    </row>
    <row r="1796" spans="1:9" ht="14.25">
      <c r="A1796" s="361">
        <v>1796</v>
      </c>
      <c r="B1796" s="353" t="s">
        <v>108</v>
      </c>
      <c r="C1796" s="403"/>
      <c r="D1796" s="452" t="s">
        <v>1588</v>
      </c>
      <c r="E1796" s="403" t="str">
        <f>E$79</f>
        <v>S2</v>
      </c>
      <c r="F1796" s="497"/>
      <c r="G1796" s="404"/>
      <c r="H1796" s="404"/>
      <c r="I1796" s="405"/>
    </row>
    <row r="1797" spans="1:9">
      <c r="A1797" s="353">
        <v>1797</v>
      </c>
      <c r="B1797" s="353" t="s">
        <v>108</v>
      </c>
      <c r="C1797" s="403"/>
      <c r="D1797" s="452" t="s">
        <v>1588</v>
      </c>
      <c r="E1797" s="403" t="str">
        <f>E$80</f>
        <v>S3</v>
      </c>
      <c r="F1797" s="497"/>
      <c r="G1797" s="404"/>
      <c r="H1797" s="404"/>
      <c r="I1797" s="405"/>
    </row>
    <row r="1798" spans="1:9" ht="14.25">
      <c r="A1798" s="361">
        <v>1798</v>
      </c>
      <c r="B1798" s="353" t="s">
        <v>108</v>
      </c>
      <c r="C1798" s="403"/>
      <c r="D1798" s="452" t="s">
        <v>1588</v>
      </c>
      <c r="E1798" s="403" t="str">
        <f>E$81</f>
        <v>S4</v>
      </c>
      <c r="F1798" s="497"/>
      <c r="G1798" s="404"/>
      <c r="H1798" s="404"/>
      <c r="I1798" s="405"/>
    </row>
    <row r="1799" spans="1:9" ht="14.25">
      <c r="A1799" s="361">
        <v>1799</v>
      </c>
      <c r="G1799" s="404"/>
      <c r="H1799" s="404"/>
      <c r="I1799" s="405"/>
    </row>
    <row r="1800" spans="1:9" ht="63" hidden="1">
      <c r="A1800" s="361">
        <v>1800</v>
      </c>
      <c r="B1800" s="353" t="s">
        <v>51</v>
      </c>
      <c r="C1800" s="403" t="s">
        <v>1593</v>
      </c>
      <c r="D1800" s="441"/>
      <c r="E1800" s="403"/>
      <c r="F1800" s="496" t="s">
        <v>1594</v>
      </c>
      <c r="G1800" s="404" t="s">
        <v>1595</v>
      </c>
      <c r="H1800" s="404" t="s">
        <v>1571</v>
      </c>
      <c r="I1800" s="405"/>
    </row>
    <row r="1801" spans="1:9" hidden="1">
      <c r="A1801" s="353">
        <v>1801</v>
      </c>
      <c r="B1801" s="353" t="s">
        <v>51</v>
      </c>
      <c r="C1801" s="403"/>
      <c r="D1801" s="441"/>
      <c r="E1801" s="403" t="s">
        <v>19</v>
      </c>
      <c r="F1801" s="496"/>
      <c r="G1801" s="404"/>
      <c r="H1801" s="404"/>
      <c r="I1801" s="405"/>
    </row>
    <row r="1802" spans="1:9" ht="63.75" hidden="1">
      <c r="A1802" s="361">
        <v>1802</v>
      </c>
      <c r="B1802" s="353" t="s">
        <v>51</v>
      </c>
      <c r="C1802" s="403"/>
      <c r="D1802" s="441"/>
      <c r="E1802" s="403" t="str">
        <f>E$77</f>
        <v>RA</v>
      </c>
      <c r="F1802" s="497" t="s">
        <v>1596</v>
      </c>
      <c r="G1802" s="404"/>
      <c r="H1802" s="404"/>
      <c r="I1802" s="405"/>
    </row>
    <row r="1803" spans="1:9" ht="14.25" hidden="1">
      <c r="A1803" s="361">
        <v>1803</v>
      </c>
      <c r="B1803" s="353" t="s">
        <v>51</v>
      </c>
      <c r="C1803" s="403"/>
      <c r="D1803" s="441"/>
      <c r="E1803" s="403" t="str">
        <f>E$78</f>
        <v>S1</v>
      </c>
      <c r="F1803" s="497"/>
      <c r="G1803" s="404"/>
      <c r="H1803" s="404"/>
      <c r="I1803" s="405"/>
    </row>
    <row r="1804" spans="1:9" ht="14.25" hidden="1">
      <c r="A1804" s="361">
        <v>1804</v>
      </c>
      <c r="B1804" s="353" t="s">
        <v>51</v>
      </c>
      <c r="C1804" s="403"/>
      <c r="D1804" s="441"/>
      <c r="E1804" s="403" t="str">
        <f>E$79</f>
        <v>S2</v>
      </c>
      <c r="F1804" s="497"/>
      <c r="G1804" s="404"/>
      <c r="H1804" s="404"/>
      <c r="I1804" s="405"/>
    </row>
    <row r="1805" spans="1:9" hidden="1">
      <c r="A1805" s="353">
        <v>1805</v>
      </c>
      <c r="B1805" s="353" t="s">
        <v>51</v>
      </c>
      <c r="C1805" s="403"/>
      <c r="D1805" s="441"/>
      <c r="E1805" s="403" t="str">
        <f>E$80</f>
        <v>S3</v>
      </c>
      <c r="F1805" s="497"/>
      <c r="G1805" s="404"/>
      <c r="H1805" s="404"/>
      <c r="I1805" s="405"/>
    </row>
    <row r="1806" spans="1:9" ht="14.25" hidden="1">
      <c r="A1806" s="361">
        <v>1806</v>
      </c>
      <c r="B1806" s="353" t="s">
        <v>51</v>
      </c>
      <c r="C1806" s="403"/>
      <c r="D1806" s="441"/>
      <c r="E1806" s="403" t="str">
        <f>E$81</f>
        <v>S4</v>
      </c>
      <c r="F1806" s="497"/>
      <c r="G1806" s="404"/>
      <c r="H1806" s="404"/>
      <c r="I1806" s="405"/>
    </row>
    <row r="1807" spans="1:9" ht="220.5">
      <c r="A1807" s="361">
        <v>1807</v>
      </c>
      <c r="B1807" s="353" t="s">
        <v>108</v>
      </c>
      <c r="C1807" s="403"/>
      <c r="D1807" s="441" t="s">
        <v>1597</v>
      </c>
      <c r="E1807" s="403"/>
      <c r="F1807" s="496" t="s">
        <v>1598</v>
      </c>
      <c r="G1807" s="404" t="s">
        <v>1580</v>
      </c>
      <c r="H1807" s="404" t="s">
        <v>1599</v>
      </c>
      <c r="I1807" s="405"/>
    </row>
    <row r="1808" spans="1:9" ht="14.25">
      <c r="A1808" s="361">
        <v>1808</v>
      </c>
      <c r="B1808" s="353" t="s">
        <v>108</v>
      </c>
      <c r="C1808" s="403"/>
      <c r="D1808" s="452" t="s">
        <v>1597</v>
      </c>
      <c r="E1808" s="403" t="s">
        <v>19</v>
      </c>
      <c r="F1808" s="496"/>
      <c r="G1808" s="404"/>
      <c r="H1808" s="404"/>
      <c r="I1808" s="405"/>
    </row>
    <row r="1809" spans="1:9">
      <c r="A1809" s="353">
        <v>1809</v>
      </c>
      <c r="B1809" s="353" t="s">
        <v>108</v>
      </c>
      <c r="C1809" s="403"/>
      <c r="D1809" s="452" t="s">
        <v>1597</v>
      </c>
      <c r="E1809" s="403" t="str">
        <f>E$77</f>
        <v>RA</v>
      </c>
      <c r="F1809" s="497" t="s">
        <v>1582</v>
      </c>
      <c r="G1809" s="404"/>
      <c r="H1809" s="404"/>
      <c r="I1809" s="405"/>
    </row>
    <row r="1810" spans="1:9" ht="14.25">
      <c r="A1810" s="361">
        <v>1810</v>
      </c>
      <c r="B1810" s="353" t="s">
        <v>108</v>
      </c>
      <c r="C1810" s="403"/>
      <c r="D1810" s="452" t="s">
        <v>1597</v>
      </c>
      <c r="E1810" s="403" t="str">
        <f>E$78</f>
        <v>S1</v>
      </c>
      <c r="F1810" s="497"/>
      <c r="G1810" s="404"/>
      <c r="H1810" s="404"/>
      <c r="I1810" s="405"/>
    </row>
    <row r="1811" spans="1:9" ht="14.25">
      <c r="A1811" s="361">
        <v>1811</v>
      </c>
      <c r="B1811" s="353" t="s">
        <v>108</v>
      </c>
      <c r="C1811" s="403"/>
      <c r="D1811" s="452" t="s">
        <v>1597</v>
      </c>
      <c r="E1811" s="403" t="str">
        <f>E$79</f>
        <v>S2</v>
      </c>
      <c r="F1811" s="497"/>
      <c r="G1811" s="404"/>
      <c r="H1811" s="404"/>
      <c r="I1811" s="405"/>
    </row>
    <row r="1812" spans="1:9" ht="14.25">
      <c r="A1812" s="361">
        <v>1812</v>
      </c>
      <c r="B1812" s="353" t="s">
        <v>108</v>
      </c>
      <c r="C1812" s="403"/>
      <c r="D1812" s="452" t="s">
        <v>1597</v>
      </c>
      <c r="E1812" s="403" t="str">
        <f>E$80</f>
        <v>S3</v>
      </c>
      <c r="F1812" s="497"/>
      <c r="G1812" s="404"/>
      <c r="H1812" s="404"/>
      <c r="I1812" s="405"/>
    </row>
    <row r="1813" spans="1:9">
      <c r="A1813" s="353">
        <v>1813</v>
      </c>
      <c r="B1813" s="353" t="s">
        <v>108</v>
      </c>
      <c r="C1813" s="403"/>
      <c r="D1813" s="452" t="s">
        <v>1597</v>
      </c>
      <c r="E1813" s="403" t="str">
        <f>E$81</f>
        <v>S4</v>
      </c>
      <c r="F1813" s="497"/>
      <c r="G1813" s="404"/>
      <c r="H1813" s="404"/>
      <c r="I1813" s="405"/>
    </row>
    <row r="1814" spans="1:9" ht="14.25">
      <c r="A1814" s="361">
        <v>1814</v>
      </c>
      <c r="G1814" s="404"/>
      <c r="H1814" s="404"/>
      <c r="I1814" s="405"/>
    </row>
    <row r="1815" spans="1:9" ht="51" hidden="1">
      <c r="A1815" s="361">
        <v>1815</v>
      </c>
      <c r="B1815" s="353" t="s">
        <v>51</v>
      </c>
      <c r="C1815" s="370" t="s">
        <v>1600</v>
      </c>
      <c r="D1815" s="437"/>
      <c r="E1815" s="370"/>
      <c r="F1815" s="495" t="s">
        <v>1601</v>
      </c>
      <c r="G1815" s="461"/>
      <c r="H1815" s="461"/>
      <c r="I1815" s="438"/>
    </row>
    <row r="1816" spans="1:9" ht="51" hidden="1">
      <c r="A1816" s="361">
        <v>1816</v>
      </c>
      <c r="B1816" s="353" t="s">
        <v>51</v>
      </c>
      <c r="C1816" s="403" t="s">
        <v>1602</v>
      </c>
      <c r="D1816" s="441"/>
      <c r="E1816" s="458"/>
      <c r="F1816" s="496" t="s">
        <v>1603</v>
      </c>
      <c r="G1816" s="404" t="s">
        <v>1604</v>
      </c>
      <c r="H1816" s="404"/>
      <c r="I1816" s="405"/>
    </row>
    <row r="1817" spans="1:9" hidden="1">
      <c r="A1817" s="353">
        <v>1817</v>
      </c>
      <c r="B1817" s="353" t="s">
        <v>51</v>
      </c>
      <c r="C1817" s="403"/>
      <c r="D1817" s="441"/>
      <c r="E1817" s="403" t="s">
        <v>19</v>
      </c>
      <c r="F1817" s="496"/>
      <c r="G1817" s="404"/>
      <c r="H1817" s="404"/>
      <c r="I1817" s="405"/>
    </row>
    <row r="1818" spans="1:9" ht="14.25" hidden="1">
      <c r="A1818" s="361">
        <v>1818</v>
      </c>
      <c r="B1818" s="353" t="s">
        <v>51</v>
      </c>
      <c r="C1818" s="403"/>
      <c r="D1818" s="441"/>
      <c r="E1818" s="403" t="str">
        <f>E$77</f>
        <v>RA</v>
      </c>
      <c r="F1818" s="497" t="s">
        <v>1605</v>
      </c>
      <c r="G1818" s="404"/>
      <c r="H1818" s="404"/>
      <c r="I1818" s="405"/>
    </row>
    <row r="1819" spans="1:9" ht="102" hidden="1">
      <c r="A1819" s="361">
        <v>1819</v>
      </c>
      <c r="B1819" s="353" t="s">
        <v>51</v>
      </c>
      <c r="C1819" s="403"/>
      <c r="D1819" s="441"/>
      <c r="E1819" s="403" t="str">
        <f>E$78</f>
        <v>S1</v>
      </c>
      <c r="F1819" s="611" t="s">
        <v>2382</v>
      </c>
      <c r="G1819" s="404"/>
      <c r="H1819" s="404"/>
      <c r="I1819" s="405"/>
    </row>
    <row r="1820" spans="1:9" ht="14.25" hidden="1">
      <c r="A1820" s="361">
        <v>1820</v>
      </c>
      <c r="B1820" s="353" t="s">
        <v>51</v>
      </c>
      <c r="C1820" s="403"/>
      <c r="D1820" s="441"/>
      <c r="E1820" s="403" t="str">
        <f>E$79</f>
        <v>S2</v>
      </c>
      <c r="F1820" s="497"/>
      <c r="G1820" s="404"/>
      <c r="H1820" s="404"/>
      <c r="I1820" s="405"/>
    </row>
    <row r="1821" spans="1:9" hidden="1">
      <c r="A1821" s="353">
        <v>1821</v>
      </c>
      <c r="B1821" s="353" t="s">
        <v>51</v>
      </c>
      <c r="C1821" s="403"/>
      <c r="D1821" s="441"/>
      <c r="E1821" s="403" t="str">
        <f>E$80</f>
        <v>S3</v>
      </c>
      <c r="F1821" s="497"/>
      <c r="G1821" s="404"/>
      <c r="H1821" s="404"/>
      <c r="I1821" s="405"/>
    </row>
    <row r="1822" spans="1:9" ht="14.25" hidden="1">
      <c r="A1822" s="361">
        <v>1822</v>
      </c>
      <c r="B1822" s="353" t="s">
        <v>51</v>
      </c>
      <c r="C1822" s="403"/>
      <c r="D1822" s="441"/>
      <c r="E1822" s="403" t="str">
        <f>E$81</f>
        <v>S4</v>
      </c>
      <c r="F1822" s="497"/>
      <c r="G1822" s="404"/>
      <c r="H1822" s="404"/>
      <c r="I1822" s="405"/>
    </row>
    <row r="1823" spans="1:9" ht="168">
      <c r="A1823" s="361">
        <v>1823</v>
      </c>
      <c r="B1823" s="353" t="s">
        <v>108</v>
      </c>
      <c r="C1823" s="403"/>
      <c r="D1823" s="441" t="s">
        <v>1606</v>
      </c>
      <c r="E1823" s="458"/>
      <c r="F1823" s="496" t="s">
        <v>1607</v>
      </c>
      <c r="G1823" s="404" t="s">
        <v>1608</v>
      </c>
      <c r="H1823" s="404" t="s">
        <v>1609</v>
      </c>
      <c r="I1823" s="405"/>
    </row>
    <row r="1824" spans="1:9" ht="14.25">
      <c r="A1824" s="361">
        <v>1824</v>
      </c>
      <c r="B1824" s="353" t="s">
        <v>108</v>
      </c>
      <c r="C1824" s="403"/>
      <c r="D1824" s="452" t="s">
        <v>1606</v>
      </c>
      <c r="E1824" s="403" t="s">
        <v>19</v>
      </c>
      <c r="F1824" s="496"/>
      <c r="G1824" s="404"/>
      <c r="H1824" s="404"/>
      <c r="I1824" s="405"/>
    </row>
    <row r="1825" spans="1:9" ht="38.25">
      <c r="A1825" s="353">
        <v>1825</v>
      </c>
      <c r="B1825" s="353" t="s">
        <v>108</v>
      </c>
      <c r="C1825" s="403"/>
      <c r="D1825" s="452" t="s">
        <v>1606</v>
      </c>
      <c r="E1825" s="403" t="str">
        <f>E$77</f>
        <v>RA</v>
      </c>
      <c r="F1825" s="497" t="s">
        <v>1610</v>
      </c>
      <c r="G1825" s="404"/>
      <c r="H1825" s="404"/>
      <c r="I1825" s="405"/>
    </row>
    <row r="1826" spans="1:9" ht="14.25">
      <c r="A1826" s="361">
        <v>1826</v>
      </c>
      <c r="B1826" s="353" t="s">
        <v>108</v>
      </c>
      <c r="C1826" s="403"/>
      <c r="D1826" s="452" t="s">
        <v>1606</v>
      </c>
      <c r="E1826" s="403" t="str">
        <f>E$78</f>
        <v>S1</v>
      </c>
      <c r="F1826" s="497"/>
      <c r="G1826" s="404"/>
      <c r="H1826" s="404"/>
      <c r="I1826" s="405"/>
    </row>
    <row r="1827" spans="1:9" ht="14.25">
      <c r="A1827" s="361">
        <v>1827</v>
      </c>
      <c r="B1827" s="353" t="s">
        <v>108</v>
      </c>
      <c r="C1827" s="403"/>
      <c r="D1827" s="452" t="s">
        <v>1606</v>
      </c>
      <c r="E1827" s="403" t="str">
        <f>E$79</f>
        <v>S2</v>
      </c>
      <c r="F1827" s="497"/>
      <c r="G1827" s="404"/>
      <c r="H1827" s="404"/>
      <c r="I1827" s="405"/>
    </row>
    <row r="1828" spans="1:9" ht="14.25">
      <c r="A1828" s="361">
        <v>1828</v>
      </c>
      <c r="B1828" s="353" t="s">
        <v>108</v>
      </c>
      <c r="C1828" s="403"/>
      <c r="D1828" s="452" t="s">
        <v>1606</v>
      </c>
      <c r="E1828" s="403" t="str">
        <f>E$80</f>
        <v>S3</v>
      </c>
      <c r="F1828" s="497"/>
      <c r="G1828" s="404"/>
      <c r="H1828" s="404"/>
      <c r="I1828" s="405"/>
    </row>
    <row r="1829" spans="1:9">
      <c r="A1829" s="353">
        <v>1829</v>
      </c>
      <c r="B1829" s="353" t="s">
        <v>108</v>
      </c>
      <c r="C1829" s="403"/>
      <c r="D1829" s="452" t="s">
        <v>1606</v>
      </c>
      <c r="E1829" s="403" t="str">
        <f>E$81</f>
        <v>S4</v>
      </c>
      <c r="F1829" s="497"/>
      <c r="G1829" s="404"/>
      <c r="H1829" s="404"/>
      <c r="I1829" s="405"/>
    </row>
    <row r="1830" spans="1:9" ht="14.25">
      <c r="A1830" s="361">
        <v>1830</v>
      </c>
      <c r="G1830" s="404"/>
      <c r="H1830" s="404"/>
      <c r="I1830" s="405"/>
    </row>
    <row r="1831" spans="1:9" ht="153" hidden="1">
      <c r="A1831" s="361">
        <v>1831</v>
      </c>
      <c r="B1831" s="353" t="s">
        <v>51</v>
      </c>
      <c r="C1831" s="403" t="s">
        <v>1611</v>
      </c>
      <c r="D1831" s="441"/>
      <c r="E1831" s="458"/>
      <c r="F1831" s="496" t="s">
        <v>1612</v>
      </c>
      <c r="G1831" s="404" t="s">
        <v>1613</v>
      </c>
      <c r="H1831" s="404"/>
      <c r="I1831" s="405"/>
    </row>
    <row r="1832" spans="1:9" ht="14.25" hidden="1">
      <c r="A1832" s="361">
        <v>1832</v>
      </c>
      <c r="B1832" s="353" t="s">
        <v>51</v>
      </c>
      <c r="C1832" s="403"/>
      <c r="D1832" s="441"/>
      <c r="E1832" s="403" t="s">
        <v>19</v>
      </c>
      <c r="F1832" s="496"/>
      <c r="G1832" s="404"/>
      <c r="H1832" s="404"/>
      <c r="I1832" s="405"/>
    </row>
    <row r="1833" spans="1:9" ht="51" hidden="1">
      <c r="A1833" s="353">
        <v>1833</v>
      </c>
      <c r="B1833" s="353" t="s">
        <v>51</v>
      </c>
      <c r="C1833" s="403"/>
      <c r="D1833" s="441"/>
      <c r="E1833" s="403" t="str">
        <f>E$77</f>
        <v>RA</v>
      </c>
      <c r="F1833" s="497" t="s">
        <v>1614</v>
      </c>
      <c r="G1833" s="404"/>
      <c r="H1833" s="404"/>
      <c r="I1833" s="405"/>
    </row>
    <row r="1834" spans="1:9" ht="14.25" hidden="1">
      <c r="A1834" s="361">
        <v>1834</v>
      </c>
      <c r="B1834" s="353" t="s">
        <v>51</v>
      </c>
      <c r="C1834" s="403"/>
      <c r="D1834" s="441"/>
      <c r="E1834" s="403" t="str">
        <f>E$78</f>
        <v>S1</v>
      </c>
      <c r="F1834" s="497"/>
      <c r="G1834" s="404"/>
      <c r="H1834" s="404"/>
      <c r="I1834" s="405"/>
    </row>
    <row r="1835" spans="1:9" ht="14.25" hidden="1">
      <c r="A1835" s="361">
        <v>1835</v>
      </c>
      <c r="B1835" s="353" t="s">
        <v>51</v>
      </c>
      <c r="C1835" s="403"/>
      <c r="D1835" s="441"/>
      <c r="E1835" s="403" t="str">
        <f>E$79</f>
        <v>S2</v>
      </c>
      <c r="F1835" s="497"/>
      <c r="G1835" s="404"/>
      <c r="H1835" s="404"/>
      <c r="I1835" s="405"/>
    </row>
    <row r="1836" spans="1:9" ht="14.25" hidden="1">
      <c r="A1836" s="361">
        <v>1836</v>
      </c>
      <c r="B1836" s="353" t="s">
        <v>51</v>
      </c>
      <c r="C1836" s="403"/>
      <c r="D1836" s="441"/>
      <c r="E1836" s="403" t="str">
        <f>E$80</f>
        <v>S3</v>
      </c>
      <c r="F1836" s="497"/>
      <c r="G1836" s="404"/>
      <c r="H1836" s="404"/>
      <c r="I1836" s="405"/>
    </row>
    <row r="1837" spans="1:9" hidden="1">
      <c r="A1837" s="353">
        <v>1837</v>
      </c>
      <c r="B1837" s="353" t="s">
        <v>51</v>
      </c>
      <c r="C1837" s="403"/>
      <c r="D1837" s="441"/>
      <c r="E1837" s="403" t="str">
        <f>E$81</f>
        <v>S4</v>
      </c>
      <c r="F1837" s="497"/>
      <c r="G1837" s="404"/>
      <c r="H1837" s="404"/>
      <c r="I1837" s="405"/>
    </row>
    <row r="1838" spans="1:9" ht="14.25">
      <c r="A1838" s="361">
        <v>1838</v>
      </c>
      <c r="B1838" s="353" t="s">
        <v>108</v>
      </c>
      <c r="C1838" s="448"/>
      <c r="D1838" s="449" t="s">
        <v>1615</v>
      </c>
      <c r="E1838" s="448"/>
      <c r="F1838" s="500" t="s">
        <v>1616</v>
      </c>
      <c r="G1838" s="451"/>
      <c r="H1838" s="451"/>
      <c r="I1838" s="451"/>
    </row>
    <row r="1839" spans="1:9" ht="294">
      <c r="A1839" s="361">
        <v>1839</v>
      </c>
      <c r="B1839" s="353" t="s">
        <v>108</v>
      </c>
      <c r="C1839" s="403"/>
      <c r="D1839" s="441" t="s">
        <v>1617</v>
      </c>
      <c r="E1839" s="458"/>
      <c r="F1839" s="496" t="s">
        <v>1618</v>
      </c>
      <c r="G1839" s="404" t="s">
        <v>1619</v>
      </c>
      <c r="H1839" s="404" t="s">
        <v>1620</v>
      </c>
      <c r="I1839" s="405"/>
    </row>
    <row r="1840" spans="1:9" ht="14.25">
      <c r="A1840" s="361">
        <v>1840</v>
      </c>
      <c r="B1840" s="353" t="s">
        <v>108</v>
      </c>
      <c r="C1840" s="403"/>
      <c r="D1840" s="452" t="s">
        <v>1617</v>
      </c>
      <c r="E1840" s="403" t="s">
        <v>19</v>
      </c>
      <c r="F1840" s="496"/>
      <c r="G1840" s="404"/>
      <c r="H1840" s="404"/>
      <c r="I1840" s="405"/>
    </row>
    <row r="1841" spans="1:9">
      <c r="A1841" s="353">
        <v>1841</v>
      </c>
      <c r="B1841" s="353" t="s">
        <v>108</v>
      </c>
      <c r="C1841" s="403"/>
      <c r="D1841" s="452" t="s">
        <v>1617</v>
      </c>
      <c r="E1841" s="403" t="str">
        <f>E$77</f>
        <v>RA</v>
      </c>
      <c r="F1841" s="497" t="s">
        <v>1621</v>
      </c>
      <c r="G1841" s="404"/>
      <c r="H1841" s="404"/>
      <c r="I1841" s="405"/>
    </row>
    <row r="1842" spans="1:9" ht="14.25">
      <c r="A1842" s="361">
        <v>1842</v>
      </c>
      <c r="B1842" s="353" t="s">
        <v>108</v>
      </c>
      <c r="C1842" s="403"/>
      <c r="D1842" s="452" t="s">
        <v>1617</v>
      </c>
      <c r="E1842" s="403" t="str">
        <f>E$78</f>
        <v>S1</v>
      </c>
      <c r="F1842" s="497"/>
      <c r="G1842" s="404"/>
      <c r="H1842" s="404"/>
      <c r="I1842" s="405"/>
    </row>
    <row r="1843" spans="1:9" ht="14.25">
      <c r="A1843" s="361">
        <v>1843</v>
      </c>
      <c r="B1843" s="353" t="s">
        <v>108</v>
      </c>
      <c r="C1843" s="403"/>
      <c r="D1843" s="452" t="s">
        <v>1617</v>
      </c>
      <c r="E1843" s="403" t="str">
        <f>E$79</f>
        <v>S2</v>
      </c>
      <c r="F1843" s="497"/>
      <c r="G1843" s="404"/>
      <c r="H1843" s="404"/>
      <c r="I1843" s="405"/>
    </row>
    <row r="1844" spans="1:9" ht="14.25">
      <c r="A1844" s="361">
        <v>1844</v>
      </c>
      <c r="B1844" s="353" t="s">
        <v>108</v>
      </c>
      <c r="C1844" s="403"/>
      <c r="D1844" s="452" t="s">
        <v>1617</v>
      </c>
      <c r="E1844" s="403" t="str">
        <f>E$80</f>
        <v>S3</v>
      </c>
      <c r="F1844" s="497"/>
      <c r="G1844" s="404"/>
      <c r="H1844" s="404"/>
      <c r="I1844" s="405"/>
    </row>
    <row r="1845" spans="1:9">
      <c r="A1845" s="353">
        <v>1845</v>
      </c>
      <c r="B1845" s="353" t="s">
        <v>108</v>
      </c>
      <c r="C1845" s="403"/>
      <c r="D1845" s="452" t="s">
        <v>1617</v>
      </c>
      <c r="E1845" s="403" t="str">
        <f>E$81</f>
        <v>S4</v>
      </c>
      <c r="F1845" s="497"/>
      <c r="G1845" s="404"/>
      <c r="H1845" s="404"/>
      <c r="I1845" s="405"/>
    </row>
    <row r="1846" spans="1:9" ht="14.25">
      <c r="A1846" s="361">
        <v>1846</v>
      </c>
      <c r="G1846" s="404"/>
      <c r="H1846" s="404"/>
      <c r="I1846" s="405"/>
    </row>
    <row r="1847" spans="1:9" ht="89.25" hidden="1">
      <c r="A1847" s="361">
        <v>1847</v>
      </c>
      <c r="B1847" s="353" t="s">
        <v>51</v>
      </c>
      <c r="C1847" s="370" t="s">
        <v>1622</v>
      </c>
      <c r="D1847" s="437"/>
      <c r="E1847" s="370"/>
      <c r="F1847" s="495" t="s">
        <v>1623</v>
      </c>
      <c r="G1847" s="461"/>
      <c r="H1847" s="461"/>
      <c r="I1847" s="438"/>
    </row>
    <row r="1848" spans="1:9" ht="25.5" hidden="1">
      <c r="A1848" s="361">
        <v>1848</v>
      </c>
      <c r="B1848" s="353" t="s">
        <v>51</v>
      </c>
      <c r="C1848" s="403" t="s">
        <v>1624</v>
      </c>
      <c r="D1848" s="441"/>
      <c r="E1848" s="458"/>
      <c r="F1848" s="496" t="s">
        <v>1625</v>
      </c>
      <c r="G1848" s="404" t="s">
        <v>1626</v>
      </c>
      <c r="H1848" s="404"/>
      <c r="I1848" s="405"/>
    </row>
    <row r="1849" spans="1:9" hidden="1">
      <c r="A1849" s="353">
        <v>1849</v>
      </c>
      <c r="B1849" s="353" t="s">
        <v>51</v>
      </c>
      <c r="C1849" s="403"/>
      <c r="D1849" s="441"/>
      <c r="E1849" s="403" t="s">
        <v>19</v>
      </c>
      <c r="F1849" s="496"/>
      <c r="G1849" s="404"/>
      <c r="H1849" s="404"/>
      <c r="I1849" s="405"/>
    </row>
    <row r="1850" spans="1:9" ht="63.75" hidden="1">
      <c r="A1850" s="361">
        <v>1850</v>
      </c>
      <c r="B1850" s="353" t="s">
        <v>51</v>
      </c>
      <c r="C1850" s="403"/>
      <c r="D1850" s="441"/>
      <c r="E1850" s="403" t="str">
        <f>E$77</f>
        <v>RA</v>
      </c>
      <c r="F1850" s="497" t="s">
        <v>1627</v>
      </c>
      <c r="G1850" s="404"/>
      <c r="H1850" s="404"/>
      <c r="I1850" s="405"/>
    </row>
    <row r="1851" spans="1:9" ht="165.75" hidden="1">
      <c r="A1851" s="361">
        <v>1851</v>
      </c>
      <c r="B1851" s="353" t="s">
        <v>51</v>
      </c>
      <c r="C1851" s="403"/>
      <c r="D1851" s="441"/>
      <c r="E1851" s="403" t="str">
        <f>E$78</f>
        <v>S1</v>
      </c>
      <c r="F1851" s="611" t="s">
        <v>2383</v>
      </c>
      <c r="G1851" s="404"/>
      <c r="H1851" s="404"/>
      <c r="I1851" s="405"/>
    </row>
    <row r="1852" spans="1:9" ht="14.25" hidden="1">
      <c r="A1852" s="361">
        <v>1852</v>
      </c>
      <c r="B1852" s="353" t="s">
        <v>51</v>
      </c>
      <c r="C1852" s="403"/>
      <c r="D1852" s="441"/>
      <c r="E1852" s="403" t="str">
        <f>E$79</f>
        <v>S2</v>
      </c>
      <c r="F1852" s="497"/>
      <c r="G1852" s="404"/>
      <c r="H1852" s="404"/>
      <c r="I1852" s="405"/>
    </row>
    <row r="1853" spans="1:9" hidden="1">
      <c r="A1853" s="353">
        <v>1853</v>
      </c>
      <c r="B1853" s="353" t="s">
        <v>51</v>
      </c>
      <c r="C1853" s="403"/>
      <c r="D1853" s="441"/>
      <c r="E1853" s="403" t="str">
        <f>E$80</f>
        <v>S3</v>
      </c>
      <c r="F1853" s="497"/>
      <c r="G1853" s="404"/>
      <c r="H1853" s="404"/>
      <c r="I1853" s="405"/>
    </row>
    <row r="1854" spans="1:9" ht="14.25" hidden="1">
      <c r="A1854" s="361">
        <v>1854</v>
      </c>
      <c r="B1854" s="353" t="s">
        <v>51</v>
      </c>
      <c r="C1854" s="403"/>
      <c r="D1854" s="441"/>
      <c r="E1854" s="403" t="str">
        <f>E$81</f>
        <v>S4</v>
      </c>
      <c r="F1854" s="497"/>
      <c r="G1854" s="404"/>
      <c r="H1854" s="404"/>
      <c r="I1854" s="405"/>
    </row>
    <row r="1855" spans="1:9" ht="14.25">
      <c r="A1855" s="361">
        <v>1855</v>
      </c>
      <c r="G1855" s="404"/>
      <c r="H1855" s="404"/>
      <c r="I1855" s="405"/>
    </row>
    <row r="1856" spans="1:9" ht="63.75" hidden="1">
      <c r="A1856" s="361">
        <v>1856</v>
      </c>
      <c r="B1856" s="353" t="s">
        <v>51</v>
      </c>
      <c r="C1856" s="403" t="s">
        <v>1628</v>
      </c>
      <c r="D1856" s="441"/>
      <c r="E1856" s="403"/>
      <c r="F1856" s="496" t="s">
        <v>1629</v>
      </c>
      <c r="G1856" s="404" t="s">
        <v>1630</v>
      </c>
      <c r="H1856" s="404"/>
      <c r="I1856" s="405"/>
    </row>
    <row r="1857" spans="1:9" hidden="1">
      <c r="A1857" s="353">
        <v>1857</v>
      </c>
      <c r="B1857" s="353" t="s">
        <v>51</v>
      </c>
      <c r="C1857" s="403"/>
      <c r="D1857" s="441"/>
      <c r="E1857" s="403" t="s">
        <v>19</v>
      </c>
      <c r="F1857" s="496"/>
      <c r="G1857" s="404"/>
      <c r="H1857" s="404"/>
      <c r="I1857" s="405"/>
    </row>
    <row r="1858" spans="1:9" ht="51" hidden="1">
      <c r="A1858" s="361">
        <v>1858</v>
      </c>
      <c r="B1858" s="353" t="s">
        <v>51</v>
      </c>
      <c r="C1858" s="403"/>
      <c r="D1858" s="441"/>
      <c r="E1858" s="403" t="str">
        <f>E$77</f>
        <v>RA</v>
      </c>
      <c r="F1858" s="497" t="s">
        <v>1631</v>
      </c>
      <c r="G1858" s="404"/>
      <c r="H1858" s="404"/>
      <c r="I1858" s="405"/>
    </row>
    <row r="1859" spans="1:9" ht="14.25" hidden="1">
      <c r="A1859" s="361">
        <v>1859</v>
      </c>
      <c r="B1859" s="353" t="s">
        <v>51</v>
      </c>
      <c r="C1859" s="403"/>
      <c r="D1859" s="441"/>
      <c r="E1859" s="403" t="str">
        <f>E$78</f>
        <v>S1</v>
      </c>
      <c r="F1859" s="497"/>
      <c r="G1859" s="404"/>
      <c r="H1859" s="404"/>
      <c r="I1859" s="405"/>
    </row>
    <row r="1860" spans="1:9" ht="14.25" hidden="1">
      <c r="A1860" s="361">
        <v>1860</v>
      </c>
      <c r="B1860" s="353" t="s">
        <v>51</v>
      </c>
      <c r="C1860" s="403"/>
      <c r="D1860" s="441"/>
      <c r="E1860" s="403" t="str">
        <f>E$79</f>
        <v>S2</v>
      </c>
      <c r="F1860" s="497"/>
      <c r="G1860" s="404"/>
      <c r="H1860" s="404"/>
      <c r="I1860" s="405"/>
    </row>
    <row r="1861" spans="1:9" hidden="1">
      <c r="A1861" s="353">
        <v>1861</v>
      </c>
      <c r="B1861" s="353" t="s">
        <v>51</v>
      </c>
      <c r="C1861" s="403"/>
      <c r="D1861" s="441"/>
      <c r="E1861" s="403" t="str">
        <f>E$80</f>
        <v>S3</v>
      </c>
      <c r="F1861" s="497"/>
      <c r="G1861" s="404"/>
      <c r="H1861" s="404"/>
      <c r="I1861" s="405"/>
    </row>
    <row r="1862" spans="1:9" ht="14.25" hidden="1">
      <c r="A1862" s="361">
        <v>1862</v>
      </c>
      <c r="B1862" s="353" t="s">
        <v>51</v>
      </c>
      <c r="C1862" s="403"/>
      <c r="D1862" s="441"/>
      <c r="E1862" s="403" t="str">
        <f>E$81</f>
        <v>S4</v>
      </c>
      <c r="F1862" s="497"/>
      <c r="G1862" s="404"/>
      <c r="H1862" s="404"/>
      <c r="I1862" s="405"/>
    </row>
    <row r="1863" spans="1:9" ht="14.25">
      <c r="A1863" s="361">
        <v>1863</v>
      </c>
      <c r="G1863" s="404"/>
      <c r="H1863" s="404"/>
      <c r="I1863" s="405"/>
    </row>
    <row r="1864" spans="1:9" ht="38.25" hidden="1">
      <c r="A1864" s="361">
        <v>1864</v>
      </c>
      <c r="B1864" s="353" t="s">
        <v>51</v>
      </c>
      <c r="C1864" s="403" t="s">
        <v>1632</v>
      </c>
      <c r="D1864" s="441"/>
      <c r="E1864" s="403"/>
      <c r="F1864" s="496" t="s">
        <v>1633</v>
      </c>
      <c r="G1864" s="404" t="s">
        <v>1634</v>
      </c>
      <c r="H1864" s="404" t="s">
        <v>1635</v>
      </c>
      <c r="I1864" s="405"/>
    </row>
    <row r="1865" spans="1:9" hidden="1">
      <c r="A1865" s="353">
        <v>1865</v>
      </c>
      <c r="B1865" s="353" t="s">
        <v>51</v>
      </c>
      <c r="C1865" s="403"/>
      <c r="D1865" s="441"/>
      <c r="E1865" s="403" t="s">
        <v>19</v>
      </c>
      <c r="F1865" s="496"/>
      <c r="G1865" s="404"/>
      <c r="H1865" s="404"/>
      <c r="I1865" s="405"/>
    </row>
    <row r="1866" spans="1:9" ht="63.75" hidden="1">
      <c r="A1866" s="361">
        <v>1866</v>
      </c>
      <c r="B1866" s="353" t="s">
        <v>51</v>
      </c>
      <c r="C1866" s="403"/>
      <c r="D1866" s="441"/>
      <c r="E1866" s="403" t="str">
        <f>E$77</f>
        <v>RA</v>
      </c>
      <c r="F1866" s="497" t="s">
        <v>1636</v>
      </c>
      <c r="G1866" s="404"/>
      <c r="H1866" s="404"/>
      <c r="I1866" s="405"/>
    </row>
    <row r="1867" spans="1:9" ht="14.25" hidden="1">
      <c r="A1867" s="361">
        <v>1867</v>
      </c>
      <c r="B1867" s="353" t="s">
        <v>51</v>
      </c>
      <c r="C1867" s="403"/>
      <c r="D1867" s="441"/>
      <c r="E1867" s="403" t="str">
        <f>E$78</f>
        <v>S1</v>
      </c>
      <c r="F1867" s="497"/>
      <c r="G1867" s="404"/>
      <c r="H1867" s="404"/>
      <c r="I1867" s="405"/>
    </row>
    <row r="1868" spans="1:9" ht="14.25" hidden="1">
      <c r="A1868" s="361">
        <v>1868</v>
      </c>
      <c r="B1868" s="353" t="s">
        <v>51</v>
      </c>
      <c r="C1868" s="403"/>
      <c r="D1868" s="441"/>
      <c r="E1868" s="403" t="str">
        <f>E$79</f>
        <v>S2</v>
      </c>
      <c r="F1868" s="497"/>
      <c r="G1868" s="404"/>
      <c r="H1868" s="404"/>
      <c r="I1868" s="405"/>
    </row>
    <row r="1869" spans="1:9" hidden="1">
      <c r="A1869" s="353">
        <v>1869</v>
      </c>
      <c r="B1869" s="353" t="s">
        <v>51</v>
      </c>
      <c r="C1869" s="403"/>
      <c r="D1869" s="441"/>
      <c r="E1869" s="403" t="str">
        <f>E$80</f>
        <v>S3</v>
      </c>
      <c r="F1869" s="497"/>
      <c r="G1869" s="404"/>
      <c r="H1869" s="404"/>
      <c r="I1869" s="405"/>
    </row>
    <row r="1870" spans="1:9" ht="14.25" hidden="1">
      <c r="A1870" s="361">
        <v>1870</v>
      </c>
      <c r="B1870" s="353" t="s">
        <v>51</v>
      </c>
      <c r="C1870" s="403"/>
      <c r="D1870" s="441"/>
      <c r="E1870" s="403" t="str">
        <f>E$81</f>
        <v>S4</v>
      </c>
      <c r="F1870" s="497"/>
      <c r="G1870" s="404"/>
      <c r="H1870" s="404"/>
      <c r="I1870" s="405"/>
    </row>
    <row r="1871" spans="1:9" ht="14.25">
      <c r="A1871" s="361">
        <v>1871</v>
      </c>
      <c r="G1871" s="404"/>
      <c r="H1871" s="404"/>
      <c r="I1871" s="405"/>
    </row>
    <row r="1872" spans="1:9" ht="38.25" hidden="1">
      <c r="A1872" s="361">
        <v>1872</v>
      </c>
      <c r="B1872" s="353" t="s">
        <v>51</v>
      </c>
      <c r="C1872" s="370">
        <v>10.5</v>
      </c>
      <c r="D1872" s="437"/>
      <c r="E1872" s="370"/>
      <c r="F1872" s="495" t="s">
        <v>1637</v>
      </c>
      <c r="G1872" s="461"/>
      <c r="H1872" s="461"/>
      <c r="I1872" s="438"/>
    </row>
    <row r="1873" spans="1:9" ht="51" hidden="1">
      <c r="A1873" s="353">
        <v>1873</v>
      </c>
      <c r="B1873" s="353" t="s">
        <v>51</v>
      </c>
      <c r="C1873" s="403" t="s">
        <v>1638</v>
      </c>
      <c r="D1873" s="441"/>
      <c r="E1873" s="403"/>
      <c r="F1873" s="442" t="s">
        <v>1639</v>
      </c>
      <c r="G1873" s="404" t="s">
        <v>1640</v>
      </c>
      <c r="H1873" s="404" t="s">
        <v>1641</v>
      </c>
      <c r="I1873" s="405"/>
    </row>
    <row r="1874" spans="1:9" ht="14.25" hidden="1">
      <c r="A1874" s="361">
        <v>1874</v>
      </c>
      <c r="B1874" s="353" t="s">
        <v>51</v>
      </c>
      <c r="C1874" s="403"/>
      <c r="D1874" s="441"/>
      <c r="E1874" s="403" t="s">
        <v>19</v>
      </c>
      <c r="F1874" s="383"/>
      <c r="G1874" s="404"/>
      <c r="H1874" s="404"/>
      <c r="I1874" s="405"/>
    </row>
    <row r="1875" spans="1:9" ht="76.5" hidden="1">
      <c r="A1875" s="361">
        <v>1875</v>
      </c>
      <c r="B1875" s="353" t="s">
        <v>51</v>
      </c>
      <c r="C1875" s="403"/>
      <c r="D1875" s="441"/>
      <c r="E1875" s="403" t="str">
        <f>E$77</f>
        <v>RA</v>
      </c>
      <c r="F1875" s="497" t="s">
        <v>1642</v>
      </c>
      <c r="G1875" s="404"/>
      <c r="H1875" s="404"/>
      <c r="I1875" s="405"/>
    </row>
    <row r="1876" spans="1:9" ht="191.25" hidden="1">
      <c r="A1876" s="361">
        <v>1876</v>
      </c>
      <c r="B1876" s="353" t="s">
        <v>51</v>
      </c>
      <c r="C1876" s="592"/>
      <c r="D1876" s="593"/>
      <c r="E1876" s="592" t="str">
        <f>E$78</f>
        <v>S1</v>
      </c>
      <c r="F1876" s="602" t="s">
        <v>2384</v>
      </c>
      <c r="G1876" s="603" t="s">
        <v>2385</v>
      </c>
      <c r="H1876" s="594"/>
      <c r="I1876" s="595" t="s">
        <v>2386</v>
      </c>
    </row>
    <row r="1877" spans="1:9" hidden="1">
      <c r="A1877" s="353">
        <v>1877</v>
      </c>
      <c r="B1877" s="353" t="s">
        <v>51</v>
      </c>
      <c r="C1877" s="403"/>
      <c r="D1877" s="441"/>
      <c r="E1877" s="403" t="str">
        <f>E$79</f>
        <v>S2</v>
      </c>
      <c r="F1877" s="497"/>
      <c r="G1877" s="404"/>
      <c r="H1877" s="404"/>
      <c r="I1877" s="405"/>
    </row>
    <row r="1878" spans="1:9" ht="14.25" hidden="1">
      <c r="A1878" s="361">
        <v>1878</v>
      </c>
      <c r="B1878" s="353" t="s">
        <v>51</v>
      </c>
      <c r="C1878" s="403"/>
      <c r="D1878" s="441"/>
      <c r="E1878" s="403" t="str">
        <f>E$80</f>
        <v>S3</v>
      </c>
      <c r="F1878" s="497"/>
      <c r="G1878" s="404"/>
      <c r="H1878" s="404"/>
      <c r="I1878" s="405"/>
    </row>
    <row r="1879" spans="1:9" ht="14.25" hidden="1">
      <c r="A1879" s="361">
        <v>1879</v>
      </c>
      <c r="B1879" s="353" t="s">
        <v>51</v>
      </c>
      <c r="C1879" s="403"/>
      <c r="D1879" s="441"/>
      <c r="E1879" s="403" t="str">
        <f>E$81</f>
        <v>S4</v>
      </c>
      <c r="F1879" s="497"/>
      <c r="G1879" s="404"/>
      <c r="H1879" s="404"/>
      <c r="I1879" s="405"/>
    </row>
    <row r="1880" spans="1:9" ht="318.75">
      <c r="A1880" s="361">
        <v>1880</v>
      </c>
      <c r="B1880" s="353" t="s">
        <v>108</v>
      </c>
      <c r="C1880" s="403"/>
      <c r="D1880" s="441" t="s">
        <v>1031</v>
      </c>
      <c r="E1880" s="403"/>
      <c r="F1880" s="442" t="s">
        <v>1643</v>
      </c>
      <c r="G1880" s="404" t="s">
        <v>1644</v>
      </c>
      <c r="H1880" s="404" t="s">
        <v>1645</v>
      </c>
      <c r="I1880" s="405"/>
    </row>
    <row r="1881" spans="1:9">
      <c r="A1881" s="353">
        <v>1881</v>
      </c>
      <c r="B1881" s="353" t="s">
        <v>108</v>
      </c>
      <c r="C1881" s="403"/>
      <c r="D1881" s="452" t="s">
        <v>1031</v>
      </c>
      <c r="E1881" s="403" t="s">
        <v>19</v>
      </c>
      <c r="F1881" s="383"/>
      <c r="G1881" s="404"/>
      <c r="H1881" s="404"/>
      <c r="I1881" s="405"/>
    </row>
    <row r="1882" spans="1:9" ht="178.5">
      <c r="A1882" s="361">
        <v>1882</v>
      </c>
      <c r="B1882" s="353" t="s">
        <v>108</v>
      </c>
      <c r="C1882" s="403"/>
      <c r="D1882" s="452" t="s">
        <v>1031</v>
      </c>
      <c r="E1882" s="403" t="str">
        <f>E$77</f>
        <v>RA</v>
      </c>
      <c r="F1882" s="394" t="s">
        <v>1646</v>
      </c>
      <c r="G1882" s="404"/>
      <c r="H1882" s="404"/>
      <c r="I1882" s="405"/>
    </row>
    <row r="1883" spans="1:9" ht="191.25">
      <c r="A1883" s="361">
        <v>1883</v>
      </c>
      <c r="B1883" s="353" t="s">
        <v>108</v>
      </c>
      <c r="C1883" s="619"/>
      <c r="D1883" s="624"/>
      <c r="E1883" s="619" t="str">
        <f>E$78</f>
        <v>S1</v>
      </c>
      <c r="F1883" s="628" t="s">
        <v>2552</v>
      </c>
      <c r="G1883" s="627" t="s">
        <v>2495</v>
      </c>
      <c r="H1883" s="622"/>
      <c r="I1883" s="626" t="s">
        <v>2386</v>
      </c>
    </row>
    <row r="1884" spans="1:9" ht="14.25">
      <c r="A1884" s="361">
        <v>1884</v>
      </c>
      <c r="B1884" s="353" t="s">
        <v>108</v>
      </c>
      <c r="C1884" s="403"/>
      <c r="D1884" s="452" t="s">
        <v>1031</v>
      </c>
      <c r="E1884" s="403" t="str">
        <f>E$79</f>
        <v>S2</v>
      </c>
      <c r="F1884" s="497"/>
      <c r="G1884" s="404"/>
      <c r="H1884" s="404"/>
      <c r="I1884" s="405"/>
    </row>
    <row r="1885" spans="1:9">
      <c r="A1885" s="353">
        <v>1885</v>
      </c>
      <c r="B1885" s="353" t="s">
        <v>108</v>
      </c>
      <c r="C1885" s="403"/>
      <c r="D1885" s="452" t="s">
        <v>1031</v>
      </c>
      <c r="E1885" s="403" t="str">
        <f>E$80</f>
        <v>S3</v>
      </c>
      <c r="F1885" s="497"/>
      <c r="G1885" s="404"/>
      <c r="H1885" s="404"/>
      <c r="I1885" s="405"/>
    </row>
    <row r="1886" spans="1:9" ht="14.25">
      <c r="A1886" s="361">
        <v>1886</v>
      </c>
      <c r="B1886" s="353" t="s">
        <v>108</v>
      </c>
      <c r="C1886" s="403"/>
      <c r="D1886" s="452" t="s">
        <v>1031</v>
      </c>
      <c r="E1886" s="403" t="str">
        <f>E$81</f>
        <v>S4</v>
      </c>
      <c r="F1886" s="497"/>
      <c r="G1886" s="404"/>
      <c r="H1886" s="404"/>
      <c r="I1886" s="405"/>
    </row>
    <row r="1887" spans="1:9" ht="14.25">
      <c r="A1887" s="361">
        <v>1887</v>
      </c>
      <c r="G1887" s="404"/>
      <c r="H1887" s="404"/>
      <c r="I1887" s="405"/>
    </row>
    <row r="1888" spans="1:9" ht="76.5" hidden="1">
      <c r="A1888" s="361">
        <v>1888</v>
      </c>
      <c r="B1888" s="353" t="s">
        <v>51</v>
      </c>
      <c r="C1888" s="403" t="s">
        <v>1647</v>
      </c>
      <c r="D1888" s="441"/>
      <c r="E1888" s="403"/>
      <c r="F1888" s="496" t="s">
        <v>1648</v>
      </c>
      <c r="G1888" s="404" t="s">
        <v>1640</v>
      </c>
      <c r="H1888" s="404" t="s">
        <v>1649</v>
      </c>
      <c r="I1888" s="405"/>
    </row>
    <row r="1889" spans="1:9" hidden="1">
      <c r="A1889" s="353">
        <v>1889</v>
      </c>
      <c r="B1889" s="353" t="s">
        <v>51</v>
      </c>
      <c r="C1889" s="403"/>
      <c r="D1889" s="441"/>
      <c r="E1889" s="403" t="s">
        <v>19</v>
      </c>
      <c r="F1889" s="496"/>
      <c r="G1889" s="404"/>
      <c r="H1889" s="404"/>
      <c r="I1889" s="405"/>
    </row>
    <row r="1890" spans="1:9" ht="102" hidden="1">
      <c r="A1890" s="361">
        <v>1890</v>
      </c>
      <c r="B1890" s="353" t="s">
        <v>51</v>
      </c>
      <c r="C1890" s="403"/>
      <c r="D1890" s="441"/>
      <c r="E1890" s="403" t="str">
        <f>E$77</f>
        <v>RA</v>
      </c>
      <c r="F1890" s="497" t="s">
        <v>1650</v>
      </c>
      <c r="G1890" s="404"/>
      <c r="H1890" s="404"/>
      <c r="I1890" s="405" t="s">
        <v>2387</v>
      </c>
    </row>
    <row r="1891" spans="1:9" ht="216.75" hidden="1">
      <c r="A1891" s="361">
        <v>1891</v>
      </c>
      <c r="B1891" s="353" t="s">
        <v>51</v>
      </c>
      <c r="C1891" s="403"/>
      <c r="D1891" s="441"/>
      <c r="E1891" s="403" t="str">
        <f>E$78</f>
        <v>S1</v>
      </c>
      <c r="F1891" s="497" t="s">
        <v>2388</v>
      </c>
      <c r="G1891" s="404"/>
      <c r="H1891" s="404"/>
      <c r="I1891" s="405"/>
    </row>
    <row r="1892" spans="1:9" ht="14.25" hidden="1">
      <c r="A1892" s="361">
        <v>1892</v>
      </c>
      <c r="B1892" s="353" t="s">
        <v>51</v>
      </c>
      <c r="C1892" s="403"/>
      <c r="D1892" s="441"/>
      <c r="E1892" s="403" t="str">
        <f>E$79</f>
        <v>S2</v>
      </c>
      <c r="F1892" s="497"/>
      <c r="G1892" s="404"/>
      <c r="H1892" s="404"/>
      <c r="I1892" s="405"/>
    </row>
    <row r="1893" spans="1:9" hidden="1">
      <c r="A1893" s="353">
        <v>1893</v>
      </c>
      <c r="B1893" s="353" t="s">
        <v>51</v>
      </c>
      <c r="C1893" s="403"/>
      <c r="D1893" s="441"/>
      <c r="E1893" s="403" t="str">
        <f>E$80</f>
        <v>S3</v>
      </c>
      <c r="F1893" s="497"/>
      <c r="G1893" s="404"/>
      <c r="H1893" s="404"/>
      <c r="I1893" s="405"/>
    </row>
    <row r="1894" spans="1:9" ht="14.25" hidden="1">
      <c r="A1894" s="361">
        <v>1894</v>
      </c>
      <c r="B1894" s="353" t="s">
        <v>51</v>
      </c>
      <c r="C1894" s="403"/>
      <c r="D1894" s="441"/>
      <c r="E1894" s="403" t="str">
        <f>E$81</f>
        <v>S4</v>
      </c>
      <c r="F1894" s="497"/>
      <c r="G1894" s="404"/>
      <c r="H1894" s="404"/>
      <c r="I1894" s="405"/>
    </row>
    <row r="1895" spans="1:9" ht="14.25">
      <c r="A1895" s="361">
        <v>1895</v>
      </c>
      <c r="G1895" s="404"/>
      <c r="H1895" s="404"/>
      <c r="I1895" s="405"/>
    </row>
    <row r="1896" spans="1:9" ht="63.75" hidden="1">
      <c r="A1896" s="361">
        <v>1896</v>
      </c>
      <c r="B1896" s="353" t="s">
        <v>51</v>
      </c>
      <c r="C1896" s="370" t="s">
        <v>1651</v>
      </c>
      <c r="D1896" s="437"/>
      <c r="E1896" s="370"/>
      <c r="F1896" s="495" t="s">
        <v>1652</v>
      </c>
      <c r="G1896" s="461"/>
      <c r="H1896" s="461" t="s">
        <v>1653</v>
      </c>
      <c r="I1896" s="438"/>
    </row>
    <row r="1897" spans="1:9" ht="38.25" hidden="1">
      <c r="A1897" s="353">
        <v>1897</v>
      </c>
      <c r="B1897" s="353" t="s">
        <v>51</v>
      </c>
      <c r="C1897" s="403" t="s">
        <v>1654</v>
      </c>
      <c r="D1897" s="441"/>
      <c r="E1897" s="403"/>
      <c r="F1897" s="496" t="s">
        <v>1655</v>
      </c>
      <c r="G1897" s="404" t="s">
        <v>1656</v>
      </c>
      <c r="H1897" s="404"/>
      <c r="I1897" s="405"/>
    </row>
    <row r="1898" spans="1:9" ht="14.25" hidden="1">
      <c r="A1898" s="361">
        <v>1898</v>
      </c>
      <c r="B1898" s="353" t="s">
        <v>51</v>
      </c>
      <c r="C1898" s="403"/>
      <c r="D1898" s="441"/>
      <c r="E1898" s="403" t="s">
        <v>19</v>
      </c>
      <c r="F1898" s="496"/>
      <c r="G1898" s="404"/>
      <c r="H1898" s="404"/>
      <c r="I1898" s="405"/>
    </row>
    <row r="1899" spans="1:9" ht="127.5" hidden="1">
      <c r="A1899" s="361">
        <v>1899</v>
      </c>
      <c r="B1899" s="353" t="s">
        <v>51</v>
      </c>
      <c r="C1899" s="403"/>
      <c r="D1899" s="441"/>
      <c r="E1899" s="403" t="str">
        <f>E$77</f>
        <v>RA</v>
      </c>
      <c r="F1899" s="546" t="s">
        <v>1657</v>
      </c>
      <c r="G1899" s="404"/>
      <c r="H1899" s="404"/>
      <c r="I1899" s="405"/>
    </row>
    <row r="1900" spans="1:9" ht="140.25" hidden="1">
      <c r="A1900" s="361">
        <v>1900</v>
      </c>
      <c r="B1900" s="353" t="s">
        <v>51</v>
      </c>
      <c r="C1900" s="403"/>
      <c r="D1900" s="441"/>
      <c r="E1900" s="403" t="str">
        <f>E$78</f>
        <v>S1</v>
      </c>
      <c r="F1900" s="497" t="s">
        <v>2389</v>
      </c>
      <c r="G1900" s="404"/>
      <c r="H1900" s="404"/>
      <c r="I1900" s="405"/>
    </row>
    <row r="1901" spans="1:9" hidden="1">
      <c r="A1901" s="353">
        <v>1901</v>
      </c>
      <c r="B1901" s="353" t="s">
        <v>51</v>
      </c>
      <c r="C1901" s="403"/>
      <c r="D1901" s="441"/>
      <c r="E1901" s="403" t="str">
        <f>E$79</f>
        <v>S2</v>
      </c>
      <c r="F1901" s="497"/>
      <c r="G1901" s="404"/>
      <c r="H1901" s="404"/>
      <c r="I1901" s="405"/>
    </row>
    <row r="1902" spans="1:9" ht="14.25" hidden="1">
      <c r="A1902" s="361">
        <v>1902</v>
      </c>
      <c r="B1902" s="353" t="s">
        <v>51</v>
      </c>
      <c r="C1902" s="403"/>
      <c r="D1902" s="441"/>
      <c r="E1902" s="403" t="str">
        <f>E$80</f>
        <v>S3</v>
      </c>
      <c r="F1902" s="497"/>
      <c r="G1902" s="404"/>
      <c r="H1902" s="404"/>
      <c r="I1902" s="405"/>
    </row>
    <row r="1903" spans="1:9" ht="14.25" hidden="1">
      <c r="A1903" s="361">
        <v>1903</v>
      </c>
      <c r="B1903" s="353" t="s">
        <v>51</v>
      </c>
      <c r="C1903" s="403"/>
      <c r="D1903" s="441"/>
      <c r="E1903" s="403" t="str">
        <f>E$81</f>
        <v>S4</v>
      </c>
      <c r="F1903" s="497"/>
      <c r="G1903" s="404"/>
      <c r="H1903" s="404"/>
      <c r="I1903" s="405"/>
    </row>
    <row r="1904" spans="1:9" ht="14.25">
      <c r="A1904" s="361">
        <v>1904</v>
      </c>
      <c r="G1904" s="404"/>
      <c r="H1904" s="404"/>
      <c r="I1904" s="405"/>
    </row>
    <row r="1905" spans="1:9" ht="242.25" hidden="1">
      <c r="A1905" s="353">
        <v>1905</v>
      </c>
      <c r="B1905" s="353" t="s">
        <v>51</v>
      </c>
      <c r="C1905" s="403" t="s">
        <v>1658</v>
      </c>
      <c r="D1905" s="441"/>
      <c r="E1905" s="403"/>
      <c r="F1905" s="496" t="s">
        <v>1659</v>
      </c>
      <c r="G1905" s="404" t="s">
        <v>1660</v>
      </c>
      <c r="H1905" s="404"/>
      <c r="I1905" s="405"/>
    </row>
    <row r="1906" spans="1:9" ht="14.25" hidden="1">
      <c r="A1906" s="361">
        <v>1906</v>
      </c>
      <c r="B1906" s="353" t="s">
        <v>51</v>
      </c>
      <c r="C1906" s="403"/>
      <c r="D1906" s="441"/>
      <c r="E1906" s="403"/>
      <c r="G1906" s="404"/>
      <c r="H1906" s="404"/>
      <c r="I1906" s="405"/>
    </row>
    <row r="1907" spans="1:9" ht="63.75" hidden="1">
      <c r="A1907" s="361">
        <v>1907</v>
      </c>
      <c r="B1907" s="353" t="s">
        <v>51</v>
      </c>
      <c r="C1907" s="403"/>
      <c r="D1907" s="441"/>
      <c r="E1907" s="403" t="str">
        <f>E$77</f>
        <v>RA</v>
      </c>
      <c r="F1907" s="497" t="s">
        <v>1661</v>
      </c>
      <c r="G1907" s="404"/>
      <c r="H1907" s="404"/>
      <c r="I1907" s="405"/>
    </row>
    <row r="1908" spans="1:9" ht="63.75" hidden="1">
      <c r="A1908" s="361">
        <v>1908</v>
      </c>
      <c r="B1908" s="353" t="s">
        <v>51</v>
      </c>
      <c r="C1908" s="403"/>
      <c r="D1908" s="441"/>
      <c r="E1908" s="403" t="str">
        <f>E$78</f>
        <v>S1</v>
      </c>
      <c r="F1908" s="497" t="s">
        <v>2390</v>
      </c>
      <c r="G1908" s="404"/>
      <c r="H1908" s="404"/>
      <c r="I1908" s="405"/>
    </row>
    <row r="1909" spans="1:9" hidden="1">
      <c r="A1909" s="353">
        <v>1909</v>
      </c>
      <c r="B1909" s="353" t="s">
        <v>51</v>
      </c>
      <c r="C1909" s="403"/>
      <c r="D1909" s="441"/>
      <c r="E1909" s="403" t="str">
        <f>E$79</f>
        <v>S2</v>
      </c>
      <c r="F1909" s="497"/>
      <c r="G1909" s="404"/>
      <c r="H1909" s="404"/>
      <c r="I1909" s="405"/>
    </row>
    <row r="1910" spans="1:9" ht="14.25" hidden="1">
      <c r="A1910" s="361">
        <v>1910</v>
      </c>
      <c r="B1910" s="353" t="s">
        <v>51</v>
      </c>
      <c r="C1910" s="403"/>
      <c r="D1910" s="441"/>
      <c r="E1910" s="403" t="str">
        <f>E$80</f>
        <v>S3</v>
      </c>
      <c r="F1910" s="497"/>
      <c r="G1910" s="404"/>
      <c r="H1910" s="404"/>
      <c r="I1910" s="405"/>
    </row>
    <row r="1911" spans="1:9" ht="14.25" hidden="1">
      <c r="A1911" s="361">
        <v>1911</v>
      </c>
      <c r="B1911" s="353" t="s">
        <v>51</v>
      </c>
      <c r="C1911" s="403"/>
      <c r="D1911" s="441"/>
      <c r="E1911" s="403" t="str">
        <f>E$81</f>
        <v>S4</v>
      </c>
      <c r="F1911" s="497"/>
      <c r="G1911" s="404"/>
      <c r="H1911" s="404"/>
      <c r="I1911" s="405"/>
    </row>
    <row r="1912" spans="1:9" ht="14.25">
      <c r="A1912" s="361">
        <v>1912</v>
      </c>
      <c r="G1912" s="404"/>
      <c r="H1912" s="404"/>
      <c r="I1912" s="405"/>
    </row>
    <row r="1913" spans="1:9" ht="89.25" hidden="1">
      <c r="A1913" s="353">
        <v>1913</v>
      </c>
      <c r="B1913" s="353" t="s">
        <v>51</v>
      </c>
      <c r="C1913" s="370" t="s">
        <v>1662</v>
      </c>
      <c r="D1913" s="437"/>
      <c r="E1913" s="370"/>
      <c r="F1913" s="495" t="s">
        <v>1663</v>
      </c>
      <c r="G1913" s="461"/>
      <c r="H1913" s="461"/>
      <c r="I1913" s="438"/>
    </row>
    <row r="1914" spans="1:9" ht="178.5" hidden="1">
      <c r="A1914" s="361">
        <v>1914</v>
      </c>
      <c r="B1914" s="353" t="s">
        <v>51</v>
      </c>
      <c r="C1914" s="403" t="s">
        <v>1664</v>
      </c>
      <c r="D1914" s="441"/>
      <c r="E1914" s="403"/>
      <c r="F1914" s="496" t="s">
        <v>1665</v>
      </c>
      <c r="G1914" s="404" t="s">
        <v>818</v>
      </c>
      <c r="H1914" s="404" t="s">
        <v>1666</v>
      </c>
      <c r="I1914" s="405"/>
    </row>
    <row r="1915" spans="1:9" ht="14.25" hidden="1">
      <c r="A1915" s="361">
        <v>1915</v>
      </c>
      <c r="B1915" s="353" t="s">
        <v>51</v>
      </c>
      <c r="C1915" s="403"/>
      <c r="D1915" s="441"/>
      <c r="E1915" s="403" t="s">
        <v>19</v>
      </c>
      <c r="F1915" s="496"/>
      <c r="G1915" s="404"/>
      <c r="H1915" s="404"/>
      <c r="I1915" s="405"/>
    </row>
    <row r="1916" spans="1:9" ht="127.5" hidden="1">
      <c r="A1916" s="361">
        <v>1916</v>
      </c>
      <c r="B1916" s="353" t="s">
        <v>51</v>
      </c>
      <c r="C1916" s="403"/>
      <c r="D1916" s="441"/>
      <c r="E1916" s="403" t="str">
        <f>E$77</f>
        <v>RA</v>
      </c>
      <c r="F1916" s="524" t="s">
        <v>1667</v>
      </c>
      <c r="G1916" s="404"/>
      <c r="H1916" s="404"/>
      <c r="I1916" s="405"/>
    </row>
    <row r="1917" spans="1:9" ht="153" hidden="1">
      <c r="A1917" s="353">
        <v>1917</v>
      </c>
      <c r="B1917" s="353" t="s">
        <v>51</v>
      </c>
      <c r="C1917" s="403"/>
      <c r="D1917" s="441"/>
      <c r="E1917" s="403" t="str">
        <f>E$78</f>
        <v>S1</v>
      </c>
      <c r="F1917" s="497" t="s">
        <v>2391</v>
      </c>
      <c r="G1917" s="404"/>
      <c r="H1917" s="404"/>
      <c r="I1917" s="405"/>
    </row>
    <row r="1918" spans="1:9" ht="14.25" hidden="1">
      <c r="A1918" s="361">
        <v>1918</v>
      </c>
      <c r="B1918" s="353" t="s">
        <v>51</v>
      </c>
      <c r="C1918" s="403"/>
      <c r="D1918" s="441"/>
      <c r="E1918" s="403" t="str">
        <f>E$79</f>
        <v>S2</v>
      </c>
      <c r="F1918" s="497"/>
      <c r="G1918" s="404"/>
      <c r="H1918" s="404"/>
      <c r="I1918" s="405"/>
    </row>
    <row r="1919" spans="1:9" ht="14.25" hidden="1">
      <c r="A1919" s="361">
        <v>1919</v>
      </c>
      <c r="B1919" s="353" t="s">
        <v>51</v>
      </c>
      <c r="C1919" s="403"/>
      <c r="D1919" s="441"/>
      <c r="E1919" s="403" t="str">
        <f>E$80</f>
        <v>S3</v>
      </c>
      <c r="F1919" s="497"/>
      <c r="G1919" s="404"/>
      <c r="H1919" s="404"/>
      <c r="I1919" s="405"/>
    </row>
    <row r="1920" spans="1:9" ht="14.25" hidden="1">
      <c r="A1920" s="361">
        <v>1920</v>
      </c>
      <c r="B1920" s="353" t="s">
        <v>51</v>
      </c>
      <c r="C1920" s="403"/>
      <c r="D1920" s="441"/>
      <c r="E1920" s="403" t="str">
        <f>E$81</f>
        <v>S4</v>
      </c>
      <c r="F1920" s="497"/>
      <c r="G1920" s="404"/>
      <c r="H1920" s="404"/>
      <c r="I1920" s="405"/>
    </row>
    <row r="1921" spans="1:9">
      <c r="A1921" s="353">
        <v>1921</v>
      </c>
      <c r="G1921" s="404"/>
      <c r="H1921" s="404"/>
      <c r="I1921" s="405"/>
    </row>
    <row r="1922" spans="1:9" ht="38.25" hidden="1">
      <c r="A1922" s="361">
        <v>1922</v>
      </c>
      <c r="B1922" s="353" t="s">
        <v>51</v>
      </c>
      <c r="C1922" s="403" t="s">
        <v>1668</v>
      </c>
      <c r="D1922" s="441"/>
      <c r="E1922" s="403"/>
      <c r="F1922" s="496" t="s">
        <v>1669</v>
      </c>
      <c r="G1922" s="404" t="s">
        <v>1670</v>
      </c>
      <c r="H1922" s="404"/>
      <c r="I1922" s="405"/>
    </row>
    <row r="1923" spans="1:9" ht="14.25" hidden="1">
      <c r="A1923" s="361">
        <v>1923</v>
      </c>
      <c r="B1923" s="353" t="s">
        <v>51</v>
      </c>
      <c r="C1923" s="403"/>
      <c r="D1923" s="441"/>
      <c r="E1923" s="403" t="s">
        <v>19</v>
      </c>
      <c r="F1923" s="496"/>
      <c r="G1923" s="404"/>
      <c r="H1923" s="404"/>
      <c r="I1923" s="405"/>
    </row>
    <row r="1924" spans="1:9" ht="25.5" hidden="1">
      <c r="A1924" s="361">
        <v>1924</v>
      </c>
      <c r="B1924" s="353" t="s">
        <v>51</v>
      </c>
      <c r="C1924" s="403"/>
      <c r="D1924" s="441"/>
      <c r="E1924" s="403" t="str">
        <f>E$77</f>
        <v>RA</v>
      </c>
      <c r="F1924" s="497" t="s">
        <v>1671</v>
      </c>
      <c r="G1924" s="404"/>
      <c r="H1924" s="404"/>
      <c r="I1924" s="405"/>
    </row>
    <row r="1925" spans="1:9" ht="63.75" hidden="1">
      <c r="A1925" s="353">
        <v>1925</v>
      </c>
      <c r="B1925" s="353" t="s">
        <v>51</v>
      </c>
      <c r="C1925" s="403"/>
      <c r="D1925" s="441"/>
      <c r="E1925" s="403" t="str">
        <f>E$78</f>
        <v>S1</v>
      </c>
      <c r="F1925" s="497" t="s">
        <v>2392</v>
      </c>
      <c r="G1925" s="404"/>
      <c r="H1925" s="404"/>
      <c r="I1925" s="405"/>
    </row>
    <row r="1926" spans="1:9" ht="14.25" hidden="1">
      <c r="A1926" s="361">
        <v>1926</v>
      </c>
      <c r="B1926" s="353" t="s">
        <v>51</v>
      </c>
      <c r="C1926" s="403"/>
      <c r="D1926" s="441"/>
      <c r="E1926" s="403" t="str">
        <f>E$79</f>
        <v>S2</v>
      </c>
      <c r="F1926" s="497"/>
      <c r="G1926" s="404"/>
      <c r="H1926" s="404"/>
      <c r="I1926" s="405"/>
    </row>
    <row r="1927" spans="1:9" ht="14.25" hidden="1">
      <c r="A1927" s="361">
        <v>1927</v>
      </c>
      <c r="B1927" s="353" t="s">
        <v>51</v>
      </c>
      <c r="C1927" s="403"/>
      <c r="D1927" s="441"/>
      <c r="E1927" s="403" t="str">
        <f>E$80</f>
        <v>S3</v>
      </c>
      <c r="F1927" s="497"/>
      <c r="G1927" s="404"/>
      <c r="H1927" s="404"/>
      <c r="I1927" s="405"/>
    </row>
    <row r="1928" spans="1:9" ht="14.25" hidden="1">
      <c r="A1928" s="361">
        <v>1928</v>
      </c>
      <c r="B1928" s="353" t="s">
        <v>51</v>
      </c>
      <c r="C1928" s="403"/>
      <c r="D1928" s="441"/>
      <c r="E1928" s="403" t="str">
        <f>E$81</f>
        <v>S4</v>
      </c>
      <c r="F1928" s="497"/>
      <c r="G1928" s="404"/>
      <c r="H1928" s="404"/>
      <c r="I1928" s="405"/>
    </row>
    <row r="1929" spans="1:9" ht="126">
      <c r="A1929" s="353">
        <v>1929</v>
      </c>
      <c r="B1929" s="353" t="s">
        <v>108</v>
      </c>
      <c r="C1929" s="403"/>
      <c r="D1929" s="441" t="s">
        <v>1672</v>
      </c>
      <c r="E1929" s="403"/>
      <c r="F1929" s="442" t="s">
        <v>1673</v>
      </c>
      <c r="G1929" s="404" t="s">
        <v>1674</v>
      </c>
      <c r="H1929" s="404" t="s">
        <v>1675</v>
      </c>
      <c r="I1929" s="405"/>
    </row>
    <row r="1930" spans="1:9" ht="14.25">
      <c r="A1930" s="361">
        <v>1930</v>
      </c>
      <c r="B1930" s="353" t="s">
        <v>108</v>
      </c>
      <c r="C1930" s="403"/>
      <c r="D1930" s="452" t="s">
        <v>1672</v>
      </c>
      <c r="E1930" s="403" t="s">
        <v>19</v>
      </c>
      <c r="F1930" s="394"/>
      <c r="G1930" s="404"/>
      <c r="H1930" s="404"/>
      <c r="I1930" s="405"/>
    </row>
    <row r="1931" spans="1:9" ht="25.5">
      <c r="A1931" s="361">
        <v>1931</v>
      </c>
      <c r="B1931" s="353" t="s">
        <v>108</v>
      </c>
      <c r="C1931" s="403"/>
      <c r="D1931" s="452" t="s">
        <v>1672</v>
      </c>
      <c r="E1931" s="403" t="str">
        <f>E$77</f>
        <v>RA</v>
      </c>
      <c r="F1931" s="497" t="s">
        <v>1676</v>
      </c>
      <c r="G1931" s="404"/>
      <c r="H1931" s="404"/>
      <c r="I1931" s="405"/>
    </row>
    <row r="1932" spans="1:9" ht="14.25">
      <c r="A1932" s="361">
        <v>1932</v>
      </c>
      <c r="B1932" s="353" t="s">
        <v>108</v>
      </c>
      <c r="C1932" s="403"/>
      <c r="D1932" s="452" t="s">
        <v>1672</v>
      </c>
      <c r="E1932" s="403" t="str">
        <f>E$78</f>
        <v>S1</v>
      </c>
      <c r="F1932" s="394"/>
      <c r="G1932" s="404"/>
      <c r="H1932" s="404"/>
      <c r="I1932" s="405"/>
    </row>
    <row r="1933" spans="1:9">
      <c r="A1933" s="353">
        <v>1933</v>
      </c>
      <c r="B1933" s="353" t="s">
        <v>108</v>
      </c>
      <c r="C1933" s="403"/>
      <c r="D1933" s="452" t="s">
        <v>1672</v>
      </c>
      <c r="E1933" s="403" t="str">
        <f>E$79</f>
        <v>S2</v>
      </c>
      <c r="F1933" s="394"/>
      <c r="G1933" s="404"/>
      <c r="H1933" s="404"/>
      <c r="I1933" s="405"/>
    </row>
    <row r="1934" spans="1:9" ht="14.25">
      <c r="A1934" s="361">
        <v>1934</v>
      </c>
      <c r="B1934" s="353" t="s">
        <v>108</v>
      </c>
      <c r="C1934" s="403"/>
      <c r="D1934" s="452" t="s">
        <v>1672</v>
      </c>
      <c r="E1934" s="403" t="str">
        <f>E$80</f>
        <v>S3</v>
      </c>
      <c r="F1934" s="394"/>
      <c r="G1934" s="404"/>
      <c r="H1934" s="404"/>
      <c r="I1934" s="405"/>
    </row>
    <row r="1935" spans="1:9" ht="14.25">
      <c r="A1935" s="361">
        <v>1935</v>
      </c>
      <c r="B1935" s="353" t="s">
        <v>108</v>
      </c>
      <c r="C1935" s="403"/>
      <c r="D1935" s="452" t="s">
        <v>1672</v>
      </c>
      <c r="E1935" s="403" t="str">
        <f>E$81</f>
        <v>S4</v>
      </c>
      <c r="F1935" s="394"/>
      <c r="G1935" s="404"/>
      <c r="H1935" s="404"/>
      <c r="I1935" s="405"/>
    </row>
    <row r="1936" spans="1:9" ht="14.25">
      <c r="A1936" s="361">
        <v>1936</v>
      </c>
      <c r="G1936" s="501"/>
      <c r="H1936" s="501"/>
      <c r="I1936" s="502"/>
    </row>
    <row r="1937" spans="1:9" ht="42" hidden="1">
      <c r="A1937" s="353">
        <v>1937</v>
      </c>
      <c r="B1937" s="353" t="s">
        <v>51</v>
      </c>
      <c r="C1937" s="403" t="s">
        <v>1677</v>
      </c>
      <c r="D1937" s="441"/>
      <c r="E1937" s="403"/>
      <c r="F1937" s="496" t="s">
        <v>1678</v>
      </c>
      <c r="G1937" s="404" t="s">
        <v>1679</v>
      </c>
      <c r="H1937" s="404"/>
      <c r="I1937" s="405"/>
    </row>
    <row r="1938" spans="1:9" ht="14.25" hidden="1">
      <c r="A1938" s="361">
        <v>1938</v>
      </c>
      <c r="B1938" s="353" t="s">
        <v>51</v>
      </c>
      <c r="C1938" s="403"/>
      <c r="D1938" s="441"/>
      <c r="E1938" s="403" t="s">
        <v>19</v>
      </c>
      <c r="F1938" s="496"/>
      <c r="G1938" s="404"/>
      <c r="H1938" s="404"/>
      <c r="I1938" s="405"/>
    </row>
    <row r="1939" spans="1:9" ht="14.25" hidden="1">
      <c r="A1939" s="361">
        <v>1939</v>
      </c>
      <c r="B1939" s="353" t="s">
        <v>51</v>
      </c>
      <c r="C1939" s="403"/>
      <c r="D1939" s="441"/>
      <c r="E1939" s="403" t="str">
        <f>E$77</f>
        <v>RA</v>
      </c>
      <c r="F1939" s="497" t="s">
        <v>1680</v>
      </c>
      <c r="G1939" s="404"/>
      <c r="H1939" s="404"/>
      <c r="I1939" s="405"/>
    </row>
    <row r="1940" spans="1:9" ht="14.25" hidden="1">
      <c r="A1940" s="361">
        <v>1940</v>
      </c>
      <c r="B1940" s="353" t="s">
        <v>51</v>
      </c>
      <c r="C1940" s="403"/>
      <c r="D1940" s="441"/>
      <c r="E1940" s="403" t="str">
        <f>E$78</f>
        <v>S1</v>
      </c>
      <c r="F1940" s="497" t="s">
        <v>1680</v>
      </c>
      <c r="G1940" s="404"/>
      <c r="H1940" s="404"/>
      <c r="I1940" s="405"/>
    </row>
    <row r="1941" spans="1:9" hidden="1">
      <c r="A1941" s="353">
        <v>1941</v>
      </c>
      <c r="B1941" s="353" t="s">
        <v>51</v>
      </c>
      <c r="C1941" s="403"/>
      <c r="D1941" s="441"/>
      <c r="E1941" s="403" t="str">
        <f>E$79</f>
        <v>S2</v>
      </c>
      <c r="F1941" s="497"/>
      <c r="G1941" s="404"/>
      <c r="H1941" s="404"/>
      <c r="I1941" s="405"/>
    </row>
    <row r="1942" spans="1:9" ht="14.25" hidden="1">
      <c r="A1942" s="361">
        <v>1942</v>
      </c>
      <c r="B1942" s="353" t="s">
        <v>51</v>
      </c>
      <c r="C1942" s="403"/>
      <c r="D1942" s="441"/>
      <c r="E1942" s="403" t="str">
        <f>E$80</f>
        <v>S3</v>
      </c>
      <c r="F1942" s="497"/>
      <c r="G1942" s="404"/>
      <c r="H1942" s="404"/>
      <c r="I1942" s="405"/>
    </row>
    <row r="1943" spans="1:9" ht="14.25" hidden="1">
      <c r="A1943" s="361">
        <v>1943</v>
      </c>
      <c r="B1943" s="353" t="s">
        <v>51</v>
      </c>
      <c r="C1943" s="403"/>
      <c r="D1943" s="441"/>
      <c r="E1943" s="403" t="str">
        <f>E$81</f>
        <v>S4</v>
      </c>
      <c r="F1943" s="497"/>
      <c r="G1943" s="404"/>
      <c r="H1943" s="404"/>
      <c r="I1943" s="405"/>
    </row>
    <row r="1944" spans="1:9" ht="31.5">
      <c r="A1944" s="361">
        <v>1944</v>
      </c>
      <c r="B1944" s="353" t="s">
        <v>108</v>
      </c>
      <c r="C1944" s="403"/>
      <c r="D1944" s="441" t="s">
        <v>1681</v>
      </c>
      <c r="E1944" s="403"/>
      <c r="F1944" s="496" t="s">
        <v>1682</v>
      </c>
      <c r="G1944" s="404" t="s">
        <v>1683</v>
      </c>
      <c r="H1944" s="404" t="s">
        <v>1684</v>
      </c>
      <c r="I1944" s="405"/>
    </row>
    <row r="1945" spans="1:9">
      <c r="A1945" s="353">
        <v>1945</v>
      </c>
      <c r="B1945" s="353" t="s">
        <v>108</v>
      </c>
      <c r="C1945" s="403"/>
      <c r="D1945" s="452" t="s">
        <v>1681</v>
      </c>
      <c r="E1945" s="403" t="s">
        <v>19</v>
      </c>
      <c r="F1945" s="496"/>
      <c r="G1945" s="404"/>
      <c r="H1945" s="404"/>
      <c r="I1945" s="405"/>
    </row>
    <row r="1946" spans="1:9" ht="38.25">
      <c r="A1946" s="361">
        <v>1946</v>
      </c>
      <c r="B1946" s="353" t="s">
        <v>108</v>
      </c>
      <c r="C1946" s="403"/>
      <c r="D1946" s="452" t="s">
        <v>1681</v>
      </c>
      <c r="E1946" s="403" t="str">
        <f>E$77</f>
        <v>RA</v>
      </c>
      <c r="F1946" s="497" t="s">
        <v>1685</v>
      </c>
      <c r="G1946" s="404"/>
      <c r="H1946" s="404"/>
      <c r="I1946" s="405"/>
    </row>
    <row r="1947" spans="1:9" ht="14.25">
      <c r="A1947" s="361">
        <v>1947</v>
      </c>
      <c r="B1947" s="353" t="s">
        <v>108</v>
      </c>
      <c r="C1947" s="403"/>
      <c r="D1947" s="452" t="s">
        <v>1681</v>
      </c>
      <c r="E1947" s="403" t="str">
        <f>E$78</f>
        <v>S1</v>
      </c>
      <c r="F1947" s="497"/>
      <c r="G1947" s="404"/>
      <c r="H1947" s="404"/>
      <c r="I1947" s="405"/>
    </row>
    <row r="1948" spans="1:9" ht="14.25">
      <c r="A1948" s="361">
        <v>1948</v>
      </c>
      <c r="B1948" s="353" t="s">
        <v>108</v>
      </c>
      <c r="C1948" s="403"/>
      <c r="D1948" s="452" t="s">
        <v>1681</v>
      </c>
      <c r="E1948" s="403" t="str">
        <f>E$79</f>
        <v>S2</v>
      </c>
      <c r="F1948" s="497"/>
      <c r="G1948" s="404"/>
      <c r="H1948" s="404"/>
      <c r="I1948" s="405"/>
    </row>
    <row r="1949" spans="1:9">
      <c r="A1949" s="353">
        <v>1949</v>
      </c>
      <c r="B1949" s="353" t="s">
        <v>108</v>
      </c>
      <c r="C1949" s="403"/>
      <c r="D1949" s="452" t="s">
        <v>1681</v>
      </c>
      <c r="E1949" s="403" t="str">
        <f>E$80</f>
        <v>S3</v>
      </c>
      <c r="F1949" s="497"/>
      <c r="G1949" s="404"/>
      <c r="H1949" s="404"/>
      <c r="I1949" s="405"/>
    </row>
    <row r="1950" spans="1:9" ht="14.25">
      <c r="A1950" s="361">
        <v>1950</v>
      </c>
      <c r="B1950" s="353" t="s">
        <v>108</v>
      </c>
      <c r="C1950" s="403"/>
      <c r="D1950" s="452" t="s">
        <v>1681</v>
      </c>
      <c r="E1950" s="403" t="str">
        <f>E$81</f>
        <v>S4</v>
      </c>
      <c r="F1950" s="497"/>
      <c r="G1950" s="404"/>
      <c r="H1950" s="404"/>
      <c r="I1950" s="405"/>
    </row>
    <row r="1951" spans="1:9" ht="14.25">
      <c r="A1951" s="361">
        <v>1951</v>
      </c>
      <c r="G1951" s="404"/>
      <c r="H1951" s="404"/>
      <c r="I1951" s="405"/>
    </row>
    <row r="1952" spans="1:9" ht="114.75" hidden="1">
      <c r="A1952" s="361">
        <v>1952</v>
      </c>
      <c r="B1952" s="353" t="s">
        <v>51</v>
      </c>
      <c r="C1952" s="370" t="s">
        <v>1686</v>
      </c>
      <c r="D1952" s="437"/>
      <c r="E1952" s="370"/>
      <c r="F1952" s="495" t="s">
        <v>1687</v>
      </c>
      <c r="G1952" s="461"/>
      <c r="H1952" s="461"/>
      <c r="I1952" s="438"/>
    </row>
    <row r="1953" spans="1:9" ht="255" hidden="1">
      <c r="A1953" s="353">
        <v>1953</v>
      </c>
      <c r="B1953" s="353" t="s">
        <v>51</v>
      </c>
      <c r="C1953" s="403" t="s">
        <v>1688</v>
      </c>
      <c r="D1953" s="441"/>
      <c r="E1953" s="403"/>
      <c r="F1953" s="496" t="s">
        <v>1689</v>
      </c>
      <c r="G1953" s="404" t="s">
        <v>1690</v>
      </c>
      <c r="H1953" s="404"/>
      <c r="I1953" s="405"/>
    </row>
    <row r="1954" spans="1:9" ht="14.25" hidden="1">
      <c r="A1954" s="361">
        <v>1954</v>
      </c>
      <c r="B1954" s="353" t="s">
        <v>51</v>
      </c>
      <c r="C1954" s="403"/>
      <c r="D1954" s="441"/>
      <c r="E1954" s="403" t="s">
        <v>19</v>
      </c>
      <c r="F1954" s="496"/>
      <c r="G1954" s="404"/>
      <c r="H1954" s="404"/>
      <c r="I1954" s="405"/>
    </row>
    <row r="1955" spans="1:9" ht="14.25" hidden="1">
      <c r="A1955" s="361">
        <v>1955</v>
      </c>
      <c r="B1955" s="353" t="s">
        <v>51</v>
      </c>
      <c r="C1955" s="403"/>
      <c r="D1955" s="441"/>
      <c r="E1955" s="403" t="str">
        <f>E$77</f>
        <v>RA</v>
      </c>
      <c r="F1955" s="394" t="s">
        <v>1691</v>
      </c>
      <c r="G1955" s="404"/>
      <c r="H1955" s="404"/>
      <c r="I1955" s="405"/>
    </row>
    <row r="1956" spans="1:9" ht="25.5" hidden="1">
      <c r="A1956" s="361">
        <v>1956</v>
      </c>
      <c r="B1956" s="353" t="s">
        <v>51</v>
      </c>
      <c r="C1956" s="403"/>
      <c r="D1956" s="441"/>
      <c r="E1956" s="403" t="str">
        <f>E$78</f>
        <v>S1</v>
      </c>
      <c r="F1956" s="497" t="s">
        <v>2393</v>
      </c>
      <c r="G1956" s="404"/>
      <c r="H1956" s="404"/>
      <c r="I1956" s="405"/>
    </row>
    <row r="1957" spans="1:9" hidden="1">
      <c r="A1957" s="353">
        <v>1957</v>
      </c>
      <c r="B1957" s="353" t="s">
        <v>51</v>
      </c>
      <c r="C1957" s="403"/>
      <c r="D1957" s="441"/>
      <c r="E1957" s="403" t="str">
        <f>E$79</f>
        <v>S2</v>
      </c>
      <c r="F1957" s="497"/>
      <c r="G1957" s="404"/>
      <c r="H1957" s="404"/>
      <c r="I1957" s="405"/>
    </row>
    <row r="1958" spans="1:9" ht="14.25" hidden="1">
      <c r="A1958" s="361">
        <v>1958</v>
      </c>
      <c r="B1958" s="353" t="s">
        <v>51</v>
      </c>
      <c r="C1958" s="403"/>
      <c r="D1958" s="441"/>
      <c r="E1958" s="403" t="str">
        <f>E$80</f>
        <v>S3</v>
      </c>
      <c r="F1958" s="497"/>
      <c r="G1958" s="404"/>
      <c r="H1958" s="404"/>
      <c r="I1958" s="405"/>
    </row>
    <row r="1959" spans="1:9" ht="14.25" hidden="1">
      <c r="A1959" s="361">
        <v>1959</v>
      </c>
      <c r="B1959" s="353" t="s">
        <v>51</v>
      </c>
      <c r="C1959" s="403"/>
      <c r="D1959" s="441"/>
      <c r="E1959" s="403" t="str">
        <f>E$81</f>
        <v>S4</v>
      </c>
      <c r="F1959" s="497"/>
      <c r="G1959" s="404"/>
      <c r="H1959" s="404"/>
      <c r="I1959" s="405"/>
    </row>
    <row r="1960" spans="1:9" ht="14.25">
      <c r="A1960" s="361">
        <v>1960</v>
      </c>
      <c r="G1960" s="404"/>
      <c r="H1960" s="404"/>
      <c r="I1960" s="405"/>
    </row>
    <row r="1961" spans="1:9" ht="178.5" hidden="1">
      <c r="A1961" s="353">
        <v>1961</v>
      </c>
      <c r="B1961" s="353" t="s">
        <v>51</v>
      </c>
      <c r="C1961" s="403" t="s">
        <v>1692</v>
      </c>
      <c r="D1961" s="441"/>
      <c r="E1961" s="403"/>
      <c r="F1961" s="496" t="s">
        <v>1693</v>
      </c>
      <c r="G1961" s="404" t="s">
        <v>1694</v>
      </c>
      <c r="H1961" s="404"/>
      <c r="I1961" s="405"/>
    </row>
    <row r="1962" spans="1:9" ht="14.25" hidden="1">
      <c r="A1962" s="361">
        <v>1962</v>
      </c>
      <c r="B1962" s="353" t="s">
        <v>51</v>
      </c>
      <c r="C1962" s="403"/>
      <c r="D1962" s="441"/>
      <c r="E1962" s="403" t="s">
        <v>19</v>
      </c>
      <c r="F1962" s="496"/>
      <c r="G1962" s="404"/>
      <c r="H1962" s="404"/>
      <c r="I1962" s="405"/>
    </row>
    <row r="1963" spans="1:9" ht="25.5" hidden="1">
      <c r="A1963" s="361">
        <v>1963</v>
      </c>
      <c r="B1963" s="353" t="s">
        <v>51</v>
      </c>
      <c r="C1963" s="403"/>
      <c r="D1963" s="441"/>
      <c r="E1963" s="403" t="str">
        <f>E$77</f>
        <v>RA</v>
      </c>
      <c r="F1963" s="394" t="s">
        <v>1695</v>
      </c>
      <c r="G1963" s="404"/>
      <c r="H1963" s="404"/>
      <c r="I1963" s="405"/>
    </row>
    <row r="1964" spans="1:9" ht="25.5" hidden="1">
      <c r="A1964" s="361">
        <v>1964</v>
      </c>
      <c r="B1964" s="353" t="s">
        <v>51</v>
      </c>
      <c r="C1964" s="403"/>
      <c r="D1964" s="441"/>
      <c r="E1964" s="403" t="str">
        <f>E$78</f>
        <v>S1</v>
      </c>
      <c r="F1964" s="497" t="s">
        <v>2394</v>
      </c>
      <c r="G1964" s="404"/>
      <c r="H1964" s="404"/>
      <c r="I1964" s="405"/>
    </row>
    <row r="1965" spans="1:9" hidden="1">
      <c r="A1965" s="353">
        <v>1965</v>
      </c>
      <c r="B1965" s="353" t="s">
        <v>51</v>
      </c>
      <c r="C1965" s="403"/>
      <c r="D1965" s="441"/>
      <c r="E1965" s="403" t="str">
        <f>E$79</f>
        <v>S2</v>
      </c>
      <c r="F1965" s="497"/>
      <c r="G1965" s="404"/>
      <c r="H1965" s="404"/>
      <c r="I1965" s="405"/>
    </row>
    <row r="1966" spans="1:9" ht="14.25" hidden="1">
      <c r="A1966" s="361">
        <v>1966</v>
      </c>
      <c r="B1966" s="353" t="s">
        <v>51</v>
      </c>
      <c r="C1966" s="403"/>
      <c r="D1966" s="441"/>
      <c r="E1966" s="403" t="str">
        <f>E$80</f>
        <v>S3</v>
      </c>
      <c r="F1966" s="497"/>
      <c r="G1966" s="404"/>
      <c r="H1966" s="404"/>
      <c r="I1966" s="405"/>
    </row>
    <row r="1967" spans="1:9" ht="14.25" hidden="1">
      <c r="A1967" s="361">
        <v>1967</v>
      </c>
      <c r="B1967" s="353" t="s">
        <v>51</v>
      </c>
      <c r="C1967" s="403"/>
      <c r="D1967" s="441"/>
      <c r="E1967" s="403" t="str">
        <f>E$81</f>
        <v>S4</v>
      </c>
      <c r="F1967" s="497"/>
      <c r="G1967" s="404"/>
      <c r="H1967" s="404"/>
      <c r="I1967" s="405"/>
    </row>
    <row r="1968" spans="1:9" ht="14.25">
      <c r="A1968" s="361">
        <v>1968</v>
      </c>
      <c r="G1968" s="404"/>
      <c r="H1968" s="404"/>
      <c r="I1968" s="405"/>
    </row>
    <row r="1969" spans="1:9" ht="52.5" hidden="1">
      <c r="A1969" s="353">
        <v>1969</v>
      </c>
      <c r="B1969" s="353" t="s">
        <v>51</v>
      </c>
      <c r="C1969" s="403" t="s">
        <v>1696</v>
      </c>
      <c r="D1969" s="441"/>
      <c r="E1969" s="403"/>
      <c r="F1969" s="496" t="s">
        <v>1697</v>
      </c>
      <c r="G1969" s="404" t="s">
        <v>1698</v>
      </c>
      <c r="H1969" s="404"/>
      <c r="I1969" s="405"/>
    </row>
    <row r="1970" spans="1:9" ht="14.25" hidden="1">
      <c r="A1970" s="361">
        <v>1970</v>
      </c>
      <c r="B1970" s="353" t="s">
        <v>51</v>
      </c>
      <c r="C1970" s="403"/>
      <c r="D1970" s="441"/>
      <c r="E1970" s="403" t="s">
        <v>19</v>
      </c>
      <c r="F1970" s="496"/>
      <c r="G1970" s="404"/>
      <c r="H1970" s="404"/>
      <c r="I1970" s="405"/>
    </row>
    <row r="1971" spans="1:9" ht="14.25" hidden="1">
      <c r="A1971" s="361">
        <v>1971</v>
      </c>
      <c r="B1971" s="353" t="s">
        <v>51</v>
      </c>
      <c r="C1971" s="403"/>
      <c r="D1971" s="441"/>
      <c r="E1971" s="403" t="str">
        <f>E$77</f>
        <v>RA</v>
      </c>
      <c r="F1971" s="497" t="s">
        <v>1699</v>
      </c>
      <c r="G1971" s="404"/>
      <c r="H1971" s="404"/>
      <c r="I1971" s="405"/>
    </row>
    <row r="1972" spans="1:9" ht="14.25" hidden="1">
      <c r="A1972" s="361">
        <v>1972</v>
      </c>
      <c r="B1972" s="353" t="s">
        <v>51</v>
      </c>
      <c r="C1972" s="403"/>
      <c r="D1972" s="441"/>
      <c r="E1972" s="403" t="str">
        <f>E$78</f>
        <v>S1</v>
      </c>
      <c r="F1972" s="497" t="s">
        <v>1699</v>
      </c>
      <c r="G1972" s="404"/>
      <c r="H1972" s="404"/>
      <c r="I1972" s="405"/>
    </row>
    <row r="1973" spans="1:9" hidden="1">
      <c r="A1973" s="353">
        <v>1973</v>
      </c>
      <c r="B1973" s="353" t="s">
        <v>51</v>
      </c>
      <c r="C1973" s="403"/>
      <c r="D1973" s="441"/>
      <c r="E1973" s="403" t="str">
        <f>E$79</f>
        <v>S2</v>
      </c>
      <c r="F1973" s="497"/>
      <c r="G1973" s="404"/>
      <c r="H1973" s="404"/>
      <c r="I1973" s="405"/>
    </row>
    <row r="1974" spans="1:9" ht="14.25" hidden="1">
      <c r="A1974" s="361">
        <v>1974</v>
      </c>
      <c r="B1974" s="353" t="s">
        <v>51</v>
      </c>
      <c r="C1974" s="403"/>
      <c r="D1974" s="441"/>
      <c r="E1974" s="403" t="str">
        <f>E$80</f>
        <v>S3</v>
      </c>
      <c r="F1974" s="497"/>
      <c r="G1974" s="404"/>
      <c r="H1974" s="404"/>
      <c r="I1974" s="405"/>
    </row>
    <row r="1975" spans="1:9" ht="14.25" hidden="1">
      <c r="A1975" s="361">
        <v>1975</v>
      </c>
      <c r="B1975" s="353" t="s">
        <v>51</v>
      </c>
      <c r="C1975" s="403"/>
      <c r="D1975" s="441"/>
      <c r="E1975" s="403" t="str">
        <f>E$81</f>
        <v>S4</v>
      </c>
      <c r="F1975" s="497"/>
      <c r="G1975" s="404"/>
      <c r="H1975" s="404"/>
      <c r="I1975" s="405"/>
    </row>
    <row r="1976" spans="1:9" ht="14.25">
      <c r="A1976" s="361">
        <v>1976</v>
      </c>
      <c r="G1976" s="404"/>
      <c r="H1976" s="404"/>
      <c r="I1976" s="405"/>
    </row>
    <row r="1977" spans="1:9" ht="114.75" hidden="1">
      <c r="A1977" s="353">
        <v>1977</v>
      </c>
      <c r="B1977" s="353" t="s">
        <v>51</v>
      </c>
      <c r="C1977" s="403" t="s">
        <v>1700</v>
      </c>
      <c r="D1977" s="441"/>
      <c r="E1977" s="403"/>
      <c r="F1977" s="496" t="s">
        <v>1701</v>
      </c>
      <c r="G1977" s="404" t="s">
        <v>1702</v>
      </c>
      <c r="H1977" s="404"/>
      <c r="I1977" s="405"/>
    </row>
    <row r="1978" spans="1:9" ht="14.25" hidden="1">
      <c r="A1978" s="361">
        <v>1978</v>
      </c>
      <c r="B1978" s="353" t="s">
        <v>51</v>
      </c>
      <c r="C1978" s="403"/>
      <c r="D1978" s="441"/>
      <c r="E1978" s="403" t="s">
        <v>19</v>
      </c>
      <c r="F1978" s="496"/>
      <c r="G1978" s="404"/>
      <c r="H1978" s="404"/>
      <c r="I1978" s="405"/>
    </row>
    <row r="1979" spans="1:9" ht="14.25" hidden="1">
      <c r="A1979" s="361">
        <v>1979</v>
      </c>
      <c r="B1979" s="353" t="s">
        <v>51</v>
      </c>
      <c r="C1979" s="403"/>
      <c r="D1979" s="441"/>
      <c r="E1979" s="403" t="str">
        <f>E$77</f>
        <v>RA</v>
      </c>
      <c r="F1979" s="497" t="s">
        <v>1703</v>
      </c>
      <c r="G1979" s="404"/>
      <c r="H1979" s="404"/>
      <c r="I1979" s="405"/>
    </row>
    <row r="1980" spans="1:9" ht="63.75" hidden="1">
      <c r="A1980" s="361">
        <v>1980</v>
      </c>
      <c r="B1980" s="353" t="s">
        <v>51</v>
      </c>
      <c r="C1980" s="403"/>
      <c r="D1980" s="441"/>
      <c r="E1980" s="403" t="str">
        <f>E$78</f>
        <v>S1</v>
      </c>
      <c r="F1980" s="497" t="s">
        <v>2395</v>
      </c>
      <c r="G1980" s="404"/>
      <c r="H1980" s="404"/>
      <c r="I1980" s="405"/>
    </row>
    <row r="1981" spans="1:9" hidden="1">
      <c r="A1981" s="353">
        <v>1981</v>
      </c>
      <c r="B1981" s="353" t="s">
        <v>51</v>
      </c>
      <c r="C1981" s="403"/>
      <c r="D1981" s="441"/>
      <c r="E1981" s="403" t="str">
        <f>E$79</f>
        <v>S2</v>
      </c>
      <c r="F1981" s="497"/>
      <c r="G1981" s="404"/>
      <c r="H1981" s="404"/>
      <c r="I1981" s="405"/>
    </row>
    <row r="1982" spans="1:9" ht="14.25" hidden="1">
      <c r="A1982" s="361">
        <v>1982</v>
      </c>
      <c r="B1982" s="353" t="s">
        <v>51</v>
      </c>
      <c r="C1982" s="403"/>
      <c r="D1982" s="441"/>
      <c r="E1982" s="403" t="str">
        <f>E$80</f>
        <v>S3</v>
      </c>
      <c r="F1982" s="497"/>
      <c r="G1982" s="404"/>
      <c r="H1982" s="404"/>
      <c r="I1982" s="405"/>
    </row>
    <row r="1983" spans="1:9" ht="14.25" hidden="1">
      <c r="A1983" s="361">
        <v>1983</v>
      </c>
      <c r="B1983" s="353" t="s">
        <v>51</v>
      </c>
      <c r="C1983" s="403"/>
      <c r="D1983" s="441"/>
      <c r="E1983" s="403" t="str">
        <f>E$81</f>
        <v>S4</v>
      </c>
      <c r="F1983" s="497"/>
      <c r="G1983" s="404"/>
      <c r="H1983" s="404"/>
      <c r="I1983" s="405"/>
    </row>
    <row r="1984" spans="1:9" ht="14.25">
      <c r="A1984" s="361">
        <v>1984</v>
      </c>
      <c r="G1984" s="404"/>
      <c r="H1984" s="404"/>
      <c r="I1984" s="405"/>
    </row>
    <row r="1985" spans="1:9" ht="51" hidden="1">
      <c r="A1985" s="353">
        <v>1985</v>
      </c>
      <c r="B1985" s="353" t="s">
        <v>51</v>
      </c>
      <c r="C1985" s="370" t="s">
        <v>1704</v>
      </c>
      <c r="D1985" s="437"/>
      <c r="E1985" s="370"/>
      <c r="F1985" s="495" t="s">
        <v>1705</v>
      </c>
      <c r="G1985" s="461"/>
      <c r="H1985" s="461"/>
      <c r="I1985" s="438"/>
    </row>
    <row r="1986" spans="1:9" ht="94.5" hidden="1">
      <c r="A1986" s="361">
        <v>1986</v>
      </c>
      <c r="B1986" s="353" t="s">
        <v>51</v>
      </c>
      <c r="C1986" s="403" t="s">
        <v>1706</v>
      </c>
      <c r="D1986" s="441"/>
      <c r="E1986" s="403"/>
      <c r="F1986" s="496" t="s">
        <v>1707</v>
      </c>
      <c r="G1986" s="404" t="s">
        <v>1708</v>
      </c>
      <c r="H1986" s="404" t="s">
        <v>1709</v>
      </c>
      <c r="I1986" s="405"/>
    </row>
    <row r="1987" spans="1:9" ht="14.25" hidden="1">
      <c r="A1987" s="361">
        <v>1987</v>
      </c>
      <c r="B1987" s="353" t="s">
        <v>51</v>
      </c>
      <c r="C1987" s="403"/>
      <c r="D1987" s="441"/>
      <c r="E1987" s="403" t="s">
        <v>19</v>
      </c>
      <c r="F1987" s="496"/>
      <c r="G1987" s="404"/>
      <c r="H1987" s="404"/>
      <c r="I1987" s="405"/>
    </row>
    <row r="1988" spans="1:9" ht="14.25" hidden="1">
      <c r="A1988" s="361">
        <v>1988</v>
      </c>
      <c r="B1988" s="353" t="s">
        <v>51</v>
      </c>
      <c r="C1988" s="403"/>
      <c r="D1988" s="441"/>
      <c r="E1988" s="403" t="str">
        <f>E$77</f>
        <v>RA</v>
      </c>
      <c r="F1988" s="497" t="s">
        <v>1710</v>
      </c>
      <c r="G1988" s="404"/>
      <c r="H1988" s="404"/>
      <c r="I1988" s="405"/>
    </row>
    <row r="1989" spans="1:9" hidden="1">
      <c r="A1989" s="353">
        <v>1989</v>
      </c>
      <c r="B1989" s="353" t="s">
        <v>51</v>
      </c>
      <c r="C1989" s="403"/>
      <c r="D1989" s="441"/>
      <c r="E1989" s="403" t="str">
        <f>E$78</f>
        <v>S1</v>
      </c>
      <c r="F1989" s="497"/>
      <c r="G1989" s="404"/>
      <c r="H1989" s="404"/>
      <c r="I1989" s="405"/>
    </row>
    <row r="1990" spans="1:9" ht="14.25" hidden="1">
      <c r="A1990" s="361">
        <v>1990</v>
      </c>
      <c r="B1990" s="353" t="s">
        <v>51</v>
      </c>
      <c r="C1990" s="403"/>
      <c r="D1990" s="441"/>
      <c r="E1990" s="403" t="str">
        <f>E$79</f>
        <v>S2</v>
      </c>
      <c r="F1990" s="497"/>
      <c r="G1990" s="404"/>
      <c r="H1990" s="404"/>
      <c r="I1990" s="405"/>
    </row>
    <row r="1991" spans="1:9" ht="14.25" hidden="1">
      <c r="A1991" s="361">
        <v>1991</v>
      </c>
      <c r="B1991" s="353" t="s">
        <v>51</v>
      </c>
      <c r="C1991" s="403"/>
      <c r="D1991" s="441"/>
      <c r="E1991" s="403" t="str">
        <f>E$80</f>
        <v>S3</v>
      </c>
      <c r="F1991" s="497"/>
      <c r="G1991" s="404"/>
      <c r="H1991" s="404"/>
      <c r="I1991" s="405"/>
    </row>
    <row r="1992" spans="1:9" ht="14.25" hidden="1">
      <c r="A1992" s="361">
        <v>1992</v>
      </c>
      <c r="B1992" s="353" t="s">
        <v>51</v>
      </c>
      <c r="C1992" s="403"/>
      <c r="D1992" s="441"/>
      <c r="E1992" s="403" t="str">
        <f>E$81</f>
        <v>S4</v>
      </c>
      <c r="F1992" s="497"/>
      <c r="G1992" s="404"/>
      <c r="H1992" s="404"/>
      <c r="I1992" s="405"/>
    </row>
    <row r="1993" spans="1:9">
      <c r="A1993" s="353">
        <v>1993</v>
      </c>
      <c r="B1993" s="353" t="s">
        <v>108</v>
      </c>
      <c r="C1993" s="448"/>
      <c r="D1993" s="449" t="s">
        <v>1711</v>
      </c>
      <c r="E1993" s="448"/>
      <c r="F1993" s="503" t="s">
        <v>1712</v>
      </c>
      <c r="G1993" s="451"/>
      <c r="H1993" s="451"/>
      <c r="I1993" s="451"/>
    </row>
    <row r="1994" spans="1:9" ht="89.25">
      <c r="A1994" s="361">
        <v>1994</v>
      </c>
      <c r="B1994" s="353" t="s">
        <v>108</v>
      </c>
      <c r="C1994" s="403"/>
      <c r="D1994" s="441" t="s">
        <v>442</v>
      </c>
      <c r="E1994" s="403"/>
      <c r="F1994" s="496" t="s">
        <v>1713</v>
      </c>
      <c r="G1994" s="404" t="s">
        <v>1714</v>
      </c>
      <c r="H1994" s="404" t="s">
        <v>1715</v>
      </c>
      <c r="I1994" s="405"/>
    </row>
    <row r="1995" spans="1:9" ht="14.25">
      <c r="A1995" s="361">
        <v>1995</v>
      </c>
      <c r="B1995" s="353" t="s">
        <v>108</v>
      </c>
      <c r="C1995" s="403"/>
      <c r="D1995" s="452" t="s">
        <v>442</v>
      </c>
      <c r="E1995" s="403" t="s">
        <v>19</v>
      </c>
      <c r="F1995" s="496"/>
      <c r="G1995" s="404"/>
      <c r="H1995" s="404"/>
      <c r="I1995" s="405"/>
    </row>
    <row r="1996" spans="1:9" ht="178.5">
      <c r="A1996" s="361">
        <v>1996</v>
      </c>
      <c r="B1996" s="353" t="s">
        <v>108</v>
      </c>
      <c r="C1996" s="403"/>
      <c r="D1996" s="452" t="s">
        <v>442</v>
      </c>
      <c r="E1996" s="403" t="str">
        <f>E$77</f>
        <v>RA</v>
      </c>
      <c r="F1996" s="394" t="s">
        <v>1646</v>
      </c>
      <c r="G1996" s="404"/>
      <c r="H1996" s="404"/>
      <c r="I1996" s="405"/>
    </row>
    <row r="1997" spans="1:9">
      <c r="A1997" s="353">
        <v>1997</v>
      </c>
      <c r="B1997" s="353" t="s">
        <v>108</v>
      </c>
      <c r="C1997" s="403"/>
      <c r="D1997" s="452" t="s">
        <v>442</v>
      </c>
      <c r="E1997" s="403" t="str">
        <f>E$78</f>
        <v>S1</v>
      </c>
      <c r="F1997" s="497"/>
      <c r="G1997" s="404"/>
      <c r="H1997" s="404"/>
      <c r="I1997" s="405"/>
    </row>
    <row r="1998" spans="1:9" ht="14.25">
      <c r="A1998" s="361">
        <v>1998</v>
      </c>
      <c r="B1998" s="353" t="s">
        <v>108</v>
      </c>
      <c r="C1998" s="403"/>
      <c r="D1998" s="452" t="s">
        <v>442</v>
      </c>
      <c r="E1998" s="403" t="str">
        <f>E$79</f>
        <v>S2</v>
      </c>
      <c r="F1998" s="497"/>
      <c r="G1998" s="404"/>
      <c r="H1998" s="404"/>
      <c r="I1998" s="405"/>
    </row>
    <row r="1999" spans="1:9" ht="14.25">
      <c r="A1999" s="361">
        <v>1999</v>
      </c>
      <c r="B1999" s="353" t="s">
        <v>108</v>
      </c>
      <c r="C1999" s="403"/>
      <c r="D1999" s="452" t="s">
        <v>442</v>
      </c>
      <c r="E1999" s="403" t="str">
        <f>E$80</f>
        <v>S3</v>
      </c>
      <c r="F1999" s="497"/>
      <c r="G1999" s="404"/>
      <c r="H1999" s="404"/>
      <c r="I1999" s="405"/>
    </row>
    <row r="2000" spans="1:9" ht="14.25">
      <c r="A2000" s="361">
        <v>2000</v>
      </c>
      <c r="B2000" s="353" t="s">
        <v>108</v>
      </c>
      <c r="C2000" s="403"/>
      <c r="D2000" s="452" t="s">
        <v>442</v>
      </c>
      <c r="E2000" s="403" t="str">
        <f>E$81</f>
        <v>S4</v>
      </c>
      <c r="F2000" s="497"/>
      <c r="G2000" s="404"/>
      <c r="H2000" s="404"/>
      <c r="I2000" s="405"/>
    </row>
    <row r="2001" spans="1:10">
      <c r="A2001" s="353">
        <v>2001</v>
      </c>
      <c r="H2001" s="373"/>
    </row>
    <row r="2002" spans="1:10" s="504" customFormat="1" ht="14.25" customHeight="1">
      <c r="A2002" s="361">
        <v>2002</v>
      </c>
      <c r="C2002" s="375"/>
      <c r="D2002" s="505"/>
      <c r="E2002" s="374" t="s">
        <v>1716</v>
      </c>
      <c r="F2002" s="375"/>
      <c r="G2002" s="375"/>
      <c r="H2002" s="374"/>
      <c r="I2002" s="374"/>
      <c r="J2002" s="374"/>
    </row>
  </sheetData>
  <sheetProtection algorithmName="SHA-512" hashValue="26TStKIYkFRj19FzEPnXzwKv9mV/uXk62awvOO8IbKR8xF7/pBMFzI+Wk9fJzzAshGueoiyqZukfWl8BAvPw3g==" saltValue="8sR8Xpc/MRBFabsLK4sAaw==" spinCount="100000" sheet="1" formatCells="0" formatColumns="0" formatRows="0" insertHyperlinks="0" selectLockedCells="1" sort="0" autoFilter="0" pivotTables="0"/>
  <protectedRanges>
    <protectedRange sqref="A1:B1048576" name="FSCPEFCrange"/>
  </protectedRanges>
  <autoFilter ref="A3:I2002" xr:uid="{00000000-0009-0000-0000-000009000000}">
    <filterColumn colId="1">
      <filters blank="1">
        <filter val="PEFC"/>
      </filters>
    </filterColumn>
    <sortState xmlns:xlrd2="http://schemas.microsoft.com/office/spreadsheetml/2017/richdata2" ref="A4:I2002">
      <sortCondition ref="A3:A2002"/>
    </sortState>
  </autoFilter>
  <conditionalFormatting sqref="F683">
    <cfRule type="expression" dxfId="47" priority="43" stopIfTrue="1">
      <formula>ISNUMBER(SEARCH("Closed",$I683))</formula>
    </cfRule>
    <cfRule type="expression" dxfId="46" priority="44" stopIfTrue="1">
      <formula>IF($B683="Minor", TRUE, FALSE)</formula>
    </cfRule>
    <cfRule type="expression" dxfId="45" priority="45" stopIfTrue="1">
      <formula>IF(OR($B683="Major",$B683="Pre-Condition"), TRUE, FALSE)</formula>
    </cfRule>
  </conditionalFormatting>
  <conditionalFormatting sqref="G683">
    <cfRule type="expression" dxfId="44" priority="40" stopIfTrue="1">
      <formula>ISNUMBER(SEARCH("Closed",$I683))</formula>
    </cfRule>
    <cfRule type="expression" dxfId="43" priority="41" stopIfTrue="1">
      <formula>IF($B683="Minor", TRUE, FALSE)</formula>
    </cfRule>
    <cfRule type="expression" dxfId="42" priority="42" stopIfTrue="1">
      <formula>IF(OR($B683="Major",$B683="Pre-Condition"), TRUE, FALSE)</formula>
    </cfRule>
  </conditionalFormatting>
  <conditionalFormatting sqref="F839">
    <cfRule type="expression" dxfId="41" priority="37" stopIfTrue="1">
      <formula>ISNUMBER(SEARCH("Closed",$I839))</formula>
    </cfRule>
    <cfRule type="expression" dxfId="40" priority="38" stopIfTrue="1">
      <formula>IF($B839="Minor", TRUE, FALSE)</formula>
    </cfRule>
    <cfRule type="expression" dxfId="39" priority="39" stopIfTrue="1">
      <formula>IF(OR($B839="Major",$B839="Pre-Condition"), TRUE, FALSE)</formula>
    </cfRule>
  </conditionalFormatting>
  <conditionalFormatting sqref="G839">
    <cfRule type="expression" dxfId="38" priority="34" stopIfTrue="1">
      <formula>ISNUMBER(SEARCH("Closed",$I839))</formula>
    </cfRule>
    <cfRule type="expression" dxfId="37" priority="35" stopIfTrue="1">
      <formula>IF($B839="Minor", TRUE, FALSE)</formula>
    </cfRule>
    <cfRule type="expression" dxfId="36" priority="36" stopIfTrue="1">
      <formula>IF(OR($B839="Major",$B839="Pre-Condition"), TRUE, FALSE)</formula>
    </cfRule>
  </conditionalFormatting>
  <conditionalFormatting sqref="F855">
    <cfRule type="expression" dxfId="35" priority="31" stopIfTrue="1">
      <formula>ISNUMBER(SEARCH("Closed",$I855))</formula>
    </cfRule>
    <cfRule type="expression" dxfId="34" priority="32" stopIfTrue="1">
      <formula>IF($B855="Minor", TRUE, FALSE)</formula>
    </cfRule>
    <cfRule type="expression" dxfId="33" priority="33" stopIfTrue="1">
      <formula>IF(OR($B855="Major",$B855="Pre-Condition"), TRUE, FALSE)</formula>
    </cfRule>
  </conditionalFormatting>
  <conditionalFormatting sqref="G855">
    <cfRule type="expression" dxfId="32" priority="28" stopIfTrue="1">
      <formula>ISNUMBER(SEARCH("Closed",$I855))</formula>
    </cfRule>
    <cfRule type="expression" dxfId="31" priority="29" stopIfTrue="1">
      <formula>IF($B855="Minor", TRUE, FALSE)</formula>
    </cfRule>
    <cfRule type="expression" dxfId="30" priority="30" stopIfTrue="1">
      <formula>IF(OR($B855="Major",$B855="Pre-Condition"), TRUE, FALSE)</formula>
    </cfRule>
  </conditionalFormatting>
  <conditionalFormatting sqref="F999">
    <cfRule type="expression" dxfId="29" priority="25" stopIfTrue="1">
      <formula>ISNUMBER(SEARCH("Closed",$I999))</formula>
    </cfRule>
    <cfRule type="expression" dxfId="28" priority="26" stopIfTrue="1">
      <formula>IF($B999="Minor", TRUE, FALSE)</formula>
    </cfRule>
    <cfRule type="expression" dxfId="27" priority="27" stopIfTrue="1">
      <formula>IF(OR($B999="Major",$B999="Pre-Condition"), TRUE, FALSE)</formula>
    </cfRule>
  </conditionalFormatting>
  <conditionalFormatting sqref="G660">
    <cfRule type="expression" dxfId="26" priority="22" stopIfTrue="1">
      <formula>ISNUMBER(SEARCH("Closed",$I660))</formula>
    </cfRule>
    <cfRule type="expression" dxfId="25" priority="23" stopIfTrue="1">
      <formula>IF($B660="Minor", TRUE, FALSE)</formula>
    </cfRule>
    <cfRule type="expression" dxfId="24" priority="24" stopIfTrue="1">
      <formula>IF(OR($B660="Major",$B660="Pre-Condition"), TRUE, FALSE)</formula>
    </cfRule>
  </conditionalFormatting>
  <conditionalFormatting sqref="F496">
    <cfRule type="expression" dxfId="23" priority="19" stopIfTrue="1">
      <formula>ISNUMBER(SEARCH("Closed",$I496))</formula>
    </cfRule>
    <cfRule type="expression" dxfId="22" priority="20" stopIfTrue="1">
      <formula>IF($B496="Minor", TRUE, FALSE)</formula>
    </cfRule>
    <cfRule type="expression" dxfId="21" priority="21" stopIfTrue="1">
      <formula>IF(OR($B496="Major",$B496="Pre-Condition"), TRUE, FALSE)</formula>
    </cfRule>
  </conditionalFormatting>
  <conditionalFormatting sqref="G496">
    <cfRule type="expression" dxfId="20" priority="16" stopIfTrue="1">
      <formula>ISNUMBER(SEARCH("Closed",$I496))</formula>
    </cfRule>
    <cfRule type="expression" dxfId="19" priority="17" stopIfTrue="1">
      <formula>IF($B496="Minor", TRUE, FALSE)</formula>
    </cfRule>
    <cfRule type="expression" dxfId="18" priority="18" stopIfTrue="1">
      <formula>IF(OR($B496="Major",$B496="Pre-Condition"), TRUE, FALSE)</formula>
    </cfRule>
  </conditionalFormatting>
  <conditionalFormatting sqref="F675">
    <cfRule type="expression" dxfId="17" priority="13" stopIfTrue="1">
      <formula>ISNUMBER(SEARCH("Closed",$I675))</formula>
    </cfRule>
    <cfRule type="expression" dxfId="16" priority="14" stopIfTrue="1">
      <formula>IF($B675="Minor", TRUE, FALSE)</formula>
    </cfRule>
    <cfRule type="expression" dxfId="15" priority="15" stopIfTrue="1">
      <formula>IF(OR($B675="Major",$B675="Pre-Condition"), TRUE, FALSE)</formula>
    </cfRule>
  </conditionalFormatting>
  <conditionalFormatting sqref="G675">
    <cfRule type="expression" dxfId="14" priority="10" stopIfTrue="1">
      <formula>ISNUMBER(SEARCH("Closed",$I675))</formula>
    </cfRule>
    <cfRule type="expression" dxfId="13" priority="11" stopIfTrue="1">
      <formula>IF($B675="Minor", TRUE, FALSE)</formula>
    </cfRule>
    <cfRule type="expression" dxfId="12" priority="12" stopIfTrue="1">
      <formula>IF(OR($B675="Major",$B675="Pre-Condition"), TRUE, FALSE)</formula>
    </cfRule>
  </conditionalFormatting>
  <conditionalFormatting sqref="F991">
    <cfRule type="expression" dxfId="11" priority="46" stopIfTrue="1">
      <formula>ISNUMBER(SEARCH("Closed",$I991))</formula>
    </cfRule>
    <cfRule type="expression" dxfId="10" priority="47" stopIfTrue="1">
      <formula>IF($B995="Minor", TRUE, FALSE)</formula>
    </cfRule>
    <cfRule type="expression" dxfId="9" priority="48" stopIfTrue="1">
      <formula>IF(OR($B995="Major",$B995="Pre-Condition"), TRUE, FALSE)</formula>
    </cfRule>
  </conditionalFormatting>
  <conditionalFormatting sqref="F430">
    <cfRule type="expression" dxfId="8" priority="7" stopIfTrue="1">
      <formula>ISNUMBER(SEARCH("Closed",$J430))</formula>
    </cfRule>
    <cfRule type="expression" dxfId="7" priority="8" stopIfTrue="1">
      <formula>IF($B430="Minor", TRUE, FALSE)</formula>
    </cfRule>
    <cfRule type="expression" dxfId="6" priority="9" stopIfTrue="1">
      <formula>IF(OR($B430="Major",$B430="Pre-Condition"), TRUE, FALSE)</formula>
    </cfRule>
  </conditionalFormatting>
  <conditionalFormatting sqref="I430">
    <cfRule type="expression" dxfId="5" priority="4" stopIfTrue="1">
      <formula>ISNUMBER(SEARCH("Closed",$J430))</formula>
    </cfRule>
    <cfRule type="expression" dxfId="4" priority="5" stopIfTrue="1">
      <formula>IF($B430="Minor", TRUE, FALSE)</formula>
    </cfRule>
    <cfRule type="expression" dxfId="3" priority="6" stopIfTrue="1">
      <formula>IF(OR($B430="Major",$B430="Pre-Condition"), TRUE, FALSE)</formula>
    </cfRule>
  </conditionalFormatting>
  <conditionalFormatting sqref="H430">
    <cfRule type="expression" dxfId="2" priority="1" stopIfTrue="1">
      <formula>ISNUMBER(SEARCH("Closed",$J430))</formula>
    </cfRule>
    <cfRule type="expression" dxfId="1" priority="2" stopIfTrue="1">
      <formula>IF($B430="Minor", TRUE, FALSE)</formula>
    </cfRule>
    <cfRule type="expression" dxfId="0" priority="3" stopIfTrue="1">
      <formula>IF(OR($B430="Major",$B430="Pre-Condition"), TRUE, FALSE)</formula>
    </cfRule>
  </conditionalFormatting>
  <pageMargins left="0.7" right="0.7" top="0.75" bottom="0.75" header="0.3" footer="0.3"/>
  <pageSetup paperSize="9" scale="40" orientation="landscape" r:id="rId1"/>
  <headerFooter alignWithMargins="0"/>
  <rowBreaks count="2" manualBreakCount="2">
    <brk id="32" min="1" max="16" man="1"/>
    <brk id="1925" min="1"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10"/>
  <sheetViews>
    <sheetView workbookViewId="0"/>
  </sheetViews>
  <sheetFormatPr defaultColWidth="9.140625" defaultRowHeight="14.25"/>
  <cols>
    <col min="1" max="1" width="57.42578125" style="32" customWidth="1"/>
    <col min="2" max="16384" width="9.140625" style="32"/>
  </cols>
  <sheetData>
    <row r="1" spans="1:8" s="290" customFormat="1" ht="42.75">
      <c r="A1" s="284" t="s">
        <v>363</v>
      </c>
      <c r="B1" s="285" t="s">
        <v>1717</v>
      </c>
      <c r="C1" s="286" t="s">
        <v>20</v>
      </c>
      <c r="D1" s="542" t="s">
        <v>24</v>
      </c>
      <c r="E1" s="286" t="s">
        <v>25</v>
      </c>
      <c r="F1" s="286" t="s">
        <v>26</v>
      </c>
      <c r="G1" s="286" t="s">
        <v>27</v>
      </c>
      <c r="H1" s="286" t="s">
        <v>573</v>
      </c>
    </row>
    <row r="2" spans="1:8" ht="49.5" customHeight="1">
      <c r="A2" s="291" t="s">
        <v>577</v>
      </c>
      <c r="B2" s="287">
        <v>1</v>
      </c>
      <c r="C2" s="288" t="s">
        <v>1718</v>
      </c>
      <c r="D2" s="543" t="s">
        <v>1718</v>
      </c>
      <c r="E2" s="288"/>
      <c r="F2" s="288" t="s">
        <v>1718</v>
      </c>
      <c r="G2" s="288" t="s">
        <v>1718</v>
      </c>
      <c r="H2" s="288" t="s">
        <v>1718</v>
      </c>
    </row>
    <row r="3" spans="1:8" ht="22.5" customHeight="1">
      <c r="A3" s="291" t="s">
        <v>658</v>
      </c>
      <c r="B3" s="287">
        <v>2</v>
      </c>
      <c r="C3" s="288" t="s">
        <v>1718</v>
      </c>
      <c r="D3" s="543" t="s">
        <v>1718</v>
      </c>
      <c r="E3" s="289"/>
      <c r="F3" s="289"/>
      <c r="G3" s="288"/>
      <c r="H3" s="288" t="s">
        <v>1718</v>
      </c>
    </row>
    <row r="4" spans="1:8" ht="31.5" customHeight="1">
      <c r="A4" s="291" t="s">
        <v>940</v>
      </c>
      <c r="B4" s="287">
        <v>3</v>
      </c>
      <c r="C4" s="288" t="s">
        <v>1718</v>
      </c>
      <c r="D4" s="544"/>
      <c r="E4" s="288" t="s">
        <v>1718</v>
      </c>
      <c r="F4" s="289"/>
      <c r="G4" s="289"/>
      <c r="H4" s="288" t="s">
        <v>1718</v>
      </c>
    </row>
    <row r="5" spans="1:8" ht="20.25" customHeight="1">
      <c r="A5" s="291" t="s">
        <v>905</v>
      </c>
      <c r="B5" s="287">
        <v>4</v>
      </c>
      <c r="C5" s="288" t="s">
        <v>1718</v>
      </c>
      <c r="D5" s="544"/>
      <c r="E5" s="288" t="s">
        <v>1718</v>
      </c>
      <c r="F5" s="288"/>
      <c r="G5" s="288" t="s">
        <v>1718</v>
      </c>
      <c r="H5" s="288" t="s">
        <v>1718</v>
      </c>
    </row>
    <row r="6" spans="1:8" ht="20.25" customHeight="1">
      <c r="A6" s="291" t="s">
        <v>1151</v>
      </c>
      <c r="B6" s="287">
        <v>5</v>
      </c>
      <c r="C6" s="288" t="s">
        <v>1718</v>
      </c>
      <c r="D6" s="543"/>
      <c r="E6" s="288"/>
      <c r="F6" s="288" t="s">
        <v>1718</v>
      </c>
      <c r="G6" s="289"/>
      <c r="H6" s="288" t="s">
        <v>1718</v>
      </c>
    </row>
    <row r="7" spans="1:8" ht="23.25" customHeight="1">
      <c r="A7" s="291" t="s">
        <v>1509</v>
      </c>
      <c r="B7" s="287">
        <v>6</v>
      </c>
      <c r="C7" s="288" t="s">
        <v>1718</v>
      </c>
      <c r="D7" s="544"/>
      <c r="E7" s="289"/>
      <c r="F7" s="288" t="s">
        <v>1718</v>
      </c>
      <c r="G7" s="289"/>
      <c r="H7" s="288" t="s">
        <v>1718</v>
      </c>
    </row>
    <row r="8" spans="1:8" ht="30" customHeight="1">
      <c r="A8" s="291" t="s">
        <v>797</v>
      </c>
      <c r="B8" s="287">
        <v>7</v>
      </c>
      <c r="C8" s="288" t="s">
        <v>1718</v>
      </c>
      <c r="D8" s="543" t="s">
        <v>1718</v>
      </c>
      <c r="E8" s="289"/>
      <c r="F8" s="289"/>
      <c r="G8" s="288" t="s">
        <v>1718</v>
      </c>
      <c r="H8" s="288" t="s">
        <v>1718</v>
      </c>
    </row>
    <row r="9" spans="1:8" ht="24.75" customHeight="1">
      <c r="A9" s="291" t="s">
        <v>736</v>
      </c>
      <c r="B9" s="287">
        <v>8</v>
      </c>
      <c r="C9" s="288" t="s">
        <v>1718</v>
      </c>
      <c r="D9" s="544"/>
      <c r="E9" s="288" t="s">
        <v>1718</v>
      </c>
      <c r="F9" s="289"/>
      <c r="G9" s="289"/>
      <c r="H9" s="288" t="s">
        <v>1718</v>
      </c>
    </row>
    <row r="10" spans="1:8">
      <c r="D10" s="292"/>
    </row>
  </sheetData>
  <pageMargins left="0.7" right="0.7" top="0.75" bottom="0.75" header="0.3" footer="0.3"/>
  <pageSetup paperSize="9" orientation="portrait" horizontalDpi="300" verticalDpi="30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72"/>
  <sheetViews>
    <sheetView view="pageBreakPreview" zoomScale="75" zoomScaleNormal="70" zoomScaleSheetLayoutView="75" workbookViewId="0"/>
  </sheetViews>
  <sheetFormatPr defaultColWidth="9.5703125" defaultRowHeight="15"/>
  <cols>
    <col min="1" max="1" width="8.5703125" style="615" customWidth="1"/>
    <col min="2" max="2" width="20.5703125" style="615" customWidth="1"/>
    <col min="3" max="3" width="11.42578125" style="615" customWidth="1"/>
    <col min="4" max="4" width="11.5703125" style="615" customWidth="1"/>
    <col min="5" max="5" width="17.85546875" style="615" customWidth="1"/>
    <col min="6" max="6" width="9.5703125" style="615" customWidth="1"/>
    <col min="7" max="7" width="10.5703125" style="615" customWidth="1"/>
    <col min="8" max="8" width="60.5703125" style="615" customWidth="1"/>
    <col min="9" max="9" width="99.5703125" style="615" customWidth="1"/>
    <col min="10" max="10" width="30.140625" style="614" customWidth="1"/>
    <col min="11" max="11" width="23.85546875" style="614" customWidth="1"/>
    <col min="12" max="12" width="9.5703125" style="614" customWidth="1"/>
    <col min="13" max="16384" width="9.5703125" style="614"/>
  </cols>
  <sheetData>
    <row r="1" spans="1:11" s="616" customFormat="1" ht="15" customHeight="1">
      <c r="A1" s="649" t="s">
        <v>1719</v>
      </c>
      <c r="B1" s="650"/>
      <c r="C1" s="651"/>
      <c r="D1" s="651"/>
      <c r="E1" s="651"/>
      <c r="F1" s="651"/>
      <c r="G1" s="651"/>
      <c r="H1" s="651"/>
      <c r="I1" s="651"/>
      <c r="J1" s="614"/>
    </row>
    <row r="2" spans="1:11" s="616" customFormat="1" ht="76.5" customHeight="1">
      <c r="A2" s="652" t="s">
        <v>1720</v>
      </c>
      <c r="B2" s="653" t="s">
        <v>1721</v>
      </c>
      <c r="C2" s="654" t="s">
        <v>1722</v>
      </c>
      <c r="D2" s="651" t="s">
        <v>1723</v>
      </c>
      <c r="E2" s="651" t="s">
        <v>1724</v>
      </c>
      <c r="F2" s="651" t="s">
        <v>274</v>
      </c>
      <c r="G2" s="651" t="s">
        <v>1725</v>
      </c>
      <c r="H2" s="651" t="s">
        <v>1726</v>
      </c>
      <c r="I2" s="651" t="s">
        <v>1727</v>
      </c>
      <c r="J2" s="636"/>
      <c r="K2" s="637"/>
    </row>
    <row r="3" spans="1:11" s="616" customFormat="1" ht="39" hidden="1">
      <c r="A3" s="655" t="s">
        <v>20</v>
      </c>
      <c r="B3" s="655" t="s">
        <v>1728</v>
      </c>
      <c r="C3" s="656" t="s">
        <v>1729</v>
      </c>
      <c r="D3" s="655" t="s">
        <v>1730</v>
      </c>
      <c r="E3" s="655" t="s">
        <v>799</v>
      </c>
      <c r="F3" s="655" t="s">
        <v>293</v>
      </c>
      <c r="G3" s="655" t="s">
        <v>1731</v>
      </c>
      <c r="H3" s="657" t="s">
        <v>1732</v>
      </c>
      <c r="I3" s="657" t="s">
        <v>1733</v>
      </c>
      <c r="J3" s="638"/>
      <c r="K3" s="637"/>
    </row>
    <row r="4" spans="1:11" s="616" customFormat="1" ht="26.25" hidden="1">
      <c r="A4" s="655" t="s">
        <v>20</v>
      </c>
      <c r="B4" s="655" t="s">
        <v>1734</v>
      </c>
      <c r="C4" s="658">
        <v>12</v>
      </c>
      <c r="D4" s="658" t="s">
        <v>1735</v>
      </c>
      <c r="E4" s="658" t="s">
        <v>1736</v>
      </c>
      <c r="F4" s="658" t="s">
        <v>1737</v>
      </c>
      <c r="G4" s="658" t="s">
        <v>1737</v>
      </c>
      <c r="H4" s="659" t="s">
        <v>1738</v>
      </c>
      <c r="I4" s="659" t="s">
        <v>1739</v>
      </c>
      <c r="J4" s="638"/>
      <c r="K4" s="637"/>
    </row>
    <row r="5" spans="1:11" s="616" customFormat="1" ht="26.25" hidden="1">
      <c r="A5" s="655" t="s">
        <v>20</v>
      </c>
      <c r="B5" s="655" t="s">
        <v>1734</v>
      </c>
      <c r="C5" s="658">
        <v>13</v>
      </c>
      <c r="D5" s="658" t="s">
        <v>1735</v>
      </c>
      <c r="E5" s="658" t="s">
        <v>1740</v>
      </c>
      <c r="F5" s="658" t="s">
        <v>1737</v>
      </c>
      <c r="G5" s="658" t="s">
        <v>1741</v>
      </c>
      <c r="H5" s="659" t="s">
        <v>1742</v>
      </c>
      <c r="I5" s="659" t="s">
        <v>1743</v>
      </c>
      <c r="J5" s="638"/>
      <c r="K5" s="637"/>
    </row>
    <row r="6" spans="1:11" s="616" customFormat="1" ht="26.25" hidden="1">
      <c r="A6" s="655" t="s">
        <v>20</v>
      </c>
      <c r="B6" s="655" t="s">
        <v>1734</v>
      </c>
      <c r="C6" s="660">
        <v>14</v>
      </c>
      <c r="D6" s="660" t="s">
        <v>1735</v>
      </c>
      <c r="E6" s="660" t="s">
        <v>1744</v>
      </c>
      <c r="F6" s="660" t="s">
        <v>1737</v>
      </c>
      <c r="G6" s="660" t="s">
        <v>1741</v>
      </c>
      <c r="H6" s="661" t="s">
        <v>1745</v>
      </c>
      <c r="I6" s="661" t="s">
        <v>1746</v>
      </c>
      <c r="J6" s="638"/>
      <c r="K6" s="637"/>
    </row>
    <row r="7" spans="1:11" s="616" customFormat="1" ht="26.25" hidden="1">
      <c r="A7" s="655" t="s">
        <v>20</v>
      </c>
      <c r="B7" s="660" t="s">
        <v>1747</v>
      </c>
      <c r="C7" s="660">
        <v>15</v>
      </c>
      <c r="D7" s="660" t="s">
        <v>1735</v>
      </c>
      <c r="E7" s="660" t="s">
        <v>1748</v>
      </c>
      <c r="F7" s="660" t="s">
        <v>1737</v>
      </c>
      <c r="G7" s="660" t="s">
        <v>1741</v>
      </c>
      <c r="H7" s="661" t="s">
        <v>1749</v>
      </c>
      <c r="I7" s="661" t="s">
        <v>1750</v>
      </c>
      <c r="J7" s="638"/>
      <c r="K7" s="637"/>
    </row>
    <row r="8" spans="1:11" s="616" customFormat="1" ht="26.25" hidden="1">
      <c r="A8" s="655" t="s">
        <v>20</v>
      </c>
      <c r="B8" s="660" t="s">
        <v>1751</v>
      </c>
      <c r="C8" s="660">
        <v>16</v>
      </c>
      <c r="D8" s="660" t="s">
        <v>1735</v>
      </c>
      <c r="E8" s="660" t="s">
        <v>1752</v>
      </c>
      <c r="F8" s="660" t="s">
        <v>1737</v>
      </c>
      <c r="G8" s="660" t="s">
        <v>1741</v>
      </c>
      <c r="H8" s="661" t="s">
        <v>1753</v>
      </c>
      <c r="I8" s="661" t="s">
        <v>1754</v>
      </c>
      <c r="J8" s="638"/>
      <c r="K8" s="637"/>
    </row>
    <row r="9" spans="1:11" s="616" customFormat="1" ht="26.25" hidden="1">
      <c r="A9" s="655" t="s">
        <v>20</v>
      </c>
      <c r="B9" s="660" t="s">
        <v>1755</v>
      </c>
      <c r="C9" s="660">
        <v>17</v>
      </c>
      <c r="D9" s="660" t="s">
        <v>1735</v>
      </c>
      <c r="E9" s="660" t="s">
        <v>1752</v>
      </c>
      <c r="F9" s="660" t="s">
        <v>1737</v>
      </c>
      <c r="G9" s="660" t="s">
        <v>1741</v>
      </c>
      <c r="H9" s="661" t="s">
        <v>1753</v>
      </c>
      <c r="I9" s="661" t="s">
        <v>1754</v>
      </c>
      <c r="J9" s="638"/>
      <c r="K9" s="637"/>
    </row>
    <row r="10" spans="1:11" s="616" customFormat="1" hidden="1">
      <c r="A10" s="655" t="s">
        <v>20</v>
      </c>
      <c r="B10" s="660" t="s">
        <v>1756</v>
      </c>
      <c r="C10" s="660">
        <v>18</v>
      </c>
      <c r="D10" s="660" t="s">
        <v>1730</v>
      </c>
      <c r="E10" s="660" t="s">
        <v>1757</v>
      </c>
      <c r="F10" s="660" t="s">
        <v>1737</v>
      </c>
      <c r="G10" s="660" t="s">
        <v>1741</v>
      </c>
      <c r="H10" s="661" t="s">
        <v>1758</v>
      </c>
      <c r="I10" s="630" t="s">
        <v>1743</v>
      </c>
      <c r="J10" s="638"/>
      <c r="K10" s="637"/>
    </row>
    <row r="11" spans="1:11" s="616" customFormat="1" hidden="1">
      <c r="A11" s="655" t="s">
        <v>20</v>
      </c>
      <c r="B11" s="660" t="s">
        <v>1751</v>
      </c>
      <c r="C11" s="660">
        <v>19</v>
      </c>
      <c r="D11" s="660" t="s">
        <v>1759</v>
      </c>
      <c r="E11" s="660" t="s">
        <v>1737</v>
      </c>
      <c r="F11" s="660" t="s">
        <v>1737</v>
      </c>
      <c r="G11" s="660" t="s">
        <v>1760</v>
      </c>
      <c r="H11" s="661" t="s">
        <v>302</v>
      </c>
      <c r="I11" s="661" t="s">
        <v>302</v>
      </c>
      <c r="J11" s="638"/>
      <c r="K11" s="637"/>
    </row>
    <row r="12" spans="1:11" s="616" customFormat="1" hidden="1">
      <c r="A12" s="655" t="s">
        <v>20</v>
      </c>
      <c r="B12" s="660" t="s">
        <v>1761</v>
      </c>
      <c r="C12" s="660">
        <v>20</v>
      </c>
      <c r="D12" s="660" t="s">
        <v>1735</v>
      </c>
      <c r="E12" s="660" t="s">
        <v>1762</v>
      </c>
      <c r="F12" s="660" t="s">
        <v>1737</v>
      </c>
      <c r="G12" s="660" t="s">
        <v>1763</v>
      </c>
      <c r="H12" s="661" t="s">
        <v>1764</v>
      </c>
      <c r="I12" s="661" t="s">
        <v>1765</v>
      </c>
      <c r="J12" s="638"/>
      <c r="K12" s="637"/>
    </row>
    <row r="13" spans="1:11" s="616" customFormat="1" hidden="1">
      <c r="A13" s="655" t="s">
        <v>20</v>
      </c>
      <c r="B13" s="660" t="s">
        <v>1751</v>
      </c>
      <c r="C13" s="660">
        <v>21</v>
      </c>
      <c r="D13" s="660" t="s">
        <v>1735</v>
      </c>
      <c r="E13" s="660" t="s">
        <v>1766</v>
      </c>
      <c r="F13" s="660" t="s">
        <v>1737</v>
      </c>
      <c r="G13" s="660" t="s">
        <v>1763</v>
      </c>
      <c r="H13" s="661" t="s">
        <v>1767</v>
      </c>
      <c r="I13" s="630" t="s">
        <v>1768</v>
      </c>
      <c r="J13" s="638"/>
      <c r="K13" s="637"/>
    </row>
    <row r="14" spans="1:11" s="616" customFormat="1" hidden="1">
      <c r="A14" s="655" t="s">
        <v>20</v>
      </c>
      <c r="B14" s="660" t="s">
        <v>1756</v>
      </c>
      <c r="C14" s="660">
        <v>22</v>
      </c>
      <c r="D14" s="660" t="s">
        <v>1730</v>
      </c>
      <c r="E14" s="660" t="s">
        <v>1757</v>
      </c>
      <c r="F14" s="660" t="s">
        <v>1737</v>
      </c>
      <c r="G14" s="660" t="s">
        <v>1741</v>
      </c>
      <c r="H14" s="661" t="s">
        <v>1758</v>
      </c>
      <c r="I14" s="630" t="s">
        <v>1743</v>
      </c>
      <c r="J14" s="638"/>
      <c r="K14" s="637"/>
    </row>
    <row r="15" spans="1:11" s="616" customFormat="1" hidden="1">
      <c r="A15" s="655" t="s">
        <v>20</v>
      </c>
      <c r="B15" s="660" t="s">
        <v>1751</v>
      </c>
      <c r="C15" s="660">
        <v>23</v>
      </c>
      <c r="D15" s="660" t="s">
        <v>1759</v>
      </c>
      <c r="E15" s="660" t="s">
        <v>1737</v>
      </c>
      <c r="F15" s="660" t="s">
        <v>1737</v>
      </c>
      <c r="G15" s="660" t="s">
        <v>1760</v>
      </c>
      <c r="H15" s="661" t="s">
        <v>302</v>
      </c>
      <c r="I15" s="661" t="s">
        <v>302</v>
      </c>
      <c r="J15" s="638"/>
      <c r="K15" s="637"/>
    </row>
    <row r="16" spans="1:11" s="616" customFormat="1" ht="26.25" hidden="1">
      <c r="A16" s="655" t="s">
        <v>20</v>
      </c>
      <c r="B16" s="660" t="s">
        <v>1769</v>
      </c>
      <c r="C16" s="660">
        <v>24</v>
      </c>
      <c r="D16" s="660" t="s">
        <v>1730</v>
      </c>
      <c r="E16" s="660" t="s">
        <v>1770</v>
      </c>
      <c r="F16" s="660" t="s">
        <v>1737</v>
      </c>
      <c r="G16" s="660" t="s">
        <v>1763</v>
      </c>
      <c r="H16" s="661" t="s">
        <v>1771</v>
      </c>
      <c r="I16" s="661" t="s">
        <v>1754</v>
      </c>
      <c r="J16" s="638"/>
      <c r="K16" s="637"/>
    </row>
    <row r="17" spans="1:11" s="616" customFormat="1" ht="26.25" hidden="1">
      <c r="A17" s="655" t="s">
        <v>20</v>
      </c>
      <c r="B17" s="660" t="s">
        <v>1751</v>
      </c>
      <c r="C17" s="660">
        <v>25</v>
      </c>
      <c r="D17" s="660" t="s">
        <v>1759</v>
      </c>
      <c r="E17" s="660" t="s">
        <v>1772</v>
      </c>
      <c r="F17" s="660" t="s">
        <v>1737</v>
      </c>
      <c r="G17" s="660" t="s">
        <v>1731</v>
      </c>
      <c r="H17" s="661" t="s">
        <v>1773</v>
      </c>
      <c r="I17" s="661" t="s">
        <v>1774</v>
      </c>
      <c r="J17" s="638"/>
      <c r="K17" s="637"/>
    </row>
    <row r="18" spans="1:11" s="616" customFormat="1" hidden="1">
      <c r="A18" s="660"/>
      <c r="B18" s="660"/>
      <c r="C18" s="660"/>
      <c r="D18" s="660"/>
      <c r="E18" s="660"/>
      <c r="F18" s="660"/>
      <c r="G18" s="660"/>
      <c r="H18" s="661"/>
      <c r="I18" s="661"/>
      <c r="J18" s="638"/>
      <c r="K18" s="637"/>
    </row>
    <row r="19" spans="1:11" s="616" customFormat="1" hidden="1">
      <c r="A19" s="660"/>
      <c r="B19" s="660"/>
      <c r="C19" s="660"/>
      <c r="D19" s="660"/>
      <c r="E19" s="660"/>
      <c r="F19" s="660"/>
      <c r="G19" s="660"/>
      <c r="H19" s="661"/>
      <c r="I19" s="661"/>
      <c r="J19" s="638"/>
      <c r="K19" s="637"/>
    </row>
    <row r="20" spans="1:11" s="616" customFormat="1">
      <c r="A20" s="662" t="s">
        <v>2396</v>
      </c>
      <c r="B20" s="629" t="s">
        <v>2218</v>
      </c>
      <c r="C20" s="629" t="s">
        <v>2218</v>
      </c>
      <c r="D20" s="629" t="s">
        <v>2218</v>
      </c>
      <c r="E20" s="629" t="s">
        <v>2218</v>
      </c>
      <c r="F20" s="629" t="s">
        <v>2218</v>
      </c>
      <c r="G20" s="629" t="s">
        <v>2218</v>
      </c>
      <c r="H20" s="630" t="s">
        <v>2218</v>
      </c>
      <c r="I20" s="630" t="s">
        <v>2218</v>
      </c>
      <c r="J20" s="639"/>
      <c r="K20" s="637"/>
    </row>
    <row r="21" spans="1:11" s="616" customFormat="1">
      <c r="A21" s="629" t="s">
        <v>24</v>
      </c>
      <c r="B21" s="630" t="s">
        <v>2543</v>
      </c>
      <c r="C21" s="629">
        <v>2743</v>
      </c>
      <c r="D21" s="629" t="s">
        <v>1735</v>
      </c>
      <c r="E21" s="629" t="s">
        <v>1735</v>
      </c>
      <c r="F21" s="629" t="s">
        <v>2218</v>
      </c>
      <c r="G21" s="629" t="s">
        <v>1731</v>
      </c>
      <c r="H21" s="630" t="s">
        <v>2218</v>
      </c>
      <c r="I21" s="630" t="s">
        <v>1774</v>
      </c>
      <c r="J21" s="639"/>
      <c r="K21" s="637"/>
    </row>
    <row r="22" spans="1:11" s="616" customFormat="1" ht="85.7" customHeight="1">
      <c r="A22" s="629" t="s">
        <v>24</v>
      </c>
      <c r="B22" s="630" t="s">
        <v>2538</v>
      </c>
      <c r="C22" s="629">
        <v>3672</v>
      </c>
      <c r="D22" s="629" t="s">
        <v>1735</v>
      </c>
      <c r="E22" s="630" t="s">
        <v>2397</v>
      </c>
      <c r="F22" s="629" t="s">
        <v>2218</v>
      </c>
      <c r="G22" s="629" t="s">
        <v>1741</v>
      </c>
      <c r="H22" s="630" t="s">
        <v>2398</v>
      </c>
      <c r="I22" s="663" t="s">
        <v>2399</v>
      </c>
      <c r="J22" s="639"/>
      <c r="K22" s="637"/>
    </row>
    <row r="23" spans="1:11" s="616" customFormat="1" ht="115.35" customHeight="1">
      <c r="A23" s="629" t="s">
        <v>24</v>
      </c>
      <c r="B23" s="630" t="s">
        <v>2542</v>
      </c>
      <c r="C23" s="629">
        <v>2818</v>
      </c>
      <c r="D23" s="630" t="s">
        <v>2400</v>
      </c>
      <c r="E23" s="630" t="s">
        <v>2401</v>
      </c>
      <c r="F23" s="629" t="s">
        <v>2218</v>
      </c>
      <c r="G23" s="629" t="s">
        <v>2218</v>
      </c>
      <c r="H23" s="630" t="s">
        <v>2402</v>
      </c>
      <c r="I23" s="630" t="s">
        <v>2403</v>
      </c>
      <c r="J23" s="639"/>
      <c r="K23" s="637"/>
    </row>
    <row r="24" spans="1:11" s="616" customFormat="1" ht="46.35" customHeight="1">
      <c r="A24" s="629" t="s">
        <v>24</v>
      </c>
      <c r="B24" s="630" t="s">
        <v>2542</v>
      </c>
      <c r="C24" s="629">
        <v>3776</v>
      </c>
      <c r="D24" s="629" t="s">
        <v>2218</v>
      </c>
      <c r="E24" s="629" t="s">
        <v>799</v>
      </c>
      <c r="F24" s="629" t="s">
        <v>2218</v>
      </c>
      <c r="G24" s="629" t="s">
        <v>1741</v>
      </c>
      <c r="H24" s="630" t="s">
        <v>2404</v>
      </c>
      <c r="I24" s="630" t="s">
        <v>2541</v>
      </c>
      <c r="J24" s="640"/>
      <c r="K24" s="637"/>
    </row>
    <row r="25" spans="1:11" s="616" customFormat="1" ht="30.6" customHeight="1">
      <c r="A25" s="629" t="s">
        <v>24</v>
      </c>
      <c r="B25" s="630" t="s">
        <v>2542</v>
      </c>
      <c r="C25" s="629" t="s">
        <v>2218</v>
      </c>
      <c r="D25" s="629" t="s">
        <v>2218</v>
      </c>
      <c r="E25" s="629" t="s">
        <v>799</v>
      </c>
      <c r="F25" s="629" t="s">
        <v>2218</v>
      </c>
      <c r="G25" s="629" t="s">
        <v>1741</v>
      </c>
      <c r="H25" s="630" t="s">
        <v>2405</v>
      </c>
      <c r="I25" s="630" t="s">
        <v>2406</v>
      </c>
      <c r="J25" s="640"/>
      <c r="K25" s="637"/>
    </row>
    <row r="26" spans="1:11" s="616" customFormat="1" ht="26.25">
      <c r="A26" s="629" t="s">
        <v>24</v>
      </c>
      <c r="B26" s="630" t="s">
        <v>2542</v>
      </c>
      <c r="C26" s="629" t="s">
        <v>2218</v>
      </c>
      <c r="D26" s="629" t="s">
        <v>2218</v>
      </c>
      <c r="E26" s="629" t="s">
        <v>799</v>
      </c>
      <c r="F26" s="629" t="s">
        <v>2218</v>
      </c>
      <c r="G26" s="629" t="s">
        <v>1741</v>
      </c>
      <c r="H26" s="630" t="s">
        <v>2407</v>
      </c>
      <c r="I26" s="630" t="s">
        <v>2425</v>
      </c>
      <c r="J26" s="641"/>
      <c r="K26" s="637"/>
    </row>
    <row r="27" spans="1:11" s="616" customFormat="1" ht="170.45" customHeight="1">
      <c r="A27" s="629" t="s">
        <v>24</v>
      </c>
      <c r="B27" s="630" t="s">
        <v>2542</v>
      </c>
      <c r="C27" s="629" t="s">
        <v>2218</v>
      </c>
      <c r="D27" s="630" t="s">
        <v>2408</v>
      </c>
      <c r="E27" s="629" t="s">
        <v>2409</v>
      </c>
      <c r="F27" s="629" t="s">
        <v>1593</v>
      </c>
      <c r="G27" s="629" t="s">
        <v>1741</v>
      </c>
      <c r="H27" s="630" t="s">
        <v>2410</v>
      </c>
      <c r="I27" s="630" t="s">
        <v>2540</v>
      </c>
      <c r="J27" s="640"/>
      <c r="K27" s="637"/>
    </row>
    <row r="28" spans="1:11" s="616" customFormat="1" ht="26.25">
      <c r="A28" s="629" t="s">
        <v>2411</v>
      </c>
      <c r="B28" s="630" t="s">
        <v>2542</v>
      </c>
      <c r="C28" s="629" t="s">
        <v>2218</v>
      </c>
      <c r="D28" s="630" t="s">
        <v>2412</v>
      </c>
      <c r="E28" s="629" t="s">
        <v>2409</v>
      </c>
      <c r="F28" s="629" t="s">
        <v>1593</v>
      </c>
      <c r="G28" s="629" t="s">
        <v>1741</v>
      </c>
      <c r="H28" s="630" t="s">
        <v>2410</v>
      </c>
      <c r="I28" s="630" t="s">
        <v>2413</v>
      </c>
      <c r="J28" s="640"/>
      <c r="K28" s="637"/>
    </row>
    <row r="29" spans="1:11" s="616" customFormat="1" ht="26.25">
      <c r="A29" s="629" t="s">
        <v>24</v>
      </c>
      <c r="B29" s="630" t="s">
        <v>2542</v>
      </c>
      <c r="C29" s="629" t="s">
        <v>2218</v>
      </c>
      <c r="D29" s="629" t="s">
        <v>1735</v>
      </c>
      <c r="E29" s="629" t="s">
        <v>156</v>
      </c>
      <c r="F29" s="629" t="s">
        <v>1611</v>
      </c>
      <c r="G29" s="629" t="s">
        <v>1741</v>
      </c>
      <c r="H29" s="630" t="s">
        <v>2414</v>
      </c>
      <c r="I29" s="630" t="s">
        <v>2415</v>
      </c>
      <c r="J29" s="639"/>
      <c r="K29" s="637"/>
    </row>
    <row r="30" spans="1:11" s="616" customFormat="1" ht="64.5">
      <c r="A30" s="629" t="s">
        <v>24</v>
      </c>
      <c r="B30" s="630" t="s">
        <v>2542</v>
      </c>
      <c r="C30" s="629" t="s">
        <v>2218</v>
      </c>
      <c r="D30" s="630" t="s">
        <v>2412</v>
      </c>
      <c r="E30" s="629" t="s">
        <v>156</v>
      </c>
      <c r="F30" s="629" t="s">
        <v>442</v>
      </c>
      <c r="G30" s="629" t="s">
        <v>1741</v>
      </c>
      <c r="H30" s="630" t="s">
        <v>2416</v>
      </c>
      <c r="I30" s="630" t="s">
        <v>2539</v>
      </c>
      <c r="J30" s="642"/>
      <c r="K30" s="637"/>
    </row>
    <row r="31" spans="1:11" s="616" customFormat="1" ht="154.35" customHeight="1">
      <c r="A31" s="629" t="s">
        <v>24</v>
      </c>
      <c r="B31" s="630" t="s">
        <v>2542</v>
      </c>
      <c r="C31" s="629" t="s">
        <v>2218</v>
      </c>
      <c r="D31" s="630" t="s">
        <v>2412</v>
      </c>
      <c r="E31" s="629" t="s">
        <v>2417</v>
      </c>
      <c r="F31" s="629" t="s">
        <v>2218</v>
      </c>
      <c r="G31" s="629" t="s">
        <v>1741</v>
      </c>
      <c r="H31" s="630" t="s">
        <v>2418</v>
      </c>
      <c r="I31" s="630" t="s">
        <v>2532</v>
      </c>
      <c r="J31" s="639"/>
      <c r="K31" s="637"/>
    </row>
    <row r="32" spans="1:11" s="616" customFormat="1" ht="64.5">
      <c r="A32" s="629" t="s">
        <v>24</v>
      </c>
      <c r="B32" s="630" t="s">
        <v>2542</v>
      </c>
      <c r="C32" s="629" t="s">
        <v>2419</v>
      </c>
      <c r="D32" s="629" t="s">
        <v>2218</v>
      </c>
      <c r="E32" s="629" t="s">
        <v>2218</v>
      </c>
      <c r="F32" s="629" t="s">
        <v>2218</v>
      </c>
      <c r="G32" s="629" t="s">
        <v>2218</v>
      </c>
      <c r="H32" s="630" t="s">
        <v>2420</v>
      </c>
      <c r="I32" s="630" t="s">
        <v>2421</v>
      </c>
      <c r="J32" s="639"/>
      <c r="K32" s="637"/>
    </row>
    <row r="33" spans="1:11" s="616" customFormat="1" ht="39">
      <c r="A33" s="629" t="s">
        <v>24</v>
      </c>
      <c r="B33" s="630" t="s">
        <v>2542</v>
      </c>
      <c r="C33" s="629">
        <v>5</v>
      </c>
      <c r="D33" s="629" t="s">
        <v>2218</v>
      </c>
      <c r="E33" s="630" t="s">
        <v>2422</v>
      </c>
      <c r="F33" s="629" t="s">
        <v>2218</v>
      </c>
      <c r="G33" s="629" t="s">
        <v>1741</v>
      </c>
      <c r="H33" s="630" t="s">
        <v>2423</v>
      </c>
      <c r="I33" s="630" t="s">
        <v>2537</v>
      </c>
      <c r="J33" s="639"/>
      <c r="K33" s="638"/>
    </row>
    <row r="34" spans="1:11" s="616" customFormat="1" ht="39">
      <c r="A34" s="629" t="s">
        <v>24</v>
      </c>
      <c r="B34" s="630" t="s">
        <v>2542</v>
      </c>
      <c r="C34" s="629">
        <v>5</v>
      </c>
      <c r="D34" s="629" t="s">
        <v>2218</v>
      </c>
      <c r="E34" s="629" t="s">
        <v>799</v>
      </c>
      <c r="F34" s="629" t="s">
        <v>2218</v>
      </c>
      <c r="G34" s="629" t="s">
        <v>1741</v>
      </c>
      <c r="H34" s="630" t="s">
        <v>2424</v>
      </c>
      <c r="I34" s="630" t="s">
        <v>2425</v>
      </c>
      <c r="J34" s="640"/>
      <c r="K34" s="638"/>
    </row>
    <row r="35" spans="1:11" s="616" customFormat="1" ht="70.349999999999994" customHeight="1">
      <c r="A35" s="629" t="s">
        <v>2218</v>
      </c>
      <c r="B35" s="630" t="s">
        <v>2542</v>
      </c>
      <c r="C35" s="629">
        <v>5</v>
      </c>
      <c r="D35" s="629" t="s">
        <v>2218</v>
      </c>
      <c r="E35" s="629" t="s">
        <v>799</v>
      </c>
      <c r="F35" s="629" t="s">
        <v>2218</v>
      </c>
      <c r="G35" s="629" t="s">
        <v>1741</v>
      </c>
      <c r="H35" s="630" t="s">
        <v>2536</v>
      </c>
      <c r="I35" s="630" t="s">
        <v>2535</v>
      </c>
      <c r="J35" s="641"/>
      <c r="K35" s="638"/>
    </row>
    <row r="36" spans="1:11" s="616" customFormat="1" ht="26.25">
      <c r="A36" s="629" t="s">
        <v>24</v>
      </c>
      <c r="B36" s="630" t="s">
        <v>2542</v>
      </c>
      <c r="C36" s="629">
        <v>5</v>
      </c>
      <c r="D36" s="629" t="s">
        <v>2218</v>
      </c>
      <c r="E36" s="629" t="s">
        <v>799</v>
      </c>
      <c r="F36" s="629" t="s">
        <v>2218</v>
      </c>
      <c r="G36" s="629" t="s">
        <v>1741</v>
      </c>
      <c r="H36" s="630" t="s">
        <v>2405</v>
      </c>
      <c r="I36" s="630" t="s">
        <v>2406</v>
      </c>
      <c r="J36" s="639"/>
      <c r="K36" s="638"/>
    </row>
    <row r="37" spans="1:11" s="616" customFormat="1" ht="144.6" customHeight="1">
      <c r="A37" s="629" t="s">
        <v>24</v>
      </c>
      <c r="B37" s="630" t="s">
        <v>2542</v>
      </c>
      <c r="C37" s="629">
        <v>5</v>
      </c>
      <c r="D37" s="630" t="s">
        <v>2408</v>
      </c>
      <c r="E37" s="629" t="s">
        <v>2409</v>
      </c>
      <c r="F37" s="629" t="s">
        <v>1593</v>
      </c>
      <c r="G37" s="629" t="s">
        <v>1741</v>
      </c>
      <c r="H37" s="630" t="s">
        <v>2410</v>
      </c>
      <c r="I37" s="664" t="s">
        <v>2426</v>
      </c>
      <c r="J37" s="640"/>
      <c r="K37" s="638"/>
    </row>
    <row r="38" spans="1:11" s="616" customFormat="1" ht="98.45" customHeight="1">
      <c r="A38" s="629" t="s">
        <v>24</v>
      </c>
      <c r="B38" s="630" t="s">
        <v>2542</v>
      </c>
      <c r="C38" s="629">
        <v>5</v>
      </c>
      <c r="D38" s="630" t="s">
        <v>2408</v>
      </c>
      <c r="E38" s="629" t="s">
        <v>156</v>
      </c>
      <c r="F38" s="629" t="s">
        <v>1602</v>
      </c>
      <c r="G38" s="629" t="s">
        <v>1741</v>
      </c>
      <c r="H38" s="630" t="s">
        <v>2427</v>
      </c>
      <c r="I38" s="665" t="s">
        <v>2382</v>
      </c>
      <c r="J38" s="643"/>
      <c r="K38" s="638"/>
    </row>
    <row r="39" spans="1:11" s="616" customFormat="1" ht="151.69999999999999" customHeight="1">
      <c r="A39" s="629" t="s">
        <v>24</v>
      </c>
      <c r="B39" s="630" t="s">
        <v>2542</v>
      </c>
      <c r="C39" s="629">
        <v>5</v>
      </c>
      <c r="D39" s="630" t="s">
        <v>2408</v>
      </c>
      <c r="E39" s="629" t="s">
        <v>156</v>
      </c>
      <c r="F39" s="629" t="s">
        <v>1624</v>
      </c>
      <c r="G39" s="629" t="s">
        <v>1741</v>
      </c>
      <c r="H39" s="630" t="s">
        <v>2428</v>
      </c>
      <c r="I39" s="665" t="s">
        <v>2383</v>
      </c>
      <c r="J39" s="643"/>
      <c r="K39" s="641"/>
    </row>
    <row r="40" spans="1:11" s="616" customFormat="1" ht="39">
      <c r="A40" s="629" t="s">
        <v>2218</v>
      </c>
      <c r="B40" s="630" t="s">
        <v>2542</v>
      </c>
      <c r="C40" s="629">
        <v>5</v>
      </c>
      <c r="D40" s="630" t="s">
        <v>2218</v>
      </c>
      <c r="E40" s="629" t="s">
        <v>156</v>
      </c>
      <c r="F40" s="629" t="s">
        <v>2218</v>
      </c>
      <c r="G40" s="629" t="s">
        <v>1741</v>
      </c>
      <c r="H40" s="630" t="s">
        <v>2429</v>
      </c>
      <c r="I40" s="630" t="s">
        <v>2534</v>
      </c>
      <c r="J40" s="640"/>
      <c r="K40" s="638"/>
    </row>
    <row r="41" spans="1:11" s="616" customFormat="1" ht="77.25">
      <c r="A41" s="629" t="s">
        <v>24</v>
      </c>
      <c r="B41" s="630" t="s">
        <v>2542</v>
      </c>
      <c r="C41" s="629">
        <v>5</v>
      </c>
      <c r="D41" s="629" t="s">
        <v>2218</v>
      </c>
      <c r="E41" s="629" t="s">
        <v>1736</v>
      </c>
      <c r="F41" s="629" t="s">
        <v>2218</v>
      </c>
      <c r="G41" s="629" t="s">
        <v>1741</v>
      </c>
      <c r="H41" s="630" t="s">
        <v>2430</v>
      </c>
      <c r="I41" s="630" t="s">
        <v>2533</v>
      </c>
      <c r="J41" s="640"/>
      <c r="K41" s="638"/>
    </row>
    <row r="42" spans="1:11" s="616" customFormat="1" ht="157.69999999999999" customHeight="1">
      <c r="A42" s="629" t="s">
        <v>24</v>
      </c>
      <c r="B42" s="630" t="s">
        <v>2542</v>
      </c>
      <c r="C42" s="629">
        <v>5</v>
      </c>
      <c r="D42" s="630" t="s">
        <v>2218</v>
      </c>
      <c r="E42" s="629" t="s">
        <v>2417</v>
      </c>
      <c r="F42" s="629" t="s">
        <v>2218</v>
      </c>
      <c r="G42" s="629" t="s">
        <v>1741</v>
      </c>
      <c r="H42" s="630" t="s">
        <v>2418</v>
      </c>
      <c r="I42" s="630" t="s">
        <v>2532</v>
      </c>
      <c r="J42" s="644"/>
      <c r="K42" s="638"/>
    </row>
    <row r="43" spans="1:11" s="616" customFormat="1" ht="153.75">
      <c r="A43" s="629" t="s">
        <v>24</v>
      </c>
      <c r="B43" s="630" t="s">
        <v>2542</v>
      </c>
      <c r="C43" s="629">
        <v>5</v>
      </c>
      <c r="D43" s="629" t="s">
        <v>2218</v>
      </c>
      <c r="E43" s="629" t="s">
        <v>2417</v>
      </c>
      <c r="F43" s="629" t="s">
        <v>2218</v>
      </c>
      <c r="G43" s="629" t="s">
        <v>1741</v>
      </c>
      <c r="H43" s="630" t="s">
        <v>2431</v>
      </c>
      <c r="I43" s="630" t="s">
        <v>2531</v>
      </c>
      <c r="J43" s="645"/>
      <c r="K43" s="638"/>
    </row>
    <row r="44" spans="1:11" s="616" customFormat="1" ht="26.25">
      <c r="A44" s="629" t="s">
        <v>2218</v>
      </c>
      <c r="B44" s="630" t="s">
        <v>2542</v>
      </c>
      <c r="C44" s="629">
        <v>5</v>
      </c>
      <c r="D44" s="629"/>
      <c r="E44" s="629" t="s">
        <v>2530</v>
      </c>
      <c r="F44" s="629" t="s">
        <v>2218</v>
      </c>
      <c r="G44" s="629" t="s">
        <v>1741</v>
      </c>
      <c r="H44" s="630" t="s">
        <v>2432</v>
      </c>
      <c r="I44" s="630" t="s">
        <v>2529</v>
      </c>
      <c r="J44" s="641"/>
      <c r="K44" s="638"/>
    </row>
    <row r="45" spans="1:11" s="616" customFormat="1" ht="39">
      <c r="A45" s="629" t="s">
        <v>2218</v>
      </c>
      <c r="B45" s="630" t="s">
        <v>2542</v>
      </c>
      <c r="C45" s="629">
        <v>5</v>
      </c>
      <c r="D45" s="629"/>
      <c r="E45" s="629" t="s">
        <v>2522</v>
      </c>
      <c r="F45" s="629" t="s">
        <v>2218</v>
      </c>
      <c r="G45" s="629" t="s">
        <v>1741</v>
      </c>
      <c r="H45" s="630" t="s">
        <v>2433</v>
      </c>
      <c r="I45" s="630" t="s">
        <v>2528</v>
      </c>
      <c r="J45" s="646"/>
      <c r="K45" s="638"/>
    </row>
    <row r="46" spans="1:11" s="616" customFormat="1" ht="114.6" customHeight="1">
      <c r="A46" s="629" t="s">
        <v>2218</v>
      </c>
      <c r="B46" s="630" t="s">
        <v>2542</v>
      </c>
      <c r="C46" s="629">
        <v>5</v>
      </c>
      <c r="D46" s="629"/>
      <c r="E46" s="629" t="s">
        <v>2527</v>
      </c>
      <c r="F46" s="629" t="s">
        <v>2546</v>
      </c>
      <c r="G46" s="629" t="s">
        <v>1741</v>
      </c>
      <c r="H46" s="630" t="s">
        <v>2547</v>
      </c>
      <c r="I46" s="630" t="s">
        <v>2545</v>
      </c>
      <c r="J46" s="647"/>
      <c r="K46" s="638"/>
    </row>
    <row r="47" spans="1:11" s="616" customFormat="1" ht="102" customHeight="1">
      <c r="A47" s="629" t="s">
        <v>2218</v>
      </c>
      <c r="B47" s="630" t="s">
        <v>2542</v>
      </c>
      <c r="C47" s="629">
        <v>5</v>
      </c>
      <c r="D47" s="629"/>
      <c r="E47" s="629" t="s">
        <v>2513</v>
      </c>
      <c r="F47" s="629" t="s">
        <v>2218</v>
      </c>
      <c r="G47" s="629" t="s">
        <v>1741</v>
      </c>
      <c r="H47" s="630" t="s">
        <v>2434</v>
      </c>
      <c r="I47" s="630" t="s">
        <v>2435</v>
      </c>
      <c r="J47" s="641"/>
      <c r="K47" s="638"/>
    </row>
    <row r="48" spans="1:11" s="616" customFormat="1" ht="110.45" customHeight="1">
      <c r="A48" s="629" t="s">
        <v>2218</v>
      </c>
      <c r="B48" s="630" t="s">
        <v>2542</v>
      </c>
      <c r="C48" s="629">
        <v>5</v>
      </c>
      <c r="D48" s="629"/>
      <c r="E48" s="629" t="s">
        <v>2513</v>
      </c>
      <c r="F48" s="629" t="s">
        <v>2218</v>
      </c>
      <c r="G48" s="629" t="s">
        <v>1741</v>
      </c>
      <c r="H48" s="630" t="s">
        <v>2434</v>
      </c>
      <c r="I48" s="630" t="s">
        <v>2435</v>
      </c>
      <c r="J48" s="639"/>
      <c r="K48" s="638"/>
    </row>
    <row r="49" spans="1:11" s="616" customFormat="1" ht="58.35" customHeight="1">
      <c r="A49" s="629" t="s">
        <v>2218</v>
      </c>
      <c r="B49" s="630" t="s">
        <v>2542</v>
      </c>
      <c r="C49" s="629">
        <v>5</v>
      </c>
      <c r="D49" s="629"/>
      <c r="E49" s="629" t="s">
        <v>2513</v>
      </c>
      <c r="F49" s="629" t="s">
        <v>2218</v>
      </c>
      <c r="G49" s="629" t="s">
        <v>1741</v>
      </c>
      <c r="H49" s="666" t="s">
        <v>2526</v>
      </c>
      <c r="I49" s="667" t="s">
        <v>2436</v>
      </c>
      <c r="J49" s="638"/>
      <c r="K49" s="637"/>
    </row>
    <row r="50" spans="1:11" s="616" customFormat="1" ht="43.5">
      <c r="A50" s="629" t="s">
        <v>2218</v>
      </c>
      <c r="B50" s="630" t="s">
        <v>2542</v>
      </c>
      <c r="C50" s="629">
        <v>5</v>
      </c>
      <c r="D50" s="629"/>
      <c r="E50" s="629" t="s">
        <v>2520</v>
      </c>
      <c r="F50" s="629" t="s">
        <v>2218</v>
      </c>
      <c r="G50" s="629" t="s">
        <v>1741</v>
      </c>
      <c r="H50" s="666" t="s">
        <v>2437</v>
      </c>
      <c r="I50" s="666" t="s">
        <v>2525</v>
      </c>
      <c r="J50" s="639"/>
      <c r="K50" s="637"/>
    </row>
    <row r="51" spans="1:11" s="616" customFormat="1" ht="45.6" customHeight="1">
      <c r="A51" s="629" t="s">
        <v>2218</v>
      </c>
      <c r="B51" s="630" t="s">
        <v>2542</v>
      </c>
      <c r="C51" s="629">
        <v>5</v>
      </c>
      <c r="D51" s="629"/>
      <c r="E51" s="629" t="s">
        <v>156</v>
      </c>
      <c r="F51" s="629" t="s">
        <v>2218</v>
      </c>
      <c r="G51" s="629" t="s">
        <v>1741</v>
      </c>
      <c r="H51" s="630" t="s">
        <v>2524</v>
      </c>
      <c r="I51" s="630" t="s">
        <v>2523</v>
      </c>
      <c r="J51" s="639"/>
      <c r="K51" s="637"/>
    </row>
    <row r="52" spans="1:11" s="616" customFormat="1" ht="39">
      <c r="A52" s="629" t="s">
        <v>2218</v>
      </c>
      <c r="B52" s="630" t="s">
        <v>2542</v>
      </c>
      <c r="C52" s="629">
        <v>5</v>
      </c>
      <c r="D52" s="629"/>
      <c r="E52" s="629" t="s">
        <v>2522</v>
      </c>
      <c r="F52" s="629" t="s">
        <v>2218</v>
      </c>
      <c r="G52" s="629" t="s">
        <v>1741</v>
      </c>
      <c r="H52" s="630" t="s">
        <v>2438</v>
      </c>
      <c r="I52" s="630" t="s">
        <v>2439</v>
      </c>
      <c r="J52" s="639"/>
      <c r="K52" s="637"/>
    </row>
    <row r="53" spans="1:11" s="616" customFormat="1" ht="102" customHeight="1">
      <c r="A53" s="629" t="s">
        <v>2218</v>
      </c>
      <c r="B53" s="630" t="s">
        <v>2542</v>
      </c>
      <c r="C53" s="629">
        <v>5</v>
      </c>
      <c r="D53" s="629"/>
      <c r="E53" s="629" t="s">
        <v>2513</v>
      </c>
      <c r="F53" s="629" t="s">
        <v>2218</v>
      </c>
      <c r="G53" s="629" t="s">
        <v>1741</v>
      </c>
      <c r="H53" s="630" t="s">
        <v>2440</v>
      </c>
      <c r="I53" s="630" t="s">
        <v>2435</v>
      </c>
      <c r="J53" s="639"/>
      <c r="K53" s="637"/>
    </row>
    <row r="54" spans="1:11" s="616" customFormat="1" ht="26.25">
      <c r="A54" s="629" t="s">
        <v>2218</v>
      </c>
      <c r="B54" s="630" t="s">
        <v>2542</v>
      </c>
      <c r="C54" s="629">
        <v>5</v>
      </c>
      <c r="D54" s="629" t="s">
        <v>2514</v>
      </c>
      <c r="E54" s="629" t="s">
        <v>156</v>
      </c>
      <c r="F54" s="629" t="s">
        <v>2218</v>
      </c>
      <c r="G54" s="629" t="s">
        <v>1741</v>
      </c>
      <c r="H54" s="630" t="s">
        <v>2441</v>
      </c>
      <c r="I54" s="630" t="s">
        <v>2442</v>
      </c>
      <c r="J54" s="639"/>
      <c r="K54" s="637"/>
    </row>
    <row r="55" spans="1:11" s="616" customFormat="1" ht="114.6" customHeight="1">
      <c r="A55" s="629" t="s">
        <v>2218</v>
      </c>
      <c r="B55" s="630" t="s">
        <v>2542</v>
      </c>
      <c r="C55" s="629">
        <v>5</v>
      </c>
      <c r="D55" s="629"/>
      <c r="E55" s="629" t="s">
        <v>2520</v>
      </c>
      <c r="F55" s="629" t="s">
        <v>2218</v>
      </c>
      <c r="G55" s="629" t="s">
        <v>1741</v>
      </c>
      <c r="H55" s="630" t="s">
        <v>2443</v>
      </c>
      <c r="I55" s="630" t="s">
        <v>2521</v>
      </c>
      <c r="J55" s="648"/>
      <c r="K55" s="637"/>
    </row>
    <row r="56" spans="1:11" s="616" customFormat="1" ht="33" customHeight="1">
      <c r="A56" s="629"/>
      <c r="B56" s="630" t="s">
        <v>2542</v>
      </c>
      <c r="C56" s="629">
        <v>5</v>
      </c>
      <c r="D56" s="629"/>
      <c r="E56" s="629" t="s">
        <v>2520</v>
      </c>
      <c r="F56" s="629"/>
      <c r="G56" s="629" t="s">
        <v>1741</v>
      </c>
      <c r="H56" s="630" t="s">
        <v>2519</v>
      </c>
      <c r="I56" s="630" t="s">
        <v>2518</v>
      </c>
      <c r="J56" s="639"/>
      <c r="K56" s="637"/>
    </row>
    <row r="57" spans="1:11" s="616" customFormat="1" ht="156.6" customHeight="1">
      <c r="A57" s="629" t="s">
        <v>2218</v>
      </c>
      <c r="B57" s="630" t="s">
        <v>2542</v>
      </c>
      <c r="C57" s="629">
        <v>5</v>
      </c>
      <c r="D57" s="629" t="s">
        <v>2517</v>
      </c>
      <c r="E57" s="629" t="s">
        <v>156</v>
      </c>
      <c r="F57" s="629" t="s">
        <v>2218</v>
      </c>
      <c r="G57" s="629" t="s">
        <v>1741</v>
      </c>
      <c r="H57" s="630" t="s">
        <v>2444</v>
      </c>
      <c r="I57" s="630" t="s">
        <v>2516</v>
      </c>
      <c r="J57" s="642"/>
      <c r="K57" s="637"/>
    </row>
    <row r="58" spans="1:11" s="616" customFormat="1" ht="26.25">
      <c r="A58" s="629" t="s">
        <v>2218</v>
      </c>
      <c r="B58" s="630" t="s">
        <v>2542</v>
      </c>
      <c r="C58" s="629">
        <v>5</v>
      </c>
      <c r="D58" s="629" t="s">
        <v>2515</v>
      </c>
      <c r="E58" s="629" t="s">
        <v>2513</v>
      </c>
      <c r="F58" s="629" t="s">
        <v>2218</v>
      </c>
      <c r="G58" s="629" t="s">
        <v>1741</v>
      </c>
      <c r="H58" s="630" t="s">
        <v>2445</v>
      </c>
      <c r="I58" s="630" t="s">
        <v>2446</v>
      </c>
      <c r="J58" s="639"/>
      <c r="K58" s="637"/>
    </row>
    <row r="59" spans="1:11" s="616" customFormat="1" ht="90">
      <c r="A59" s="629" t="s">
        <v>2218</v>
      </c>
      <c r="B59" s="630" t="s">
        <v>2542</v>
      </c>
      <c r="C59" s="629">
        <v>5</v>
      </c>
      <c r="D59" s="629" t="s">
        <v>2514</v>
      </c>
      <c r="E59" s="629" t="s">
        <v>2513</v>
      </c>
      <c r="F59" s="629" t="s">
        <v>2218</v>
      </c>
      <c r="G59" s="629" t="s">
        <v>1741</v>
      </c>
      <c r="H59" s="630" t="s">
        <v>2447</v>
      </c>
      <c r="I59" s="630" t="s">
        <v>2512</v>
      </c>
      <c r="J59" s="641"/>
      <c r="K59" s="637"/>
    </row>
    <row r="60" spans="1:11" s="616" customFormat="1" ht="351.6" customHeight="1">
      <c r="A60" s="629" t="s">
        <v>24</v>
      </c>
      <c r="B60" s="630" t="s">
        <v>2542</v>
      </c>
      <c r="C60" s="629"/>
      <c r="D60" s="629" t="s">
        <v>2448</v>
      </c>
      <c r="E60" s="629" t="s">
        <v>156</v>
      </c>
      <c r="F60" s="629" t="s">
        <v>2218</v>
      </c>
      <c r="G60" s="629" t="s">
        <v>1741</v>
      </c>
      <c r="H60" s="630" t="s">
        <v>2511</v>
      </c>
      <c r="I60" s="667" t="s">
        <v>2510</v>
      </c>
      <c r="J60" s="642"/>
      <c r="K60" s="637"/>
    </row>
    <row r="61" spans="1:11" s="616" customFormat="1" ht="82.7" customHeight="1">
      <c r="A61" s="629" t="s">
        <v>24</v>
      </c>
      <c r="B61" s="630" t="s">
        <v>2542</v>
      </c>
      <c r="C61" s="629" t="s">
        <v>2449</v>
      </c>
      <c r="D61" s="629" t="s">
        <v>2450</v>
      </c>
      <c r="E61" s="629" t="s">
        <v>156</v>
      </c>
      <c r="F61" s="629" t="s">
        <v>1737</v>
      </c>
      <c r="G61" s="629" t="s">
        <v>1741</v>
      </c>
      <c r="H61" s="629" t="s">
        <v>2451</v>
      </c>
      <c r="I61" s="630" t="s">
        <v>2452</v>
      </c>
      <c r="J61" s="639"/>
      <c r="K61" s="637"/>
    </row>
    <row r="62" spans="1:11" s="616" customFormat="1" ht="77.25">
      <c r="A62" s="629" t="s">
        <v>24</v>
      </c>
      <c r="B62" s="630" t="s">
        <v>2542</v>
      </c>
      <c r="C62" s="629" t="s">
        <v>2218</v>
      </c>
      <c r="D62" s="629" t="s">
        <v>2448</v>
      </c>
      <c r="E62" s="629" t="s">
        <v>156</v>
      </c>
      <c r="F62" s="631" t="s">
        <v>2453</v>
      </c>
      <c r="G62" s="629" t="s">
        <v>1741</v>
      </c>
      <c r="H62" s="630" t="s">
        <v>2509</v>
      </c>
      <c r="I62" s="630" t="s">
        <v>2454</v>
      </c>
      <c r="J62" s="639"/>
      <c r="K62" s="637"/>
    </row>
    <row r="63" spans="1:11" s="616" customFormat="1" ht="115.5">
      <c r="A63" s="629" t="s">
        <v>24</v>
      </c>
      <c r="B63" s="630" t="s">
        <v>2542</v>
      </c>
      <c r="C63" s="632" t="s">
        <v>2455</v>
      </c>
      <c r="D63" s="629" t="s">
        <v>2448</v>
      </c>
      <c r="E63" s="629" t="s">
        <v>156</v>
      </c>
      <c r="F63" s="629" t="s">
        <v>2218</v>
      </c>
      <c r="G63" s="629" t="s">
        <v>1741</v>
      </c>
      <c r="H63" s="630" t="s">
        <v>2456</v>
      </c>
      <c r="I63" s="667" t="s">
        <v>2457</v>
      </c>
      <c r="J63" s="642"/>
      <c r="K63" s="637"/>
    </row>
    <row r="64" spans="1:11" s="616" customFormat="1" ht="64.5">
      <c r="A64" s="629" t="s">
        <v>24</v>
      </c>
      <c r="B64" s="630" t="s">
        <v>2542</v>
      </c>
      <c r="C64" s="629" t="s">
        <v>2218</v>
      </c>
      <c r="D64" s="633" t="s">
        <v>2458</v>
      </c>
      <c r="E64" s="630" t="s">
        <v>2459</v>
      </c>
      <c r="F64" s="629" t="s">
        <v>2218</v>
      </c>
      <c r="G64" s="629" t="s">
        <v>1741</v>
      </c>
      <c r="H64" s="630" t="s">
        <v>2460</v>
      </c>
      <c r="I64" s="630" t="s">
        <v>2461</v>
      </c>
      <c r="J64" s="639"/>
      <c r="K64" s="637"/>
    </row>
    <row r="65" spans="1:11" s="616" customFormat="1" ht="82.7" customHeight="1">
      <c r="A65" s="629" t="s">
        <v>24</v>
      </c>
      <c r="B65" s="630" t="s">
        <v>2542</v>
      </c>
      <c r="C65" s="629" t="s">
        <v>2218</v>
      </c>
      <c r="D65" s="630" t="s">
        <v>2508</v>
      </c>
      <c r="E65" s="630" t="s">
        <v>2462</v>
      </c>
      <c r="F65" s="629" t="s">
        <v>2218</v>
      </c>
      <c r="G65" s="629" t="s">
        <v>1741</v>
      </c>
      <c r="H65" s="630" t="s">
        <v>2463</v>
      </c>
      <c r="I65" s="630" t="s">
        <v>2464</v>
      </c>
      <c r="J65" s="639"/>
      <c r="K65" s="638"/>
    </row>
    <row r="66" spans="1:11" s="616" customFormat="1" ht="139.35" customHeight="1">
      <c r="A66" s="629" t="s">
        <v>24</v>
      </c>
      <c r="B66" s="630" t="s">
        <v>2542</v>
      </c>
      <c r="C66" s="629" t="s">
        <v>2218</v>
      </c>
      <c r="D66" s="630" t="s">
        <v>2507</v>
      </c>
      <c r="E66" s="629" t="s">
        <v>156</v>
      </c>
      <c r="F66" s="629" t="s">
        <v>2465</v>
      </c>
      <c r="G66" s="629" t="s">
        <v>1741</v>
      </c>
      <c r="H66" s="630" t="s">
        <v>2466</v>
      </c>
      <c r="I66" s="630" t="s">
        <v>2506</v>
      </c>
      <c r="J66" s="642"/>
      <c r="K66" s="638"/>
    </row>
    <row r="67" spans="1:11" s="616" customFormat="1" ht="83.45" customHeight="1">
      <c r="A67" s="629" t="s">
        <v>24</v>
      </c>
      <c r="B67" s="630" t="s">
        <v>2542</v>
      </c>
      <c r="C67" s="629" t="s">
        <v>2218</v>
      </c>
      <c r="D67" s="630" t="s">
        <v>2467</v>
      </c>
      <c r="E67" s="629" t="s">
        <v>156</v>
      </c>
      <c r="F67" s="629" t="s">
        <v>2468</v>
      </c>
      <c r="G67" s="629" t="s">
        <v>1741</v>
      </c>
      <c r="H67" s="630" t="s">
        <v>2469</v>
      </c>
      <c r="I67" s="630" t="s">
        <v>2505</v>
      </c>
      <c r="J67" s="642"/>
      <c r="K67" s="638"/>
    </row>
    <row r="68" spans="1:11" s="616" customFormat="1" ht="342.6" customHeight="1">
      <c r="A68" s="629" t="s">
        <v>24</v>
      </c>
      <c r="B68" s="630" t="s">
        <v>2542</v>
      </c>
      <c r="C68" s="629" t="s">
        <v>2218</v>
      </c>
      <c r="D68" s="630" t="s">
        <v>2470</v>
      </c>
      <c r="E68" s="629" t="s">
        <v>156</v>
      </c>
      <c r="F68" s="629" t="s">
        <v>2471</v>
      </c>
      <c r="G68" s="629" t="s">
        <v>1741</v>
      </c>
      <c r="H68" s="630" t="s">
        <v>2472</v>
      </c>
      <c r="I68" s="630" t="s">
        <v>2505</v>
      </c>
      <c r="J68" s="639"/>
      <c r="K68" s="638"/>
    </row>
    <row r="69" spans="1:11" s="616" customFormat="1" ht="51.75">
      <c r="A69" s="629" t="s">
        <v>24</v>
      </c>
      <c r="B69" s="630" t="s">
        <v>2542</v>
      </c>
      <c r="C69" s="629" t="s">
        <v>2218</v>
      </c>
      <c r="D69" s="630" t="s">
        <v>2473</v>
      </c>
      <c r="E69" s="630" t="s">
        <v>2474</v>
      </c>
      <c r="F69" s="629" t="s">
        <v>2218</v>
      </c>
      <c r="G69" s="629" t="s">
        <v>2218</v>
      </c>
      <c r="H69" s="630" t="s">
        <v>2475</v>
      </c>
      <c r="I69" s="629" t="s">
        <v>2504</v>
      </c>
      <c r="J69" s="639"/>
      <c r="K69" s="638"/>
    </row>
    <row r="70" spans="1:11" s="616" customFormat="1" ht="94.5">
      <c r="A70" s="629" t="s">
        <v>24</v>
      </c>
      <c r="B70" s="630" t="s">
        <v>2542</v>
      </c>
      <c r="C70" s="629">
        <v>9</v>
      </c>
      <c r="D70" s="630" t="s">
        <v>2476</v>
      </c>
      <c r="E70" s="629"/>
      <c r="F70" s="629"/>
      <c r="G70" s="629" t="s">
        <v>1741</v>
      </c>
      <c r="H70" s="668" t="s">
        <v>2477</v>
      </c>
      <c r="I70" s="630" t="s">
        <v>2478</v>
      </c>
      <c r="J70" s="640"/>
      <c r="K70" s="638"/>
    </row>
    <row r="71" spans="1:11" s="616" customFormat="1" ht="72" customHeight="1">
      <c r="A71" s="629" t="s">
        <v>24</v>
      </c>
      <c r="B71" s="630" t="s">
        <v>2542</v>
      </c>
      <c r="C71" s="629">
        <v>10</v>
      </c>
      <c r="D71" s="629"/>
      <c r="E71" s="629"/>
      <c r="F71" s="629"/>
      <c r="G71" s="629" t="s">
        <v>1741</v>
      </c>
      <c r="H71" s="669" t="s">
        <v>2479</v>
      </c>
      <c r="I71" s="630" t="s">
        <v>2480</v>
      </c>
      <c r="J71" s="641"/>
      <c r="K71" s="638"/>
    </row>
    <row r="72" spans="1:11" s="616" customFormat="1" ht="369.6" customHeight="1">
      <c r="A72" s="629" t="s">
        <v>24</v>
      </c>
      <c r="B72" s="630" t="s">
        <v>2542</v>
      </c>
      <c r="C72" s="629">
        <v>10</v>
      </c>
      <c r="D72" s="629"/>
      <c r="E72" s="629" t="s">
        <v>2481</v>
      </c>
      <c r="F72" s="629"/>
      <c r="G72" s="629" t="s">
        <v>1741</v>
      </c>
      <c r="H72" s="630" t="s">
        <v>2482</v>
      </c>
      <c r="I72" s="630" t="s">
        <v>2483</v>
      </c>
      <c r="J72" s="640"/>
      <c r="K72" s="647"/>
    </row>
  </sheetData>
  <pageMargins left="0.75000000000000011" right="0.75000000000000011" top="1" bottom="1" header="0.5" footer="0.5"/>
  <pageSetup paperSize="9" scale="10" fitToWidth="0"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0"/>
  <sheetViews>
    <sheetView zoomScaleNormal="100" zoomScaleSheetLayoutView="100" workbookViewId="0"/>
  </sheetViews>
  <sheetFormatPr defaultColWidth="9.140625" defaultRowHeight="14.25"/>
  <cols>
    <col min="1" max="1" width="24.42578125" style="32" customWidth="1"/>
    <col min="2" max="2" width="27.42578125" style="32" customWidth="1"/>
    <col min="3" max="3" width="20.140625" style="32" customWidth="1"/>
    <col min="4" max="16384" width="9.140625" style="32"/>
  </cols>
  <sheetData>
    <row r="1" spans="1:4" ht="21" customHeight="1">
      <c r="A1" s="60" t="s">
        <v>1775</v>
      </c>
      <c r="B1" s="54" t="s">
        <v>1776</v>
      </c>
    </row>
    <row r="2" spans="1:4" ht="28.5" customHeight="1">
      <c r="A2" s="705" t="s">
        <v>1777</v>
      </c>
      <c r="B2" s="705"/>
      <c r="C2" s="705"/>
      <c r="D2" s="141"/>
    </row>
    <row r="3" spans="1:4" ht="12.75" customHeight="1">
      <c r="A3" s="142"/>
      <c r="B3" s="142"/>
      <c r="C3" s="142"/>
      <c r="D3" s="141"/>
    </row>
    <row r="4" spans="1:4">
      <c r="A4" s="60" t="s">
        <v>1778</v>
      </c>
      <c r="B4" s="60" t="s">
        <v>1779</v>
      </c>
      <c r="C4" s="60" t="s">
        <v>1780</v>
      </c>
    </row>
    <row r="6" spans="1:4">
      <c r="A6" s="60" t="s">
        <v>1781</v>
      </c>
    </row>
    <row r="7" spans="1:4">
      <c r="A7" s="32" t="s">
        <v>1782</v>
      </c>
      <c r="B7" s="62" t="s">
        <v>1783</v>
      </c>
      <c r="C7" s="32" t="s">
        <v>484</v>
      </c>
    </row>
    <row r="8" spans="1:4">
      <c r="A8" s="32" t="s">
        <v>1784</v>
      </c>
      <c r="B8" s="62" t="s">
        <v>1785</v>
      </c>
      <c r="C8" s="32" t="s">
        <v>484</v>
      </c>
    </row>
    <row r="9" spans="1:4">
      <c r="A9" s="32" t="s">
        <v>1786</v>
      </c>
      <c r="B9" s="62" t="s">
        <v>1787</v>
      </c>
      <c r="C9" s="32" t="s">
        <v>484</v>
      </c>
    </row>
    <row r="10" spans="1:4">
      <c r="A10" s="32" t="s">
        <v>1788</v>
      </c>
      <c r="B10" s="62" t="s">
        <v>1789</v>
      </c>
      <c r="C10" s="32" t="s">
        <v>484</v>
      </c>
    </row>
    <row r="11" spans="1:4">
      <c r="A11" s="32" t="s">
        <v>1790</v>
      </c>
      <c r="B11" s="62" t="s">
        <v>1791</v>
      </c>
      <c r="C11" s="32" t="s">
        <v>484</v>
      </c>
    </row>
    <row r="12" spans="1:4">
      <c r="A12" s="32" t="s">
        <v>1792</v>
      </c>
      <c r="B12" s="62" t="s">
        <v>1793</v>
      </c>
      <c r="C12" s="32" t="s">
        <v>484</v>
      </c>
    </row>
    <row r="13" spans="1:4">
      <c r="A13" s="32" t="s">
        <v>1794</v>
      </c>
      <c r="B13" s="62" t="s">
        <v>1795</v>
      </c>
      <c r="C13" s="32" t="s">
        <v>484</v>
      </c>
    </row>
    <row r="14" spans="1:4">
      <c r="A14" s="32" t="s">
        <v>1796</v>
      </c>
      <c r="B14" s="62" t="s">
        <v>1797</v>
      </c>
      <c r="C14" s="32" t="s">
        <v>484</v>
      </c>
    </row>
    <row r="15" spans="1:4">
      <c r="A15" s="32" t="s">
        <v>1798</v>
      </c>
      <c r="B15" s="62" t="s">
        <v>1799</v>
      </c>
      <c r="C15" s="32" t="s">
        <v>484</v>
      </c>
    </row>
    <row r="16" spans="1:4">
      <c r="A16" s="32" t="s">
        <v>1800</v>
      </c>
      <c r="B16" s="62" t="s">
        <v>1801</v>
      </c>
      <c r="C16" s="32" t="s">
        <v>484</v>
      </c>
    </row>
    <row r="17" spans="1:3">
      <c r="A17" s="32" t="s">
        <v>1802</v>
      </c>
      <c r="B17" s="62" t="s">
        <v>1803</v>
      </c>
      <c r="C17" s="32" t="s">
        <v>484</v>
      </c>
    </row>
    <row r="18" spans="1:3">
      <c r="A18" s="32" t="s">
        <v>1804</v>
      </c>
      <c r="B18" s="62" t="s">
        <v>1805</v>
      </c>
      <c r="C18" s="32" t="s">
        <v>484</v>
      </c>
    </row>
    <row r="19" spans="1:3">
      <c r="A19" s="32" t="s">
        <v>1806</v>
      </c>
      <c r="B19" s="62" t="s">
        <v>1807</v>
      </c>
      <c r="C19" s="32" t="s">
        <v>484</v>
      </c>
    </row>
    <row r="20" spans="1:3">
      <c r="A20" s="32" t="s">
        <v>1808</v>
      </c>
      <c r="B20" s="62" t="s">
        <v>1809</v>
      </c>
      <c r="C20" s="32" t="s">
        <v>484</v>
      </c>
    </row>
    <row r="21" spans="1:3">
      <c r="A21" s="32" t="s">
        <v>1810</v>
      </c>
      <c r="B21" s="62" t="s">
        <v>1811</v>
      </c>
      <c r="C21" s="32" t="s">
        <v>484</v>
      </c>
    </row>
    <row r="22" spans="1:3">
      <c r="B22" s="62"/>
    </row>
    <row r="23" spans="1:3">
      <c r="A23" s="60" t="s">
        <v>1812</v>
      </c>
      <c r="B23" s="62"/>
    </row>
    <row r="24" spans="1:3">
      <c r="A24" s="32" t="s">
        <v>1813</v>
      </c>
      <c r="B24" s="62" t="s">
        <v>1814</v>
      </c>
    </row>
    <row r="25" spans="1:3">
      <c r="A25" s="32" t="s">
        <v>1815</v>
      </c>
      <c r="B25" s="62" t="s">
        <v>1816</v>
      </c>
      <c r="C25" s="32" t="s">
        <v>484</v>
      </c>
    </row>
    <row r="26" spans="1:3">
      <c r="A26" s="32" t="s">
        <v>1817</v>
      </c>
      <c r="B26" s="62" t="s">
        <v>1818</v>
      </c>
      <c r="C26" s="32" t="s">
        <v>484</v>
      </c>
    </row>
    <row r="27" spans="1:3">
      <c r="A27" s="32" t="s">
        <v>1819</v>
      </c>
      <c r="B27" s="62" t="s">
        <v>1820</v>
      </c>
      <c r="C27" s="32" t="s">
        <v>484</v>
      </c>
    </row>
    <row r="28" spans="1:3">
      <c r="A28" s="32" t="s">
        <v>1821</v>
      </c>
      <c r="B28" s="62" t="s">
        <v>1822</v>
      </c>
      <c r="C28" s="32" t="s">
        <v>484</v>
      </c>
    </row>
    <row r="29" spans="1:3">
      <c r="A29" s="32" t="s">
        <v>1823</v>
      </c>
      <c r="B29" s="62" t="s">
        <v>1824</v>
      </c>
      <c r="C29" s="32" t="s">
        <v>484</v>
      </c>
    </row>
    <row r="30" spans="1:3">
      <c r="A30" s="32" t="s">
        <v>1825</v>
      </c>
      <c r="B30" s="62" t="s">
        <v>1826</v>
      </c>
      <c r="C30" s="32" t="s">
        <v>484</v>
      </c>
    </row>
    <row r="31" spans="1:3">
      <c r="A31" s="32" t="s">
        <v>1827</v>
      </c>
      <c r="B31" s="62" t="s">
        <v>1828</v>
      </c>
      <c r="C31" s="32" t="s">
        <v>484</v>
      </c>
    </row>
    <row r="32" spans="1:3">
      <c r="A32" s="32" t="s">
        <v>1829</v>
      </c>
      <c r="B32" s="62" t="s">
        <v>1830</v>
      </c>
      <c r="C32" s="32" t="s">
        <v>484</v>
      </c>
    </row>
    <row r="33" spans="1:3">
      <c r="A33" s="32" t="s">
        <v>1831</v>
      </c>
      <c r="B33" s="62" t="s">
        <v>1832</v>
      </c>
      <c r="C33" s="32" t="s">
        <v>484</v>
      </c>
    </row>
    <row r="34" spans="1:3">
      <c r="A34" s="32" t="s">
        <v>1833</v>
      </c>
      <c r="B34" s="62" t="s">
        <v>1834</v>
      </c>
      <c r="C34" s="32" t="s">
        <v>484</v>
      </c>
    </row>
    <row r="35" spans="1:3">
      <c r="A35" s="32" t="s">
        <v>1835</v>
      </c>
      <c r="B35" s="62" t="s">
        <v>1836</v>
      </c>
      <c r="C35" s="32" t="s">
        <v>484</v>
      </c>
    </row>
    <row r="36" spans="1:3">
      <c r="A36" s="32" t="s">
        <v>1837</v>
      </c>
      <c r="B36" s="62" t="s">
        <v>1838</v>
      </c>
      <c r="C36" s="32" t="s">
        <v>484</v>
      </c>
    </row>
    <row r="37" spans="1:3">
      <c r="A37" s="32" t="s">
        <v>1839</v>
      </c>
      <c r="B37" s="62" t="s">
        <v>1840</v>
      </c>
      <c r="C37" s="32" t="s">
        <v>484</v>
      </c>
    </row>
    <row r="38" spans="1:3">
      <c r="A38" s="32" t="s">
        <v>1841</v>
      </c>
      <c r="B38" s="62" t="s">
        <v>1842</v>
      </c>
      <c r="C38" s="32" t="s">
        <v>484</v>
      </c>
    </row>
    <row r="39" spans="1:3">
      <c r="A39" s="32" t="s">
        <v>1843</v>
      </c>
      <c r="B39" s="62" t="s">
        <v>1844</v>
      </c>
      <c r="C39" s="32" t="s">
        <v>1845</v>
      </c>
    </row>
    <row r="40" spans="1:3">
      <c r="A40" s="32" t="s">
        <v>1846</v>
      </c>
      <c r="B40" s="62" t="s">
        <v>1847</v>
      </c>
      <c r="C40" s="32" t="s">
        <v>484</v>
      </c>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B33"/>
  <sheetViews>
    <sheetView view="pageBreakPreview" topLeftCell="A8" zoomScale="80" zoomScaleNormal="100" zoomScaleSheetLayoutView="80" workbookViewId="0">
      <selection activeCell="A8" sqref="A8"/>
    </sheetView>
  </sheetViews>
  <sheetFormatPr defaultColWidth="8.85546875" defaultRowHeight="12.75"/>
  <cols>
    <col min="1" max="1" width="4.42578125" style="310" customWidth="1"/>
    <col min="2" max="2" width="6.42578125" style="310" customWidth="1"/>
    <col min="3" max="3" width="28.42578125" style="310" customWidth="1"/>
    <col min="4" max="4" width="14.42578125" style="310" customWidth="1"/>
    <col min="5" max="5" width="13.5703125" style="310" customWidth="1"/>
    <col min="6" max="6" width="19.5703125" style="310" customWidth="1"/>
    <col min="7" max="7" width="17.140625" style="33" customWidth="1"/>
    <col min="8" max="10" width="19" style="310" customWidth="1"/>
    <col min="11" max="11" width="11.5703125" style="310" customWidth="1"/>
    <col min="12" max="12" width="23.5703125" style="352" customWidth="1"/>
    <col min="13" max="13" width="27.42578125" style="310" customWidth="1"/>
    <col min="14" max="14" width="10.42578125" style="310" customWidth="1"/>
    <col min="15" max="15" width="13.140625" style="310" customWidth="1"/>
    <col min="16" max="16" width="14.42578125" style="310" customWidth="1"/>
    <col min="17" max="17" width="11.140625" style="310" customWidth="1"/>
    <col min="18" max="20" width="13.5703125" style="310" customWidth="1"/>
    <col min="21" max="21" width="11.140625" style="310" customWidth="1"/>
    <col min="22" max="22" width="13.42578125" style="310" customWidth="1"/>
    <col min="23" max="23" width="16.5703125" style="310" customWidth="1"/>
    <col min="24" max="24" width="14.85546875" style="310" customWidth="1"/>
    <col min="25" max="25" width="18.140625" style="310" customWidth="1"/>
    <col min="26" max="26" width="18.85546875" style="310" customWidth="1"/>
    <col min="27" max="27" width="28" style="310" customWidth="1"/>
    <col min="28" max="28" width="13.5703125" style="310" hidden="1" customWidth="1"/>
    <col min="29" max="16384" width="8.85546875" style="310"/>
  </cols>
  <sheetData>
    <row r="1" spans="1:28" s="306" customFormat="1" ht="25.5" hidden="1" customHeight="1">
      <c r="G1" s="321"/>
      <c r="L1" s="349" t="s">
        <v>1848</v>
      </c>
      <c r="M1" s="320"/>
      <c r="Z1" s="306" t="s">
        <v>1849</v>
      </c>
      <c r="AA1" s="322" t="s">
        <v>1850</v>
      </c>
      <c r="AB1" s="306" t="s">
        <v>1851</v>
      </c>
    </row>
    <row r="2" spans="1:28" s="306" customFormat="1" ht="38.25" hidden="1">
      <c r="G2" s="321"/>
      <c r="L2" s="349" t="s">
        <v>1848</v>
      </c>
      <c r="M2" s="320"/>
      <c r="Z2" s="306" t="s">
        <v>1852</v>
      </c>
      <c r="AA2" s="322" t="s">
        <v>147</v>
      </c>
      <c r="AB2" s="306" t="s">
        <v>1853</v>
      </c>
    </row>
    <row r="3" spans="1:28" s="306" customFormat="1" ht="25.5" hidden="1">
      <c r="G3" s="321"/>
      <c r="L3" s="349" t="s">
        <v>1848</v>
      </c>
      <c r="M3" s="320"/>
      <c r="Z3" s="306" t="s">
        <v>1854</v>
      </c>
      <c r="AA3" s="322" t="s">
        <v>149</v>
      </c>
      <c r="AB3" s="306" t="s">
        <v>1855</v>
      </c>
    </row>
    <row r="4" spans="1:28" s="306" customFormat="1" hidden="1">
      <c r="G4" s="321"/>
      <c r="L4" s="349" t="s">
        <v>1848</v>
      </c>
      <c r="M4" s="320"/>
      <c r="Z4" s="306" t="s">
        <v>1856</v>
      </c>
      <c r="AA4" s="322" t="s">
        <v>150</v>
      </c>
    </row>
    <row r="5" spans="1:28" s="306" customFormat="1" hidden="1">
      <c r="G5" s="321"/>
      <c r="L5" s="349" t="s">
        <v>1848</v>
      </c>
      <c r="M5" s="320"/>
      <c r="Z5" s="306" t="s">
        <v>1857</v>
      </c>
      <c r="AA5" s="322" t="s">
        <v>151</v>
      </c>
    </row>
    <row r="6" spans="1:28" s="306" customFormat="1" hidden="1">
      <c r="G6" s="321"/>
      <c r="L6" s="349" t="s">
        <v>1848</v>
      </c>
      <c r="M6" s="320"/>
      <c r="AA6" s="322" t="s">
        <v>152</v>
      </c>
    </row>
    <row r="7" spans="1:28" s="306" customFormat="1" hidden="1">
      <c r="G7" s="321"/>
      <c r="L7" s="349" t="s">
        <v>1848</v>
      </c>
      <c r="M7" s="320"/>
      <c r="AA7" s="322" t="s">
        <v>153</v>
      </c>
    </row>
    <row r="8" spans="1:28" s="143" customFormat="1" ht="27" customHeight="1" thickBot="1">
      <c r="A8" s="317" t="s">
        <v>1858</v>
      </c>
      <c r="B8" s="318"/>
      <c r="C8" s="317"/>
      <c r="D8" s="336"/>
      <c r="E8" s="336"/>
      <c r="F8" s="143" t="s">
        <v>1859</v>
      </c>
      <c r="L8" s="347"/>
      <c r="M8" s="318" t="s">
        <v>1860</v>
      </c>
      <c r="N8" s="318"/>
      <c r="Q8" s="318"/>
      <c r="R8" s="318"/>
      <c r="S8" s="318"/>
      <c r="T8" s="318"/>
      <c r="U8" s="318"/>
      <c r="V8" s="318"/>
      <c r="W8" s="318"/>
      <c r="X8" s="318"/>
      <c r="Y8" s="318"/>
      <c r="Z8" s="318"/>
    </row>
    <row r="9" spans="1:28" s="143" customFormat="1" ht="40.5" customHeight="1" thickBot="1">
      <c r="A9" s="317"/>
      <c r="B9" s="331"/>
      <c r="C9" s="334" t="s">
        <v>1861</v>
      </c>
      <c r="D9" s="338"/>
      <c r="E9" s="323"/>
      <c r="F9" s="706" t="s">
        <v>1862</v>
      </c>
      <c r="G9" s="707"/>
      <c r="H9" s="707"/>
      <c r="I9" s="707"/>
      <c r="J9" s="708"/>
      <c r="K9" s="335"/>
      <c r="L9" s="350"/>
      <c r="M9" s="318" t="s">
        <v>1863</v>
      </c>
      <c r="N9" s="318"/>
      <c r="Q9" s="318"/>
      <c r="R9" s="318"/>
      <c r="S9" s="318"/>
      <c r="T9" s="318"/>
      <c r="U9" s="318"/>
      <c r="V9" s="318"/>
      <c r="W9" s="318"/>
      <c r="X9" s="318"/>
      <c r="Y9" s="318"/>
      <c r="Z9" s="317"/>
    </row>
    <row r="10" spans="1:28" s="316" customFormat="1" ht="53.25" customHeight="1" thickBot="1">
      <c r="A10" s="324"/>
      <c r="B10" s="332" t="s">
        <v>1864</v>
      </c>
      <c r="C10" s="326" t="s">
        <v>1865</v>
      </c>
      <c r="D10" s="337" t="s">
        <v>1866</v>
      </c>
      <c r="E10" s="337" t="s">
        <v>1867</v>
      </c>
      <c r="F10" s="327" t="s">
        <v>1868</v>
      </c>
      <c r="G10" s="327" t="s">
        <v>1869</v>
      </c>
      <c r="H10" s="327" t="s">
        <v>1870</v>
      </c>
      <c r="I10" s="327" t="s">
        <v>1871</v>
      </c>
      <c r="J10" s="328" t="s">
        <v>70</v>
      </c>
      <c r="K10" s="333" t="s">
        <v>1872</v>
      </c>
      <c r="L10" s="351" t="s">
        <v>1873</v>
      </c>
      <c r="M10" s="325" t="s">
        <v>1874</v>
      </c>
      <c r="N10" s="315" t="s">
        <v>1875</v>
      </c>
      <c r="O10" s="315" t="s">
        <v>185</v>
      </c>
      <c r="P10" s="315" t="s">
        <v>1876</v>
      </c>
      <c r="Q10" s="315" t="s">
        <v>1877</v>
      </c>
      <c r="R10" s="315" t="s">
        <v>1878</v>
      </c>
      <c r="S10" s="315" t="s">
        <v>1879</v>
      </c>
      <c r="T10" s="315" t="s">
        <v>1880</v>
      </c>
      <c r="U10" s="315" t="s">
        <v>1881</v>
      </c>
      <c r="V10" s="315" t="s">
        <v>1882</v>
      </c>
      <c r="W10" s="315" t="s">
        <v>1883</v>
      </c>
      <c r="X10" s="315" t="s">
        <v>1884</v>
      </c>
      <c r="Y10" s="315" t="s">
        <v>1885</v>
      </c>
      <c r="AA10" s="316" t="s">
        <v>1886</v>
      </c>
      <c r="AB10" s="330" t="s">
        <v>1887</v>
      </c>
    </row>
    <row r="11" spans="1:28" s="343" customFormat="1" ht="51">
      <c r="A11" s="339"/>
      <c r="B11" s="340"/>
      <c r="C11" s="341"/>
      <c r="D11" s="339"/>
      <c r="E11" s="339"/>
      <c r="F11" s="341"/>
      <c r="G11" s="342"/>
      <c r="H11" s="341"/>
      <c r="I11" s="341"/>
      <c r="J11" s="341"/>
      <c r="K11" s="507"/>
      <c r="L11" s="348" t="s">
        <v>1888</v>
      </c>
      <c r="M11" s="339" t="s">
        <v>1888</v>
      </c>
      <c r="N11" s="309" t="s">
        <v>1889</v>
      </c>
      <c r="O11" s="339" t="s">
        <v>1851</v>
      </c>
      <c r="P11" s="540">
        <v>96351</v>
      </c>
      <c r="Q11" s="339" t="s">
        <v>1854</v>
      </c>
      <c r="R11" s="339" t="s">
        <v>1890</v>
      </c>
      <c r="S11" s="339" t="s">
        <v>1891</v>
      </c>
      <c r="T11" s="339" t="s">
        <v>1892</v>
      </c>
      <c r="U11" s="339" t="s">
        <v>1893</v>
      </c>
      <c r="V11" s="339" t="s">
        <v>153</v>
      </c>
      <c r="W11" s="339"/>
      <c r="X11" s="339"/>
      <c r="Y11" s="340" t="s">
        <v>1894</v>
      </c>
      <c r="AB11" s="339" t="s">
        <v>1891</v>
      </c>
    </row>
    <row r="12" spans="1:28" s="343" customFormat="1" ht="51">
      <c r="A12" s="339"/>
      <c r="B12" s="340"/>
      <c r="C12" s="341"/>
      <c r="D12" s="339"/>
      <c r="E12" s="339"/>
      <c r="F12" s="341"/>
      <c r="G12" s="342"/>
      <c r="H12" s="341"/>
      <c r="I12" s="341"/>
      <c r="J12" s="341"/>
      <c r="K12" s="507"/>
      <c r="L12" s="348" t="s">
        <v>1895</v>
      </c>
      <c r="M12" s="339" t="s">
        <v>1895</v>
      </c>
      <c r="N12" s="309" t="s">
        <v>1896</v>
      </c>
      <c r="O12" s="339" t="s">
        <v>1851</v>
      </c>
      <c r="P12" s="540">
        <v>69907</v>
      </c>
      <c r="Q12" s="339" t="s">
        <v>1854</v>
      </c>
      <c r="R12" s="339" t="s">
        <v>1890</v>
      </c>
      <c r="S12" s="339" t="s">
        <v>1891</v>
      </c>
      <c r="T12" s="339" t="s">
        <v>1892</v>
      </c>
      <c r="U12" s="339" t="s">
        <v>1893</v>
      </c>
      <c r="V12" s="339" t="s">
        <v>153</v>
      </c>
      <c r="W12" s="339"/>
      <c r="X12" s="339"/>
      <c r="Y12" s="340" t="s">
        <v>1897</v>
      </c>
      <c r="AB12" s="339" t="s">
        <v>1898</v>
      </c>
    </row>
    <row r="13" spans="1:28" s="343" customFormat="1" ht="51">
      <c r="B13" s="340"/>
      <c r="C13" s="344"/>
      <c r="D13" s="339"/>
      <c r="E13" s="339"/>
      <c r="F13" s="344"/>
      <c r="G13" s="345"/>
      <c r="H13" s="344"/>
      <c r="I13" s="344"/>
      <c r="J13" s="344"/>
      <c r="K13" s="507"/>
      <c r="L13" s="348" t="s">
        <v>1899</v>
      </c>
      <c r="M13" s="339" t="s">
        <v>1899</v>
      </c>
      <c r="N13" s="309" t="s">
        <v>1900</v>
      </c>
      <c r="O13" s="339" t="s">
        <v>1851</v>
      </c>
      <c r="P13" s="604">
        <v>71171</v>
      </c>
      <c r="Q13" s="339" t="s">
        <v>1854</v>
      </c>
      <c r="R13" s="339" t="s">
        <v>1890</v>
      </c>
      <c r="S13" s="339" t="s">
        <v>1891</v>
      </c>
      <c r="T13" s="339" t="s">
        <v>1892</v>
      </c>
      <c r="U13" s="339" t="s">
        <v>1893</v>
      </c>
      <c r="V13" s="339" t="s">
        <v>153</v>
      </c>
      <c r="W13" s="339"/>
      <c r="X13" s="339"/>
      <c r="Y13" s="340" t="s">
        <v>2544</v>
      </c>
    </row>
    <row r="14" spans="1:28" s="343" customFormat="1" ht="51">
      <c r="A14" s="339">
        <v>2</v>
      </c>
      <c r="B14" s="340"/>
      <c r="C14" s="339"/>
      <c r="D14" s="339"/>
      <c r="E14" s="339"/>
      <c r="F14" s="339"/>
      <c r="G14" s="346"/>
      <c r="H14" s="339"/>
      <c r="I14" s="339"/>
      <c r="J14" s="339"/>
      <c r="K14" s="507"/>
      <c r="L14" s="348" t="s">
        <v>1901</v>
      </c>
      <c r="M14" s="339" t="s">
        <v>1902</v>
      </c>
      <c r="N14" s="309" t="s">
        <v>1903</v>
      </c>
      <c r="O14" s="339" t="s">
        <v>1851</v>
      </c>
      <c r="P14" s="540">
        <v>59650</v>
      </c>
      <c r="Q14" s="339" t="s">
        <v>1854</v>
      </c>
      <c r="R14" s="339" t="s">
        <v>1890</v>
      </c>
      <c r="S14" s="339" t="s">
        <v>1891</v>
      </c>
      <c r="T14" s="339" t="s">
        <v>1892</v>
      </c>
      <c r="U14" s="339" t="s">
        <v>1893</v>
      </c>
      <c r="V14" s="339" t="s">
        <v>153</v>
      </c>
      <c r="W14" s="339"/>
      <c r="X14" s="339"/>
      <c r="Y14" s="340" t="s">
        <v>2484</v>
      </c>
      <c r="AB14" s="343">
        <v>1.1000000000000001</v>
      </c>
    </row>
    <row r="15" spans="1:28" s="343" customFormat="1" ht="51">
      <c r="A15" s="339">
        <v>3</v>
      </c>
      <c r="B15" s="340"/>
      <c r="C15" s="339"/>
      <c r="D15" s="339"/>
      <c r="E15" s="339"/>
      <c r="F15" s="339"/>
      <c r="G15" s="346"/>
      <c r="H15" s="339"/>
      <c r="I15" s="339"/>
      <c r="J15" s="339"/>
      <c r="K15" s="507"/>
      <c r="L15" s="348" t="s">
        <v>1904</v>
      </c>
      <c r="M15" s="339" t="s">
        <v>1905</v>
      </c>
      <c r="N15" s="309" t="s">
        <v>1906</v>
      </c>
      <c r="O15" s="339" t="s">
        <v>1851</v>
      </c>
      <c r="P15" s="604">
        <v>73031</v>
      </c>
      <c r="Q15" s="339" t="s">
        <v>1854</v>
      </c>
      <c r="R15" s="339" t="s">
        <v>1890</v>
      </c>
      <c r="S15" s="339" t="s">
        <v>1891</v>
      </c>
      <c r="T15" s="339" t="s">
        <v>1892</v>
      </c>
      <c r="U15" s="339" t="s">
        <v>1893</v>
      </c>
      <c r="V15" s="339" t="s">
        <v>153</v>
      </c>
      <c r="W15" s="339"/>
      <c r="X15" s="339"/>
      <c r="Y15" s="340" t="s">
        <v>2485</v>
      </c>
      <c r="AB15" s="343">
        <v>1.2</v>
      </c>
    </row>
    <row r="16" spans="1:28" s="343" customFormat="1" ht="51">
      <c r="A16" s="339">
        <v>4</v>
      </c>
      <c r="B16" s="340"/>
      <c r="C16" s="339"/>
      <c r="D16" s="339"/>
      <c r="E16" s="339"/>
      <c r="F16" s="339"/>
      <c r="G16" s="346"/>
      <c r="H16" s="339"/>
      <c r="I16" s="339"/>
      <c r="J16" s="339"/>
      <c r="K16" s="507"/>
      <c r="L16" s="348" t="s">
        <v>1907</v>
      </c>
      <c r="M16" s="339" t="s">
        <v>1908</v>
      </c>
      <c r="N16" s="310" t="s">
        <v>1909</v>
      </c>
      <c r="O16" s="339" t="s">
        <v>1851</v>
      </c>
      <c r="P16" s="604">
        <v>64805</v>
      </c>
      <c r="Q16" s="339" t="s">
        <v>1854</v>
      </c>
      <c r="R16" s="339" t="s">
        <v>1890</v>
      </c>
      <c r="S16" s="339" t="s">
        <v>1891</v>
      </c>
      <c r="T16" s="339" t="s">
        <v>1892</v>
      </c>
      <c r="U16" s="339" t="s">
        <v>1893</v>
      </c>
      <c r="V16" s="339" t="s">
        <v>153</v>
      </c>
      <c r="W16" s="339"/>
      <c r="X16" s="339"/>
      <c r="Y16" s="340" t="s">
        <v>1910</v>
      </c>
      <c r="AB16" s="343">
        <v>1.3</v>
      </c>
    </row>
    <row r="17" spans="1:28" s="343" customFormat="1" ht="26.25" customHeight="1">
      <c r="A17" s="339">
        <v>5</v>
      </c>
      <c r="B17" s="340"/>
      <c r="C17" s="339"/>
      <c r="D17" s="339"/>
      <c r="E17" s="339"/>
      <c r="F17" s="339"/>
      <c r="G17" s="346"/>
      <c r="H17" s="339"/>
      <c r="I17" s="339"/>
      <c r="J17" s="339"/>
      <c r="K17" s="339"/>
      <c r="L17" s="348" t="s">
        <v>1911</v>
      </c>
      <c r="M17" s="507" t="s">
        <v>1911</v>
      </c>
      <c r="N17" s="507"/>
      <c r="O17" s="507"/>
      <c r="P17" s="605">
        <f>SUM(P11:P16)</f>
        <v>434915</v>
      </c>
      <c r="Q17" s="339"/>
      <c r="R17" s="339"/>
      <c r="S17" s="339"/>
      <c r="T17" s="339"/>
      <c r="U17" s="339"/>
      <c r="V17" s="339"/>
      <c r="W17" s="339"/>
      <c r="X17" s="339"/>
      <c r="Y17" s="340"/>
      <c r="AB17" s="343">
        <v>1.4</v>
      </c>
    </row>
    <row r="18" spans="1:28" s="343" customFormat="1" ht="33.75" customHeight="1">
      <c r="A18" s="339">
        <v>6</v>
      </c>
      <c r="B18" s="340"/>
      <c r="C18" s="339"/>
      <c r="D18" s="339"/>
      <c r="E18" s="339"/>
      <c r="F18" s="339"/>
      <c r="G18" s="346"/>
      <c r="H18" s="339"/>
      <c r="I18" s="339"/>
      <c r="J18" s="339"/>
      <c r="K18" s="339"/>
      <c r="L18" s="348"/>
      <c r="M18" s="339"/>
      <c r="N18" s="339"/>
      <c r="O18" s="339"/>
      <c r="P18" s="606" t="s">
        <v>2486</v>
      </c>
      <c r="Q18" s="339"/>
      <c r="R18" s="339"/>
      <c r="S18" s="339"/>
      <c r="T18" s="339"/>
      <c r="U18" s="339"/>
      <c r="V18" s="339"/>
      <c r="W18" s="339"/>
      <c r="X18" s="339"/>
      <c r="Y18" s="340"/>
      <c r="AB18" s="343">
        <v>1.5</v>
      </c>
    </row>
    <row r="19" spans="1:28" s="343" customFormat="1" ht="12.6" customHeight="1">
      <c r="A19" s="339">
        <v>7</v>
      </c>
      <c r="B19" s="340"/>
      <c r="C19" s="339"/>
      <c r="D19" s="339"/>
      <c r="E19" s="339"/>
      <c r="F19" s="339"/>
      <c r="G19" s="346"/>
      <c r="H19" s="339"/>
      <c r="I19" s="339"/>
      <c r="J19" s="339"/>
      <c r="K19" s="339"/>
      <c r="L19" s="348"/>
      <c r="M19" s="339"/>
      <c r="N19" s="339"/>
      <c r="O19" s="339"/>
      <c r="P19" s="339"/>
      <c r="Q19" s="339"/>
      <c r="R19" s="339"/>
      <c r="S19" s="339"/>
      <c r="T19" s="339"/>
      <c r="U19" s="339"/>
      <c r="V19" s="339"/>
      <c r="W19" s="339"/>
      <c r="X19" s="339"/>
      <c r="Y19" s="340"/>
      <c r="AB19" s="343">
        <v>1.6</v>
      </c>
    </row>
    <row r="20" spans="1:28" s="343" customFormat="1" ht="12.6" customHeight="1">
      <c r="A20" s="339">
        <v>8</v>
      </c>
      <c r="B20" s="340"/>
      <c r="C20" s="339"/>
      <c r="D20" s="339"/>
      <c r="E20" s="339"/>
      <c r="F20" s="339"/>
      <c r="G20" s="346"/>
      <c r="H20" s="339"/>
      <c r="I20" s="339"/>
      <c r="J20" s="339"/>
      <c r="K20" s="339"/>
      <c r="L20" s="348"/>
      <c r="M20" s="339"/>
      <c r="N20" s="339"/>
      <c r="O20" s="339"/>
      <c r="P20" s="554"/>
      <c r="Q20" s="339"/>
      <c r="R20" s="339"/>
      <c r="S20" s="339"/>
      <c r="T20" s="339"/>
      <c r="U20" s="339"/>
      <c r="V20" s="339"/>
      <c r="W20" s="339"/>
      <c r="X20" s="339"/>
      <c r="Y20" s="340"/>
      <c r="AB20" s="343">
        <v>1.7</v>
      </c>
    </row>
    <row r="21" spans="1:28" ht="12.6" customHeight="1">
      <c r="A21" s="309">
        <v>9</v>
      </c>
      <c r="B21" s="308"/>
      <c r="C21" s="309"/>
      <c r="D21" s="309"/>
      <c r="E21" s="309"/>
      <c r="F21" s="309"/>
      <c r="G21" s="329"/>
      <c r="H21" s="309"/>
      <c r="I21" s="309"/>
      <c r="J21" s="309"/>
      <c r="K21" s="309"/>
      <c r="L21" s="348"/>
      <c r="M21" s="309"/>
      <c r="N21" s="309"/>
      <c r="O21" s="309"/>
      <c r="P21" s="309"/>
      <c r="Q21" s="309"/>
      <c r="R21" s="309"/>
      <c r="S21" s="330"/>
      <c r="T21" s="309"/>
      <c r="U21" s="309"/>
      <c r="V21" s="309"/>
      <c r="W21" s="330"/>
      <c r="X21" s="330"/>
      <c r="Y21" s="308"/>
      <c r="AB21" s="310">
        <v>2.1</v>
      </c>
    </row>
    <row r="22" spans="1:28" ht="12.6" customHeight="1">
      <c r="A22" s="309">
        <v>10</v>
      </c>
      <c r="B22" s="308"/>
      <c r="C22" s="309"/>
      <c r="D22" s="309"/>
      <c r="E22" s="309"/>
      <c r="F22" s="309"/>
      <c r="G22" s="329"/>
      <c r="H22" s="309"/>
      <c r="I22" s="309"/>
      <c r="J22" s="309"/>
      <c r="K22" s="309"/>
      <c r="L22" s="348"/>
      <c r="M22" s="309"/>
      <c r="N22" s="309"/>
      <c r="O22" s="309"/>
      <c r="P22" s="309"/>
      <c r="Q22" s="309"/>
      <c r="R22" s="309"/>
      <c r="S22" s="330"/>
      <c r="T22" s="309"/>
      <c r="U22" s="309"/>
      <c r="V22" s="309"/>
      <c r="W22" s="330"/>
      <c r="X22" s="330"/>
      <c r="Y22" s="308"/>
      <c r="AB22" s="310">
        <v>2.2000000000000002</v>
      </c>
    </row>
    <row r="23" spans="1:28" ht="12.6" customHeight="1">
      <c r="A23" s="309">
        <v>11</v>
      </c>
      <c r="B23" s="308"/>
      <c r="C23" s="309"/>
      <c r="D23" s="309"/>
      <c r="E23" s="309"/>
      <c r="F23" s="309"/>
      <c r="G23" s="329"/>
      <c r="H23" s="309"/>
      <c r="I23" s="309"/>
      <c r="J23" s="309"/>
      <c r="K23" s="309"/>
      <c r="L23" s="348"/>
      <c r="M23" s="309"/>
      <c r="N23" s="309"/>
      <c r="O23" s="309"/>
      <c r="P23" s="309"/>
      <c r="Q23" s="309"/>
      <c r="R23" s="309"/>
      <c r="S23" s="330"/>
      <c r="T23" s="309"/>
      <c r="U23" s="309"/>
      <c r="V23" s="309"/>
      <c r="W23" s="330"/>
      <c r="X23" s="330"/>
      <c r="Y23" s="308"/>
      <c r="AB23" s="310">
        <v>3.1</v>
      </c>
    </row>
    <row r="24" spans="1:28" ht="12.6" customHeight="1">
      <c r="A24" s="309">
        <v>12</v>
      </c>
      <c r="B24" s="308"/>
      <c r="C24" s="309"/>
      <c r="D24" s="309"/>
      <c r="E24" s="309"/>
      <c r="F24" s="309"/>
      <c r="G24" s="329"/>
      <c r="H24" s="309"/>
      <c r="I24" s="309"/>
      <c r="J24" s="309"/>
      <c r="K24" s="309"/>
      <c r="L24" s="348"/>
      <c r="M24" s="309"/>
      <c r="N24" s="309"/>
      <c r="O24" s="309"/>
      <c r="P24" s="309"/>
      <c r="Q24" s="309"/>
      <c r="R24" s="309"/>
      <c r="S24" s="330"/>
      <c r="T24" s="309"/>
      <c r="U24" s="309"/>
      <c r="V24" s="309"/>
      <c r="W24" s="330"/>
      <c r="X24" s="330"/>
      <c r="Y24" s="308"/>
      <c r="AB24" s="310">
        <v>3.2</v>
      </c>
    </row>
    <row r="25" spans="1:28" ht="12.6" customHeight="1">
      <c r="A25" s="309">
        <v>13</v>
      </c>
      <c r="B25" s="308"/>
      <c r="C25" s="309"/>
      <c r="D25" s="309"/>
      <c r="E25" s="309"/>
      <c r="F25" s="309"/>
      <c r="G25" s="329"/>
      <c r="H25" s="309"/>
      <c r="I25" s="309"/>
      <c r="J25" s="309"/>
      <c r="K25" s="309"/>
      <c r="L25" s="348"/>
      <c r="M25" s="309"/>
      <c r="N25" s="309"/>
      <c r="O25" s="309"/>
      <c r="P25" s="309"/>
      <c r="Q25" s="309"/>
      <c r="R25" s="309"/>
      <c r="S25" s="330"/>
      <c r="T25" s="309"/>
      <c r="U25" s="309"/>
      <c r="V25" s="309"/>
      <c r="W25" s="330"/>
      <c r="X25" s="330"/>
      <c r="Y25" s="308"/>
      <c r="AB25" s="310">
        <v>3.3</v>
      </c>
    </row>
    <row r="26" spans="1:28">
      <c r="A26" s="309">
        <v>14</v>
      </c>
      <c r="B26" s="308"/>
      <c r="C26" s="309"/>
      <c r="D26" s="309"/>
      <c r="E26" s="309"/>
      <c r="F26" s="309"/>
      <c r="G26" s="329"/>
      <c r="H26" s="309"/>
      <c r="I26" s="309"/>
      <c r="J26" s="309"/>
      <c r="K26" s="309"/>
      <c r="L26" s="348"/>
      <c r="M26" s="309"/>
      <c r="N26" s="309"/>
      <c r="O26" s="309"/>
      <c r="P26" s="309"/>
      <c r="Q26" s="309"/>
      <c r="R26" s="309"/>
      <c r="S26" s="330"/>
      <c r="T26" s="309"/>
      <c r="U26" s="309"/>
      <c r="V26" s="309"/>
      <c r="W26" s="330"/>
      <c r="X26" s="330"/>
      <c r="Y26" s="308"/>
      <c r="AB26" s="310">
        <v>3.4</v>
      </c>
    </row>
    <row r="27" spans="1:28">
      <c r="A27" s="309">
        <v>15</v>
      </c>
      <c r="B27" s="308"/>
      <c r="C27" s="309"/>
      <c r="D27" s="309"/>
      <c r="E27" s="309"/>
      <c r="F27" s="309"/>
      <c r="G27" s="329"/>
      <c r="H27" s="309"/>
      <c r="I27" s="309"/>
      <c r="J27" s="309"/>
      <c r="K27" s="309"/>
      <c r="L27" s="348"/>
      <c r="M27" s="309"/>
      <c r="N27" s="309"/>
      <c r="O27" s="309"/>
      <c r="P27" s="309"/>
      <c r="Q27" s="309"/>
      <c r="R27" s="309"/>
      <c r="S27" s="330"/>
      <c r="T27" s="309"/>
      <c r="U27" s="309"/>
      <c r="V27" s="309"/>
      <c r="W27" s="330"/>
      <c r="X27" s="330"/>
      <c r="Y27" s="308"/>
      <c r="AB27" s="310">
        <v>4.0999999999999996</v>
      </c>
    </row>
    <row r="28" spans="1:28">
      <c r="A28" s="309">
        <v>16</v>
      </c>
      <c r="B28" s="308"/>
      <c r="C28" s="309"/>
      <c r="D28" s="309"/>
      <c r="E28" s="309"/>
      <c r="F28" s="309"/>
      <c r="G28" s="329"/>
      <c r="H28" s="309"/>
      <c r="I28" s="309"/>
      <c r="J28" s="309"/>
      <c r="K28" s="309"/>
      <c r="L28" s="348"/>
      <c r="M28" s="309"/>
      <c r="N28" s="309"/>
      <c r="O28" s="309"/>
      <c r="P28" s="309"/>
      <c r="Q28" s="309"/>
      <c r="R28" s="309"/>
      <c r="S28" s="330"/>
      <c r="T28" s="309"/>
      <c r="U28" s="309"/>
      <c r="V28" s="309"/>
      <c r="W28" s="330"/>
      <c r="X28" s="330"/>
      <c r="Y28" s="308"/>
      <c r="AB28" s="310">
        <v>4.2</v>
      </c>
    </row>
    <row r="29" spans="1:28">
      <c r="A29" s="309">
        <v>17</v>
      </c>
      <c r="B29" s="308"/>
      <c r="C29" s="309"/>
      <c r="D29" s="309"/>
      <c r="E29" s="309"/>
      <c r="F29" s="309"/>
      <c r="G29" s="329"/>
      <c r="H29" s="309"/>
      <c r="I29" s="309"/>
      <c r="J29" s="309"/>
      <c r="K29" s="309"/>
      <c r="L29" s="348"/>
      <c r="M29" s="309"/>
      <c r="N29" s="309"/>
      <c r="O29" s="309"/>
      <c r="P29" s="309"/>
      <c r="Q29" s="309"/>
      <c r="R29" s="309"/>
      <c r="S29" s="330"/>
      <c r="T29" s="309"/>
      <c r="U29" s="309"/>
      <c r="V29" s="309"/>
      <c r="W29" s="330"/>
      <c r="X29" s="330"/>
      <c r="Y29" s="308"/>
      <c r="AB29" s="310">
        <v>4.3</v>
      </c>
    </row>
    <row r="30" spans="1:28">
      <c r="A30" s="309">
        <v>18</v>
      </c>
      <c r="B30" s="308"/>
      <c r="C30" s="309"/>
      <c r="D30" s="309"/>
      <c r="E30" s="309"/>
      <c r="F30" s="309"/>
      <c r="G30" s="329"/>
      <c r="H30" s="309"/>
      <c r="I30" s="309"/>
      <c r="J30" s="309"/>
      <c r="K30" s="309"/>
      <c r="L30" s="348"/>
      <c r="M30" s="309"/>
      <c r="N30" s="309"/>
      <c r="O30" s="309"/>
      <c r="P30" s="309"/>
      <c r="Q30" s="309"/>
      <c r="R30" s="309"/>
      <c r="S30" s="330"/>
      <c r="T30" s="309"/>
      <c r="U30" s="309"/>
      <c r="V30" s="309"/>
      <c r="W30" s="330"/>
      <c r="X30" s="330"/>
      <c r="Y30" s="308"/>
      <c r="AB30" s="310">
        <v>5.0999999999999996</v>
      </c>
    </row>
    <row r="31" spans="1:28">
      <c r="A31" s="309">
        <v>19</v>
      </c>
      <c r="B31" s="308"/>
      <c r="C31" s="309"/>
      <c r="D31" s="309"/>
      <c r="E31" s="309"/>
      <c r="F31" s="309"/>
      <c r="G31" s="329"/>
      <c r="H31" s="309"/>
      <c r="I31" s="309"/>
      <c r="J31" s="309"/>
      <c r="K31" s="309"/>
      <c r="L31" s="348"/>
      <c r="M31" s="309"/>
      <c r="N31" s="309"/>
      <c r="O31" s="309"/>
      <c r="P31" s="309"/>
      <c r="Q31" s="309"/>
      <c r="R31" s="309"/>
      <c r="S31" s="330"/>
      <c r="T31" s="309"/>
      <c r="U31" s="309"/>
      <c r="V31" s="309"/>
      <c r="W31" s="330"/>
      <c r="X31" s="330"/>
      <c r="Y31" s="308"/>
      <c r="AB31" s="310">
        <v>5.2</v>
      </c>
    </row>
    <row r="32" spans="1:28">
      <c r="A32" s="309">
        <v>20</v>
      </c>
      <c r="B32" s="308"/>
      <c r="C32" s="311"/>
      <c r="D32" s="309"/>
      <c r="E32" s="309"/>
      <c r="F32" s="309"/>
      <c r="G32" s="329"/>
      <c r="H32" s="309"/>
      <c r="I32" s="309"/>
      <c r="J32" s="309"/>
      <c r="K32" s="311"/>
      <c r="L32" s="348"/>
      <c r="M32" s="309"/>
      <c r="N32" s="309"/>
      <c r="O32" s="309"/>
      <c r="P32" s="309"/>
      <c r="Q32" s="309"/>
      <c r="R32" s="309"/>
      <c r="S32" s="330"/>
      <c r="T32" s="309"/>
      <c r="U32" s="309"/>
      <c r="V32" s="309"/>
      <c r="W32" s="330"/>
      <c r="X32" s="330"/>
      <c r="Y32" s="308"/>
      <c r="AB32" s="310">
        <v>5.3</v>
      </c>
    </row>
    <row r="33" spans="1:19">
      <c r="A33" s="311" t="s">
        <v>1912</v>
      </c>
      <c r="S33" s="330"/>
    </row>
  </sheetData>
  <autoFilter ref="A10:Z10" xr:uid="{00000000-0009-0000-0000-00000D000000}"/>
  <mergeCells count="1">
    <mergeCell ref="F9:J9"/>
  </mergeCells>
  <dataValidations count="5">
    <dataValidation type="list" allowBlank="1" showInputMessage="1" showErrorMessage="1" sqref="W11:X32" xr:uid="{00000000-0002-0000-0D00-000000000000}">
      <formula1>$AB$14:$AB$32</formula1>
    </dataValidation>
    <dataValidation type="list" allowBlank="1" showInputMessage="1" showErrorMessage="1" sqref="S11:S33" xr:uid="{00000000-0002-0000-0D00-000001000000}">
      <formula1>$AB$10:$AB$12</formula1>
    </dataValidation>
    <dataValidation type="list" allowBlank="1" showInputMessage="1" showErrorMessage="1" sqref="O11:O31" xr:uid="{00000000-0002-0000-0D00-000002000000}">
      <formula1>$AB$1:$AB$3</formula1>
    </dataValidation>
    <dataValidation type="list" allowBlank="1" showInputMessage="1" showErrorMessage="1" sqref="Q11:Q31" xr:uid="{00000000-0002-0000-0D00-000003000000}">
      <formula1>$Z$2:$Z$5</formula1>
    </dataValidation>
    <dataValidation type="list" allowBlank="1" showInputMessage="1" showErrorMessage="1" sqref="V11:V32" xr:uid="{00000000-0002-0000-0D00-000004000000}">
      <formula1>$AA$2:$AA$7</formula1>
    </dataValidation>
  </dataValidations>
  <pageMargins left="0.75" right="0.75" top="1" bottom="1" header="0.5" footer="0.5"/>
  <pageSetup paperSize="9" scale="8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G77"/>
  <sheetViews>
    <sheetView workbookViewId="0"/>
  </sheetViews>
  <sheetFormatPr defaultRowHeight="15"/>
  <cols>
    <col min="1" max="1" width="30.5703125" customWidth="1"/>
    <col min="2" max="2" width="36.42578125" customWidth="1"/>
    <col min="3" max="3" width="13.140625" customWidth="1"/>
    <col min="7" max="7" width="29.42578125" customWidth="1"/>
    <col min="8" max="8" width="51.140625" customWidth="1"/>
  </cols>
  <sheetData>
    <row r="1" spans="1:7" ht="15.75">
      <c r="A1" s="249" t="s">
        <v>1913</v>
      </c>
    </row>
    <row r="2" spans="1:7">
      <c r="A2" s="547" t="s">
        <v>1914</v>
      </c>
      <c r="B2" s="547" t="s">
        <v>1915</v>
      </c>
      <c r="C2" s="250" t="s">
        <v>1916</v>
      </c>
    </row>
    <row r="3" spans="1:7">
      <c r="A3" s="547" t="s">
        <v>1917</v>
      </c>
      <c r="B3" s="547"/>
    </row>
    <row r="4" spans="1:7" ht="179.25">
      <c r="A4" s="547" t="s">
        <v>1918</v>
      </c>
      <c r="B4" s="548" t="s">
        <v>1919</v>
      </c>
      <c r="C4" s="549"/>
    </row>
    <row r="5" spans="1:7" ht="39">
      <c r="A5" s="251" t="s">
        <v>1920</v>
      </c>
      <c r="B5" s="252" t="s">
        <v>1921</v>
      </c>
      <c r="C5" s="549"/>
    </row>
    <row r="6" spans="1:7">
      <c r="A6" s="547" t="s">
        <v>1922</v>
      </c>
      <c r="B6" s="253">
        <v>42491</v>
      </c>
    </row>
    <row r="7" spans="1:7">
      <c r="A7" s="254" t="s">
        <v>1923</v>
      </c>
    </row>
    <row r="8" spans="1:7">
      <c r="A8" s="254" t="s">
        <v>1924</v>
      </c>
      <c r="B8" s="255" t="s">
        <v>1925</v>
      </c>
      <c r="E8" s="256"/>
      <c r="G8" s="256"/>
    </row>
    <row r="9" spans="1:7">
      <c r="B9" s="255" t="s">
        <v>1926</v>
      </c>
      <c r="E9" s="256"/>
      <c r="G9" s="256"/>
    </row>
    <row r="10" spans="1:7">
      <c r="B10" s="255" t="s">
        <v>1927</v>
      </c>
      <c r="E10" s="256"/>
      <c r="G10" s="256"/>
    </row>
    <row r="11" spans="1:7">
      <c r="B11" s="257" t="s">
        <v>1928</v>
      </c>
      <c r="E11" s="256"/>
      <c r="G11" s="256"/>
    </row>
    <row r="12" spans="1:7">
      <c r="B12" s="255" t="s">
        <v>1929</v>
      </c>
      <c r="E12" s="256"/>
      <c r="G12" s="256"/>
    </row>
    <row r="13" spans="1:7">
      <c r="B13" s="255"/>
      <c r="E13" s="256"/>
      <c r="G13" s="256"/>
    </row>
    <row r="14" spans="1:7">
      <c r="A14" s="258" t="s">
        <v>1930</v>
      </c>
      <c r="B14" s="255" t="s">
        <v>1931</v>
      </c>
      <c r="E14" s="256"/>
      <c r="G14" s="256"/>
    </row>
    <row r="15" spans="1:7">
      <c r="A15" s="258" t="s">
        <v>1932</v>
      </c>
      <c r="B15" s="255" t="s">
        <v>1933</v>
      </c>
      <c r="E15" s="256"/>
      <c r="G15" s="256"/>
    </row>
    <row r="16" spans="1:7">
      <c r="A16" s="258" t="s">
        <v>1934</v>
      </c>
      <c r="B16" s="255" t="s">
        <v>1935</v>
      </c>
      <c r="E16" s="256"/>
      <c r="G16" s="256"/>
    </row>
    <row r="17" spans="1:7">
      <c r="A17" s="258" t="s">
        <v>1936</v>
      </c>
      <c r="B17" s="255" t="s">
        <v>1937</v>
      </c>
      <c r="E17" s="256"/>
      <c r="G17" s="256"/>
    </row>
    <row r="18" spans="1:7">
      <c r="A18" s="258" t="s">
        <v>1938</v>
      </c>
      <c r="B18" s="255" t="s">
        <v>1939</v>
      </c>
      <c r="E18" s="256"/>
      <c r="G18" s="256"/>
    </row>
    <row r="19" spans="1:7">
      <c r="E19" s="256"/>
      <c r="G19" s="256"/>
    </row>
    <row r="20" spans="1:7">
      <c r="A20" s="709" t="s">
        <v>1940</v>
      </c>
      <c r="B20" s="710"/>
      <c r="C20" s="550" t="s">
        <v>1941</v>
      </c>
      <c r="D20" s="550" t="s">
        <v>24</v>
      </c>
      <c r="E20" s="550" t="s">
        <v>25</v>
      </c>
      <c r="F20" s="550" t="s">
        <v>26</v>
      </c>
      <c r="G20" s="550" t="s">
        <v>27</v>
      </c>
    </row>
    <row r="21" spans="1:7">
      <c r="A21" s="259" t="s">
        <v>1942</v>
      </c>
      <c r="B21" s="259" t="s">
        <v>1943</v>
      </c>
      <c r="C21" s="260">
        <v>6</v>
      </c>
      <c r="D21" s="260">
        <v>6</v>
      </c>
      <c r="E21" s="260"/>
      <c r="F21" s="260"/>
      <c r="G21" s="260"/>
    </row>
    <row r="22" spans="1:7">
      <c r="A22" s="261"/>
      <c r="B22" s="259" t="s">
        <v>1944</v>
      </c>
      <c r="C22" s="260">
        <v>1</v>
      </c>
      <c r="D22" s="260">
        <v>1</v>
      </c>
      <c r="E22" s="260"/>
      <c r="F22" s="260"/>
      <c r="G22" s="260"/>
    </row>
    <row r="23" spans="1:7">
      <c r="A23" s="261"/>
      <c r="B23" s="259" t="s">
        <v>1945</v>
      </c>
      <c r="C23" s="262"/>
      <c r="D23" s="260"/>
      <c r="E23" s="260"/>
      <c r="F23" s="260"/>
      <c r="G23" s="260"/>
    </row>
    <row r="24" spans="1:7">
      <c r="A24" s="263"/>
      <c r="B24" s="255"/>
    </row>
    <row r="25" spans="1:7">
      <c r="A25" s="259" t="s">
        <v>1946</v>
      </c>
      <c r="E25" s="256"/>
      <c r="G25" s="256"/>
    </row>
    <row r="26" spans="1:7" ht="64.5">
      <c r="A26" s="259" t="s">
        <v>1947</v>
      </c>
      <c r="B26" s="264" t="s">
        <v>1948</v>
      </c>
      <c r="C26" s="264" t="s">
        <v>1949</v>
      </c>
      <c r="E26" s="256"/>
      <c r="G26" s="256"/>
    </row>
    <row r="27" spans="1:7" ht="39">
      <c r="A27" s="548" t="s">
        <v>1950</v>
      </c>
      <c r="B27" s="265" t="s">
        <v>1951</v>
      </c>
      <c r="C27" s="265" t="s">
        <v>1952</v>
      </c>
    </row>
    <row r="28" spans="1:7" ht="39">
      <c r="A28" s="548" t="s">
        <v>1953</v>
      </c>
      <c r="B28" s="265" t="s">
        <v>1954</v>
      </c>
      <c r="C28" s="265" t="s">
        <v>1952</v>
      </c>
    </row>
    <row r="29" spans="1:7" ht="45">
      <c r="A29" s="548" t="s">
        <v>1955</v>
      </c>
      <c r="B29" s="265" t="s">
        <v>1956</v>
      </c>
      <c r="C29" s="265" t="s">
        <v>1957</v>
      </c>
    </row>
    <row r="30" spans="1:7">
      <c r="A30" s="548" t="s">
        <v>1958</v>
      </c>
      <c r="B30" s="265" t="s">
        <v>1959</v>
      </c>
      <c r="C30" s="265" t="s">
        <v>1957</v>
      </c>
    </row>
    <row r="31" spans="1:7" ht="51.75">
      <c r="A31" s="548" t="s">
        <v>1960</v>
      </c>
      <c r="B31" s="265" t="s">
        <v>1961</v>
      </c>
      <c r="C31" s="265" t="s">
        <v>1952</v>
      </c>
    </row>
    <row r="32" spans="1:7" ht="39">
      <c r="A32" s="548" t="s">
        <v>1962</v>
      </c>
      <c r="B32" s="265" t="s">
        <v>1963</v>
      </c>
      <c r="C32" s="265" t="s">
        <v>1952</v>
      </c>
    </row>
    <row r="33" spans="1:6">
      <c r="A33" s="548" t="s">
        <v>1964</v>
      </c>
      <c r="B33" s="265" t="s">
        <v>1965</v>
      </c>
      <c r="C33" s="265" t="s">
        <v>1952</v>
      </c>
    </row>
    <row r="34" spans="1:6" ht="30">
      <c r="A34" s="548" t="s">
        <v>1966</v>
      </c>
      <c r="B34" s="265" t="s">
        <v>1967</v>
      </c>
      <c r="C34" s="265" t="s">
        <v>1952</v>
      </c>
    </row>
    <row r="35" spans="1:6">
      <c r="B35" s="266" t="s">
        <v>1968</v>
      </c>
      <c r="C35" s="267" t="s">
        <v>1969</v>
      </c>
      <c r="E35" s="268"/>
    </row>
    <row r="36" spans="1:6">
      <c r="A36" s="255"/>
      <c r="C36" s="255"/>
      <c r="D36" s="255"/>
      <c r="E36" s="255"/>
      <c r="F36" s="255"/>
    </row>
    <row r="37" spans="1:6">
      <c r="A37" s="259" t="s">
        <v>1970</v>
      </c>
    </row>
    <row r="38" spans="1:6">
      <c r="A38" s="269" t="s">
        <v>1971</v>
      </c>
      <c r="C38" s="269"/>
    </row>
    <row r="39" spans="1:6">
      <c r="A39" s="269" t="s">
        <v>1972</v>
      </c>
      <c r="C39" s="269"/>
    </row>
    <row r="40" spans="1:6">
      <c r="A40" s="269"/>
      <c r="C40" s="269"/>
    </row>
    <row r="41" spans="1:6">
      <c r="A41" s="259" t="s">
        <v>1973</v>
      </c>
      <c r="B41" s="259" t="s">
        <v>1974</v>
      </c>
      <c r="C41" s="270" t="s">
        <v>20</v>
      </c>
      <c r="D41" s="259" t="s">
        <v>1975</v>
      </c>
      <c r="E41" s="259" t="s">
        <v>573</v>
      </c>
    </row>
    <row r="42" spans="1:6">
      <c r="A42" t="s">
        <v>1976</v>
      </c>
      <c r="B42" s="260"/>
      <c r="C42" s="250">
        <f>ROUND((ROUND((SQRT(B42)),1)*0.4),0)</f>
        <v>0</v>
      </c>
      <c r="D42" s="250">
        <f>ROUND((ROUND((SQRT(B42)),1)*0.2),0)</f>
        <v>0</v>
      </c>
      <c r="E42" s="250">
        <f>ROUND((ROUND((SQRT(B42)),1)*0.2),0)</f>
        <v>0</v>
      </c>
      <c r="F42" s="271"/>
    </row>
    <row r="43" spans="1:6">
      <c r="A43" t="s">
        <v>1977</v>
      </c>
      <c r="B43" s="260">
        <v>6</v>
      </c>
      <c r="C43" s="250">
        <f>ROUND((ROUND((SQRT(B43)),1)*0.5),0)</f>
        <v>1</v>
      </c>
      <c r="D43" s="250">
        <f>ROUND((ROUND((SQRT(B43)),1)*0.3),0)</f>
        <v>1</v>
      </c>
      <c r="E43" s="250">
        <f>ROUND((ROUND((SQRT(B43)),1)*0.3),0)</f>
        <v>1</v>
      </c>
    </row>
    <row r="44" spans="1:6">
      <c r="A44" t="s">
        <v>1978</v>
      </c>
      <c r="B44" s="260"/>
      <c r="C44" s="250">
        <f>ROUND((ROUND((SQRT(B44)),1)*0.6),0)</f>
        <v>0</v>
      </c>
      <c r="D44" s="250">
        <f>ROUND((ROUND((SQRT(B44)),1)*0.4),0)</f>
        <v>0</v>
      </c>
      <c r="E44" s="250">
        <f>ROUND((ROUND((SQRT(B44)),1)*0.6),0)</f>
        <v>0</v>
      </c>
    </row>
    <row r="45" spans="1:6">
      <c r="A45" s="263" t="s">
        <v>1968</v>
      </c>
      <c r="B45" s="263"/>
      <c r="C45" s="272">
        <f>SUM(C42:C44)</f>
        <v>1</v>
      </c>
      <c r="D45" s="272">
        <f>SUM(D42:D44)</f>
        <v>1</v>
      </c>
      <c r="E45" s="272">
        <f>SUM(E42:E44)</f>
        <v>1</v>
      </c>
    </row>
    <row r="47" spans="1:6">
      <c r="A47" s="259" t="s">
        <v>1979</v>
      </c>
      <c r="D47" s="551"/>
      <c r="E47" s="551"/>
    </row>
    <row r="48" spans="1:6">
      <c r="A48" s="270" t="s">
        <v>1980</v>
      </c>
      <c r="D48" s="551"/>
      <c r="E48" s="551"/>
    </row>
    <row r="49" spans="1:7">
      <c r="A49" s="273" t="s">
        <v>1981</v>
      </c>
      <c r="D49" s="551"/>
      <c r="E49" s="551"/>
    </row>
    <row r="50" spans="1:7">
      <c r="A50" s="273" t="s">
        <v>1982</v>
      </c>
      <c r="D50" s="551"/>
      <c r="E50" s="551"/>
    </row>
    <row r="51" spans="1:7">
      <c r="A51" s="273" t="s">
        <v>1983</v>
      </c>
      <c r="D51" s="551"/>
      <c r="E51" s="551"/>
    </row>
    <row r="52" spans="1:7">
      <c r="A52" s="273" t="s">
        <v>1984</v>
      </c>
      <c r="D52" s="551"/>
      <c r="E52" s="551"/>
    </row>
    <row r="53" spans="1:7">
      <c r="A53" s="273" t="s">
        <v>1985</v>
      </c>
      <c r="D53" s="551"/>
      <c r="E53" s="551"/>
    </row>
    <row r="54" spans="1:7">
      <c r="A54" s="273" t="s">
        <v>1986</v>
      </c>
      <c r="D54" s="551"/>
      <c r="E54" s="551"/>
    </row>
    <row r="55" spans="1:7">
      <c r="A55" s="273" t="s">
        <v>1987</v>
      </c>
      <c r="D55" s="551"/>
      <c r="E55" s="551"/>
    </row>
    <row r="56" spans="1:7">
      <c r="A56" s="259" t="s">
        <v>1988</v>
      </c>
      <c r="B56" s="272"/>
      <c r="F56" s="551"/>
    </row>
    <row r="57" spans="1:7" ht="42" customHeight="1">
      <c r="A57" s="274" t="s">
        <v>1989</v>
      </c>
      <c r="B57" s="272"/>
      <c r="C57" s="711" t="s">
        <v>1990</v>
      </c>
      <c r="D57" s="712"/>
      <c r="E57" s="712"/>
      <c r="F57" s="712"/>
      <c r="G57" s="712"/>
    </row>
    <row r="58" spans="1:7">
      <c r="B58" s="250"/>
      <c r="C58" s="551"/>
    </row>
    <row r="60" spans="1:7">
      <c r="A60" s="259" t="s">
        <v>1938</v>
      </c>
      <c r="D60" s="254"/>
    </row>
    <row r="61" spans="1:7">
      <c r="A61" s="259" t="s">
        <v>1991</v>
      </c>
      <c r="B61" s="254"/>
    </row>
    <row r="62" spans="1:7">
      <c r="A62" t="s">
        <v>1992</v>
      </c>
      <c r="B62" s="255"/>
      <c r="E62" s="268"/>
    </row>
    <row r="63" spans="1:7" ht="16.5" customHeight="1">
      <c r="A63" t="s">
        <v>1993</v>
      </c>
      <c r="B63" s="255"/>
      <c r="C63" s="255"/>
      <c r="D63" s="255"/>
      <c r="E63" s="255"/>
      <c r="F63" s="255"/>
    </row>
    <row r="64" spans="1:7">
      <c r="A64" t="s">
        <v>1994</v>
      </c>
    </row>
    <row r="65" spans="1:1">
      <c r="A65" t="s">
        <v>1995</v>
      </c>
    </row>
    <row r="66" spans="1:1">
      <c r="A66" t="s">
        <v>1996</v>
      </c>
    </row>
    <row r="67" spans="1:1">
      <c r="A67" t="s">
        <v>1997</v>
      </c>
    </row>
    <row r="68" spans="1:1">
      <c r="A68" t="s">
        <v>1998</v>
      </c>
    </row>
    <row r="69" spans="1:1">
      <c r="A69" t="s">
        <v>1999</v>
      </c>
    </row>
    <row r="70" spans="1:1">
      <c r="A70" s="551" t="s">
        <v>2000</v>
      </c>
    </row>
    <row r="71" spans="1:1">
      <c r="A71" t="s">
        <v>2001</v>
      </c>
    </row>
    <row r="72" spans="1:1">
      <c r="A72" s="250" t="s">
        <v>2002</v>
      </c>
    </row>
    <row r="73" spans="1:1">
      <c r="A73" t="s">
        <v>2003</v>
      </c>
    </row>
    <row r="74" spans="1:1">
      <c r="A74" t="s">
        <v>2004</v>
      </c>
    </row>
    <row r="75" spans="1:1">
      <c r="A75" s="551" t="s">
        <v>2005</v>
      </c>
    </row>
    <row r="77" spans="1:1">
      <c r="A77" s="250"/>
    </row>
  </sheetData>
  <mergeCells count="2">
    <mergeCell ref="A20:B20"/>
    <mergeCell ref="C57:G5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43"/>
  <sheetViews>
    <sheetView view="pageBreakPreview" zoomScaleNormal="100" zoomScaleSheetLayoutView="100" workbookViewId="0"/>
  </sheetViews>
  <sheetFormatPr defaultColWidth="9" defaultRowHeight="12.75"/>
  <cols>
    <col min="1" max="1" width="40.42578125" style="39" customWidth="1"/>
    <col min="2" max="2" width="46.42578125" style="39" customWidth="1"/>
    <col min="3" max="16384" width="9" style="33"/>
  </cols>
  <sheetData>
    <row r="1" spans="1:2" ht="163.5" customHeight="1">
      <c r="A1" s="63"/>
      <c r="B1" s="31" t="s">
        <v>2006</v>
      </c>
    </row>
    <row r="2" spans="1:2" ht="14.25">
      <c r="A2" s="64" t="s">
        <v>2007</v>
      </c>
      <c r="B2" s="65"/>
    </row>
    <row r="3" spans="1:2" ht="14.25">
      <c r="A3" s="66" t="s">
        <v>2008</v>
      </c>
      <c r="B3" s="67" t="str">
        <f>Cover!D3</f>
        <v>Coillte Teoranta Irish Forestry Board</v>
      </c>
    </row>
    <row r="4" spans="1:2" ht="14.25">
      <c r="A4" s="66" t="s">
        <v>2009</v>
      </c>
      <c r="B4" s="67" t="str">
        <f>Cover!D8</f>
        <v>SA-PEFC-FM-000706</v>
      </c>
    </row>
    <row r="5" spans="1:2" ht="14.25">
      <c r="A5" s="66" t="s">
        <v>70</v>
      </c>
      <c r="B5" s="67" t="str">
        <f>'1 Basic info'!$C$13</f>
        <v>Ireland</v>
      </c>
    </row>
    <row r="6" spans="1:2" ht="14.25">
      <c r="A6" s="66" t="s">
        <v>2010</v>
      </c>
      <c r="B6" s="67">
        <f>'1 Basic info'!$C$27</f>
        <v>6</v>
      </c>
    </row>
    <row r="7" spans="1:2" ht="14.25">
      <c r="A7" s="66" t="s">
        <v>2011</v>
      </c>
      <c r="B7" s="283">
        <f>'1 Basic info'!$C$54</f>
        <v>434915</v>
      </c>
    </row>
    <row r="8" spans="1:2" ht="14.25">
      <c r="A8" s="68" t="s">
        <v>2012</v>
      </c>
      <c r="B8" s="69" t="s">
        <v>2013</v>
      </c>
    </row>
    <row r="9" spans="1:2" ht="14.25">
      <c r="A9" s="48"/>
      <c r="B9" s="48"/>
    </row>
    <row r="10" spans="1:2" ht="14.25">
      <c r="A10" s="64" t="s">
        <v>2014</v>
      </c>
      <c r="B10" s="65"/>
    </row>
    <row r="11" spans="1:2" ht="14.25">
      <c r="A11" s="635" t="s">
        <v>2015</v>
      </c>
      <c r="B11" s="535" t="s">
        <v>24</v>
      </c>
    </row>
    <row r="12" spans="1:2" ht="57">
      <c r="A12" s="635" t="s">
        <v>2016</v>
      </c>
      <c r="B12" s="607" t="s">
        <v>2487</v>
      </c>
    </row>
    <row r="13" spans="1:2" ht="14.25">
      <c r="A13" s="635" t="s">
        <v>2017</v>
      </c>
      <c r="B13" s="617" t="str">
        <f>Cover!E17</f>
        <v>Gus Hellier
Rob Shaw</v>
      </c>
    </row>
    <row r="14" spans="1:2" ht="28.5">
      <c r="A14" s="536" t="s">
        <v>2018</v>
      </c>
      <c r="B14" s="671" t="str">
        <f>B34</f>
        <v>Rob Shaw</v>
      </c>
    </row>
    <row r="15" spans="1:2" ht="14.25">
      <c r="A15" s="48"/>
      <c r="B15" s="48"/>
    </row>
    <row r="16" spans="1:2" s="48" customFormat="1" ht="14.25">
      <c r="A16" s="64" t="s">
        <v>2019</v>
      </c>
      <c r="B16" s="65"/>
    </row>
    <row r="17" spans="1:2" s="48" customFormat="1" ht="14.25">
      <c r="A17" s="635" t="s">
        <v>2020</v>
      </c>
      <c r="B17" s="535">
        <v>0</v>
      </c>
    </row>
    <row r="18" spans="1:2" s="48" customFormat="1" ht="14.25">
      <c r="A18" s="635" t="s">
        <v>2021</v>
      </c>
      <c r="B18" s="67">
        <v>1</v>
      </c>
    </row>
    <row r="19" spans="1:2" s="48" customFormat="1" ht="14.25">
      <c r="A19" s="635" t="s">
        <v>2022</v>
      </c>
      <c r="B19" s="67">
        <v>5</v>
      </c>
    </row>
    <row r="20" spans="1:2" s="48" customFormat="1" ht="14.25">
      <c r="A20" s="635" t="s">
        <v>2023</v>
      </c>
      <c r="B20" s="67">
        <v>0</v>
      </c>
    </row>
    <row r="21" spans="1:2" s="48" customFormat="1" ht="14.25">
      <c r="A21" s="635" t="s">
        <v>2024</v>
      </c>
      <c r="B21" s="535">
        <v>0</v>
      </c>
    </row>
    <row r="22" spans="1:2" s="48" customFormat="1" ht="14.25">
      <c r="A22" s="68" t="s">
        <v>2025</v>
      </c>
      <c r="B22" s="537" t="s">
        <v>2026</v>
      </c>
    </row>
    <row r="23" spans="1:2" s="48" customFormat="1" ht="14.25"/>
    <row r="24" spans="1:2" s="48" customFormat="1" ht="14.25">
      <c r="A24" s="64" t="s">
        <v>2027</v>
      </c>
      <c r="B24" s="70"/>
    </row>
    <row r="25" spans="1:2" s="48" customFormat="1" ht="42.75">
      <c r="A25" s="713" t="s">
        <v>2028</v>
      </c>
      <c r="B25" s="71" t="s">
        <v>2029</v>
      </c>
    </row>
    <row r="26" spans="1:2" s="48" customFormat="1" ht="42.75" hidden="1">
      <c r="A26" s="714"/>
      <c r="B26" s="71" t="s">
        <v>2030</v>
      </c>
    </row>
    <row r="27" spans="1:2" s="48" customFormat="1" ht="28.5" hidden="1">
      <c r="A27" s="635"/>
      <c r="B27" s="72" t="s">
        <v>2031</v>
      </c>
    </row>
    <row r="28" spans="1:2" s="48" customFormat="1" ht="14.25">
      <c r="A28" s="68" t="s">
        <v>2032</v>
      </c>
      <c r="B28" s="672">
        <v>44781</v>
      </c>
    </row>
    <row r="29" spans="1:2" s="48" customFormat="1" ht="14.25">
      <c r="B29" s="52"/>
    </row>
    <row r="30" spans="1:2" s="48" customFormat="1" ht="14.25">
      <c r="A30" s="64" t="s">
        <v>2033</v>
      </c>
      <c r="B30" s="670"/>
    </row>
    <row r="31" spans="1:2" s="39" customFormat="1" ht="14.25">
      <c r="A31" s="714" t="s">
        <v>2034</v>
      </c>
      <c r="B31" s="71" t="s">
        <v>2035</v>
      </c>
    </row>
    <row r="32" spans="1:2" s="39" customFormat="1" ht="14.25" hidden="1">
      <c r="A32" s="714"/>
      <c r="B32" s="71" t="s">
        <v>2036</v>
      </c>
    </row>
    <row r="33" spans="1:2" s="39" customFormat="1" ht="14.25" hidden="1">
      <c r="A33" s="714"/>
      <c r="B33" s="144" t="s">
        <v>2037</v>
      </c>
    </row>
    <row r="34" spans="1:2" s="39" customFormat="1" ht="16.350000000000001" customHeight="1">
      <c r="A34" s="635" t="s">
        <v>2008</v>
      </c>
      <c r="B34" s="673" t="str">
        <f>Cover!F17</f>
        <v>Rob Shaw</v>
      </c>
    </row>
    <row r="35" spans="1:2" s="39" customFormat="1" ht="35.450000000000003" customHeight="1">
      <c r="A35" s="634" t="s">
        <v>2038</v>
      </c>
      <c r="B35" s="165" t="s">
        <v>2565</v>
      </c>
    </row>
    <row r="36" spans="1:2" ht="14.25">
      <c r="A36" s="68" t="s">
        <v>2032</v>
      </c>
      <c r="B36" s="534" t="str">
        <f>Cover!C17</f>
        <v>23/08/2022
22/11/2022</v>
      </c>
    </row>
    <row r="37" spans="1:2" s="74" customFormat="1" ht="10.5" customHeight="1">
      <c r="A37" s="48"/>
      <c r="B37" s="48"/>
    </row>
    <row r="38" spans="1:2" s="74" customFormat="1" ht="10.5" customHeight="1">
      <c r="A38" s="715" t="s">
        <v>2039</v>
      </c>
      <c r="B38" s="715"/>
    </row>
    <row r="39" spans="1:2" s="74" customFormat="1" ht="10.5">
      <c r="A39" s="688" t="s">
        <v>31</v>
      </c>
      <c r="B39" s="688"/>
    </row>
    <row r="40" spans="1:2" s="74" customFormat="1" ht="10.5">
      <c r="A40" s="688" t="s">
        <v>2040</v>
      </c>
      <c r="B40" s="688"/>
    </row>
    <row r="41" spans="1:2" s="74" customFormat="1" ht="10.5">
      <c r="A41" s="75"/>
      <c r="B41" s="75"/>
    </row>
    <row r="42" spans="1:2" s="74" customFormat="1" ht="10.5">
      <c r="A42" s="688" t="s">
        <v>33</v>
      </c>
      <c r="B42" s="688"/>
    </row>
    <row r="43" spans="1:2">
      <c r="A43" s="688" t="s">
        <v>34</v>
      </c>
      <c r="B43" s="688"/>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N102"/>
  <sheetViews>
    <sheetView view="pageBreakPreview" zoomScaleNormal="100" zoomScaleSheetLayoutView="100" workbookViewId="0"/>
  </sheetViews>
  <sheetFormatPr defaultColWidth="8" defaultRowHeight="12.75"/>
  <cols>
    <col min="1" max="1" width="23.42578125" style="79" customWidth="1"/>
    <col min="2" max="2" width="21.5703125" style="79" customWidth="1"/>
    <col min="3" max="3" width="15.42578125" style="78" customWidth="1"/>
    <col min="4" max="4" width="45.42578125" style="78" customWidth="1"/>
    <col min="5" max="12" width="8" style="78" customWidth="1"/>
    <col min="13" max="16384" width="8" style="79"/>
  </cols>
  <sheetData>
    <row r="1" spans="1:66" ht="143.25" customHeight="1">
      <c r="A1" s="163"/>
      <c r="B1" s="716" t="s">
        <v>2041</v>
      </c>
      <c r="C1" s="716"/>
      <c r="D1" s="76"/>
      <c r="E1" s="77"/>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row>
    <row r="2" spans="1:66" ht="9.75" customHeight="1">
      <c r="A2" s="80"/>
      <c r="B2" s="80"/>
      <c r="C2" s="81"/>
      <c r="D2" s="81"/>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row>
    <row r="3" spans="1:66">
      <c r="A3" s="717" t="s">
        <v>2042</v>
      </c>
      <c r="B3" s="717"/>
      <c r="C3" s="717"/>
      <c r="D3" s="717"/>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row>
    <row r="4" spans="1:66" ht="14.25" customHeight="1">
      <c r="A4" s="717"/>
      <c r="B4" s="717"/>
      <c r="C4" s="717"/>
      <c r="D4" s="717"/>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row>
    <row r="5" spans="1:66" ht="25.5" customHeight="1">
      <c r="A5" s="717" t="s">
        <v>2043</v>
      </c>
      <c r="B5" s="717"/>
      <c r="C5" s="717"/>
      <c r="D5" s="717"/>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row>
    <row r="6" spans="1:66" ht="14.25">
      <c r="A6" s="718" t="s">
        <v>2007</v>
      </c>
      <c r="B6" s="718"/>
      <c r="C6" s="718"/>
      <c r="D6" s="82"/>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row>
    <row r="7" spans="1:66" ht="14.25">
      <c r="A7" s="82" t="s">
        <v>2008</v>
      </c>
      <c r="B7" s="720" t="str">
        <f>'1 Basic info'!C8</f>
        <v>Coillte Cuideachta Ghníomhaíochta Ainmnithe</v>
      </c>
      <c r="C7" s="720"/>
      <c r="D7" s="720"/>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row>
    <row r="8" spans="1:66" ht="14.25">
      <c r="A8" s="82" t="s">
        <v>2044</v>
      </c>
      <c r="B8" s="720" t="str">
        <f>'1 Basic info'!C12</f>
        <v>Coillte, Newtownmountkennedy, Co. Wicklow, A63 DN25</v>
      </c>
      <c r="C8" s="720"/>
      <c r="D8" s="720"/>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row>
    <row r="9" spans="1:66" ht="14.25">
      <c r="A9" s="82" t="s">
        <v>70</v>
      </c>
      <c r="B9" s="83" t="str">
        <f>'1 Basic info'!C13</f>
        <v>Ireland</v>
      </c>
      <c r="C9" s="83"/>
      <c r="D9" s="83"/>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row>
    <row r="10" spans="1:66" ht="14.25">
      <c r="A10" s="82" t="s">
        <v>2009</v>
      </c>
      <c r="B10" s="720" t="str">
        <f>Cover!D8</f>
        <v>SA-PEFC-FM-000706</v>
      </c>
      <c r="C10" s="720"/>
      <c r="D10" s="83"/>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row>
    <row r="11" spans="1:66" ht="14.25">
      <c r="A11" s="82" t="s">
        <v>98</v>
      </c>
      <c r="B11" s="720" t="str">
        <f>'1 Basic info'!C22</f>
        <v>Single</v>
      </c>
      <c r="C11" s="720"/>
      <c r="D11" s="83"/>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row>
    <row r="12" spans="1:66" ht="14.25">
      <c r="A12" s="82" t="s">
        <v>2045</v>
      </c>
      <c r="B12" s="84">
        <f>Cover!D10</f>
        <v>44339</v>
      </c>
      <c r="C12" s="83" t="s">
        <v>2046</v>
      </c>
      <c r="D12" s="84">
        <f>Cover!D11</f>
        <v>46164</v>
      </c>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row>
    <row r="13" spans="1:66" ht="9.75" customHeight="1">
      <c r="A13" s="82"/>
      <c r="B13" s="83"/>
      <c r="C13" s="85"/>
      <c r="D13" s="83"/>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row>
    <row r="14" spans="1:66" ht="18" customHeight="1">
      <c r="A14" s="718" t="s">
        <v>2047</v>
      </c>
      <c r="B14" s="718"/>
      <c r="C14" s="718"/>
      <c r="D14" s="71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row>
    <row r="15" spans="1:66" s="89" customFormat="1" ht="14.25">
      <c r="A15" s="86" t="s">
        <v>2048</v>
      </c>
      <c r="B15" s="87" t="s">
        <v>2049</v>
      </c>
      <c r="C15" s="87" t="s">
        <v>2050</v>
      </c>
      <c r="D15" s="87" t="s">
        <v>2051</v>
      </c>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row>
    <row r="16" spans="1:66" s="91" customFormat="1" ht="148.5" customHeight="1">
      <c r="A16" s="525" t="s">
        <v>2052</v>
      </c>
      <c r="B16" s="525" t="s">
        <v>2053</v>
      </c>
      <c r="C16" s="538">
        <v>1000</v>
      </c>
      <c r="D16" s="539" t="s">
        <v>2054</v>
      </c>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row>
    <row r="17" spans="1:66" s="91" customFormat="1" ht="148.5" customHeight="1">
      <c r="A17" s="525" t="s">
        <v>2052</v>
      </c>
      <c r="B17" s="525" t="s">
        <v>2055</v>
      </c>
      <c r="C17" s="538">
        <v>2000</v>
      </c>
      <c r="D17" s="539" t="s">
        <v>2056</v>
      </c>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row>
    <row r="18" spans="1:66" ht="14.25">
      <c r="A18" s="83"/>
      <c r="B18" s="92"/>
      <c r="C18" s="83"/>
      <c r="D18" s="92"/>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row>
    <row r="19" spans="1:66" ht="14.25">
      <c r="A19" s="93" t="s">
        <v>2033</v>
      </c>
      <c r="B19" s="94"/>
      <c r="C19" s="95"/>
      <c r="D19" s="96"/>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row>
    <row r="20" spans="1:66" ht="15.75" customHeight="1">
      <c r="A20" s="721" t="s">
        <v>2008</v>
      </c>
      <c r="B20" s="720"/>
      <c r="C20" s="722" t="s">
        <v>23</v>
      </c>
      <c r="D20" s="723"/>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row>
    <row r="21" spans="1:66" ht="26.25" customHeight="1">
      <c r="A21" s="721" t="s">
        <v>2057</v>
      </c>
      <c r="B21" s="720"/>
      <c r="C21" s="724"/>
      <c r="D21" s="725"/>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row>
    <row r="22" spans="1:66" ht="14.25">
      <c r="A22" s="726" t="s">
        <v>2032</v>
      </c>
      <c r="B22" s="727"/>
      <c r="C22" s="729">
        <v>44336</v>
      </c>
      <c r="D22" s="730"/>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row>
    <row r="23" spans="1:66" ht="14.25">
      <c r="A23" s="82"/>
      <c r="B23" s="82"/>
      <c r="C23" s="85"/>
      <c r="D23" s="82"/>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row>
    <row r="24" spans="1:66">
      <c r="A24" s="728" t="s">
        <v>30</v>
      </c>
      <c r="B24" s="728"/>
      <c r="C24" s="728"/>
      <c r="D24" s="72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row>
    <row r="25" spans="1:66">
      <c r="A25" s="719" t="s">
        <v>31</v>
      </c>
      <c r="B25" s="719"/>
      <c r="C25" s="719"/>
      <c r="D25" s="719"/>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row>
    <row r="26" spans="1:66">
      <c r="A26" s="719" t="s">
        <v>2058</v>
      </c>
      <c r="B26" s="719"/>
      <c r="C26" s="719"/>
      <c r="D26" s="719"/>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c r="BM26" s="78"/>
      <c r="BN26" s="78"/>
    </row>
    <row r="27" spans="1:66" ht="13.5" customHeight="1">
      <c r="A27" s="97"/>
      <c r="B27" s="97"/>
      <c r="C27" s="97"/>
      <c r="D27" s="97"/>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row>
    <row r="28" spans="1:66">
      <c r="A28" s="719" t="s">
        <v>33</v>
      </c>
      <c r="B28" s="719"/>
      <c r="C28" s="719"/>
      <c r="D28" s="719"/>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row>
    <row r="29" spans="1:66">
      <c r="A29" s="719" t="s">
        <v>34</v>
      </c>
      <c r="B29" s="719"/>
      <c r="C29" s="719"/>
      <c r="D29" s="719"/>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row>
    <row r="30" spans="1:66">
      <c r="A30" s="719" t="s">
        <v>2059</v>
      </c>
      <c r="B30" s="719"/>
      <c r="C30" s="719"/>
      <c r="D30" s="719"/>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row>
    <row r="31" spans="1:66">
      <c r="A31" s="78"/>
      <c r="B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row>
    <row r="32" spans="1:66">
      <c r="A32" s="78"/>
      <c r="B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row>
    <row r="33" spans="1:66">
      <c r="A33" s="78"/>
      <c r="B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c r="BM33" s="78"/>
      <c r="BN33" s="78"/>
    </row>
    <row r="34" spans="1:66">
      <c r="A34" s="78"/>
      <c r="B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row>
    <row r="35" spans="1:66" s="78" customFormat="1"/>
    <row r="36" spans="1:66" s="78" customFormat="1"/>
    <row r="37" spans="1:66" s="78" customFormat="1"/>
    <row r="38" spans="1:66" s="78" customFormat="1"/>
    <row r="39" spans="1:66" s="78" customFormat="1"/>
    <row r="40" spans="1:66" s="78" customFormat="1"/>
    <row r="41" spans="1:66" s="78" customFormat="1"/>
    <row r="42" spans="1:66" s="78" customFormat="1"/>
    <row r="43" spans="1:66" s="78" customFormat="1"/>
    <row r="44" spans="1:66" s="78" customFormat="1"/>
    <row r="45" spans="1:66" s="78" customFormat="1"/>
    <row r="46" spans="1:66" s="78" customFormat="1"/>
    <row r="47" spans="1:66" s="78" customFormat="1"/>
    <row r="48" spans="1:66" s="78" customFormat="1"/>
    <row r="49" spans="1:31" s="78" customFormat="1"/>
    <row r="50" spans="1:31" s="78" customFormat="1"/>
    <row r="51" spans="1:31" s="78" customFormat="1"/>
    <row r="52" spans="1:31" s="78" customFormat="1"/>
    <row r="53" spans="1:31" s="78" customFormat="1"/>
    <row r="54" spans="1:31">
      <c r="A54" s="78"/>
      <c r="B54" s="78"/>
      <c r="M54" s="78"/>
      <c r="N54" s="78"/>
      <c r="O54" s="78"/>
      <c r="P54" s="78"/>
      <c r="Q54" s="78"/>
      <c r="R54" s="78"/>
      <c r="S54" s="78"/>
      <c r="T54" s="78"/>
      <c r="U54" s="78"/>
      <c r="V54" s="78"/>
      <c r="W54" s="78"/>
      <c r="X54" s="78"/>
      <c r="Y54" s="78"/>
      <c r="Z54" s="78"/>
      <c r="AA54" s="78"/>
      <c r="AB54" s="78"/>
      <c r="AC54" s="78"/>
      <c r="AD54" s="78"/>
      <c r="AE54" s="78"/>
    </row>
    <row r="55" spans="1:31">
      <c r="A55" s="78"/>
      <c r="B55" s="78"/>
      <c r="M55" s="78"/>
      <c r="N55" s="78"/>
      <c r="O55" s="78"/>
      <c r="P55" s="78"/>
      <c r="Q55" s="78"/>
      <c r="R55" s="78"/>
      <c r="S55" s="78"/>
      <c r="T55" s="78"/>
      <c r="U55" s="78"/>
      <c r="V55" s="78"/>
      <c r="W55" s="78"/>
      <c r="X55" s="78"/>
      <c r="Y55" s="78"/>
      <c r="Z55" s="78"/>
      <c r="AA55" s="78"/>
      <c r="AB55" s="78"/>
      <c r="AC55" s="78"/>
      <c r="AD55" s="78"/>
      <c r="AE55" s="78"/>
    </row>
    <row r="56" spans="1:31">
      <c r="A56" s="78"/>
      <c r="B56" s="78"/>
      <c r="M56" s="78"/>
      <c r="N56" s="78"/>
      <c r="O56" s="78"/>
      <c r="P56" s="78"/>
      <c r="Q56" s="78"/>
      <c r="R56" s="78"/>
      <c r="S56" s="78"/>
      <c r="T56" s="78"/>
      <c r="U56" s="78"/>
      <c r="V56" s="78"/>
      <c r="W56" s="78"/>
      <c r="X56" s="78"/>
      <c r="Y56" s="78"/>
      <c r="Z56" s="78"/>
      <c r="AA56" s="78"/>
      <c r="AB56" s="78"/>
      <c r="AC56" s="78"/>
      <c r="AD56" s="78"/>
      <c r="AE56" s="78"/>
    </row>
    <row r="57" spans="1:31">
      <c r="A57" s="78"/>
      <c r="B57" s="78"/>
      <c r="M57" s="78"/>
      <c r="N57" s="78"/>
      <c r="O57" s="78"/>
      <c r="P57" s="78"/>
      <c r="Q57" s="78"/>
      <c r="R57" s="78"/>
      <c r="S57" s="78"/>
      <c r="T57" s="78"/>
      <c r="U57" s="78"/>
      <c r="V57" s="78"/>
      <c r="W57" s="78"/>
      <c r="X57" s="78"/>
      <c r="Y57" s="78"/>
      <c r="Z57" s="78"/>
      <c r="AA57" s="78"/>
      <c r="AB57" s="78"/>
      <c r="AC57" s="78"/>
      <c r="AD57" s="78"/>
      <c r="AE57" s="78"/>
    </row>
    <row r="58" spans="1:31">
      <c r="A58" s="78"/>
      <c r="B58" s="78"/>
      <c r="M58" s="78"/>
      <c r="N58" s="78"/>
      <c r="O58" s="78"/>
      <c r="P58" s="78"/>
      <c r="Q58" s="78"/>
      <c r="R58" s="78"/>
      <c r="S58" s="78"/>
      <c r="T58" s="78"/>
      <c r="U58" s="78"/>
      <c r="V58" s="78"/>
      <c r="W58" s="78"/>
      <c r="X58" s="78"/>
      <c r="Y58" s="78"/>
      <c r="Z58" s="78"/>
      <c r="AA58" s="78"/>
      <c r="AB58" s="78"/>
      <c r="AC58" s="78"/>
      <c r="AD58" s="78"/>
      <c r="AE58" s="78"/>
    </row>
    <row r="59" spans="1:31">
      <c r="A59" s="78"/>
      <c r="B59" s="78"/>
      <c r="M59" s="78"/>
      <c r="N59" s="78"/>
      <c r="O59" s="78"/>
      <c r="P59" s="78"/>
      <c r="Q59" s="78"/>
      <c r="R59" s="78"/>
      <c r="S59" s="78"/>
      <c r="T59" s="78"/>
      <c r="U59" s="78"/>
      <c r="V59" s="78"/>
      <c r="W59" s="78"/>
      <c r="X59" s="78"/>
      <c r="Y59" s="78"/>
      <c r="Z59" s="78"/>
      <c r="AA59" s="78"/>
      <c r="AB59" s="78"/>
      <c r="AC59" s="78"/>
      <c r="AD59" s="78"/>
      <c r="AE59" s="78"/>
    </row>
    <row r="60" spans="1:31">
      <c r="A60" s="78"/>
      <c r="B60" s="78"/>
      <c r="M60" s="78"/>
      <c r="N60" s="78"/>
      <c r="O60" s="78"/>
      <c r="P60" s="78"/>
      <c r="Q60" s="78"/>
      <c r="R60" s="78"/>
      <c r="S60" s="78"/>
      <c r="T60" s="78"/>
      <c r="U60" s="78"/>
      <c r="V60" s="78"/>
      <c r="W60" s="78"/>
      <c r="X60" s="78"/>
      <c r="Y60" s="78"/>
      <c r="Z60" s="78"/>
      <c r="AA60" s="78"/>
      <c r="AB60" s="78"/>
      <c r="AC60" s="78"/>
      <c r="AD60" s="78"/>
      <c r="AE60" s="78"/>
    </row>
    <row r="61" spans="1:31">
      <c r="A61" s="78"/>
      <c r="B61" s="78"/>
      <c r="M61" s="78"/>
      <c r="N61" s="78"/>
      <c r="O61" s="78"/>
      <c r="P61" s="78"/>
      <c r="Q61" s="78"/>
      <c r="R61" s="78"/>
      <c r="S61" s="78"/>
      <c r="T61" s="78"/>
      <c r="U61" s="78"/>
      <c r="V61" s="78"/>
      <c r="W61" s="78"/>
      <c r="X61" s="78"/>
      <c r="Y61" s="78"/>
      <c r="Z61" s="78"/>
      <c r="AA61" s="78"/>
      <c r="AB61" s="78"/>
      <c r="AC61" s="78"/>
      <c r="AD61" s="78"/>
      <c r="AE61" s="78"/>
    </row>
    <row r="62" spans="1:31">
      <c r="A62" s="78"/>
      <c r="B62" s="78"/>
      <c r="M62" s="78"/>
      <c r="N62" s="78"/>
      <c r="O62" s="78"/>
      <c r="P62" s="78"/>
      <c r="Q62" s="78"/>
      <c r="R62" s="78"/>
      <c r="S62" s="78"/>
      <c r="T62" s="78"/>
      <c r="U62" s="78"/>
      <c r="V62" s="78"/>
      <c r="W62" s="78"/>
      <c r="X62" s="78"/>
      <c r="Y62" s="78"/>
      <c r="Z62" s="78"/>
      <c r="AA62" s="78"/>
      <c r="AB62" s="78"/>
      <c r="AC62" s="78"/>
      <c r="AD62" s="78"/>
      <c r="AE62" s="78"/>
    </row>
    <row r="63" spans="1:31">
      <c r="A63" s="78"/>
      <c r="B63" s="78"/>
      <c r="M63" s="78"/>
      <c r="N63" s="78"/>
      <c r="O63" s="78"/>
      <c r="P63" s="78"/>
      <c r="Q63" s="78"/>
      <c r="R63" s="78"/>
      <c r="S63" s="78"/>
      <c r="T63" s="78"/>
      <c r="U63" s="78"/>
      <c r="V63" s="78"/>
      <c r="W63" s="78"/>
      <c r="X63" s="78"/>
      <c r="Y63" s="78"/>
      <c r="Z63" s="78"/>
      <c r="AA63" s="78"/>
      <c r="AB63" s="78"/>
      <c r="AC63" s="78"/>
      <c r="AD63" s="78"/>
      <c r="AE63" s="78"/>
    </row>
    <row r="64" spans="1:31">
      <c r="A64" s="78"/>
      <c r="B64" s="78"/>
      <c r="M64" s="78"/>
      <c r="N64" s="78"/>
      <c r="O64" s="78"/>
      <c r="P64" s="78"/>
      <c r="Q64" s="78"/>
      <c r="R64" s="78"/>
      <c r="S64" s="78"/>
      <c r="T64" s="78"/>
      <c r="U64" s="78"/>
      <c r="V64" s="78"/>
      <c r="W64" s="78"/>
      <c r="X64" s="78"/>
      <c r="Y64" s="78"/>
      <c r="Z64" s="78"/>
      <c r="AA64" s="78"/>
      <c r="AB64" s="78"/>
      <c r="AC64" s="78"/>
      <c r="AD64" s="78"/>
      <c r="AE64" s="78"/>
    </row>
    <row r="65" spans="1:31">
      <c r="A65" s="78"/>
      <c r="B65" s="78"/>
      <c r="M65" s="78"/>
      <c r="N65" s="78"/>
      <c r="O65" s="78"/>
      <c r="P65" s="78"/>
      <c r="Q65" s="78"/>
      <c r="R65" s="78"/>
      <c r="S65" s="78"/>
      <c r="T65" s="78"/>
      <c r="U65" s="78"/>
      <c r="V65" s="78"/>
      <c r="W65" s="78"/>
      <c r="X65" s="78"/>
      <c r="Y65" s="78"/>
      <c r="Z65" s="78"/>
      <c r="AA65" s="78"/>
      <c r="AB65" s="78"/>
      <c r="AC65" s="78"/>
      <c r="AD65" s="78"/>
      <c r="AE65" s="78"/>
    </row>
    <row r="66" spans="1:31">
      <c r="A66" s="78"/>
      <c r="B66" s="78"/>
      <c r="M66" s="78"/>
      <c r="N66" s="78"/>
      <c r="O66" s="78"/>
      <c r="P66" s="78"/>
      <c r="Q66" s="78"/>
      <c r="R66" s="78"/>
      <c r="S66" s="78"/>
      <c r="T66" s="78"/>
      <c r="U66" s="78"/>
      <c r="V66" s="78"/>
      <c r="W66" s="78"/>
      <c r="X66" s="78"/>
      <c r="Y66" s="78"/>
      <c r="Z66" s="78"/>
      <c r="AA66" s="78"/>
      <c r="AB66" s="78"/>
      <c r="AC66" s="78"/>
      <c r="AD66" s="78"/>
      <c r="AE66" s="78"/>
    </row>
    <row r="67" spans="1:31">
      <c r="A67" s="78"/>
      <c r="B67" s="78"/>
      <c r="M67" s="78"/>
      <c r="N67" s="78"/>
      <c r="O67" s="78"/>
      <c r="P67" s="78"/>
      <c r="Q67" s="78"/>
      <c r="R67" s="78"/>
      <c r="S67" s="78"/>
      <c r="T67" s="78"/>
      <c r="U67" s="78"/>
      <c r="V67" s="78"/>
      <c r="W67" s="78"/>
      <c r="X67" s="78"/>
      <c r="Y67" s="78"/>
      <c r="Z67" s="78"/>
      <c r="AA67" s="78"/>
      <c r="AB67" s="78"/>
      <c r="AC67" s="78"/>
      <c r="AD67" s="78"/>
      <c r="AE67" s="78"/>
    </row>
    <row r="68" spans="1:31">
      <c r="A68" s="78"/>
      <c r="B68" s="78"/>
      <c r="M68" s="78"/>
      <c r="N68" s="78"/>
      <c r="O68" s="78"/>
      <c r="P68" s="78"/>
      <c r="Q68" s="78"/>
      <c r="R68" s="78"/>
      <c r="S68" s="78"/>
      <c r="T68" s="78"/>
      <c r="U68" s="78"/>
      <c r="V68" s="78"/>
      <c r="W68" s="78"/>
      <c r="X68" s="78"/>
      <c r="Y68" s="78"/>
      <c r="Z68" s="78"/>
      <c r="AA68" s="78"/>
      <c r="AB68" s="78"/>
      <c r="AC68" s="78"/>
      <c r="AD68" s="78"/>
      <c r="AE68" s="78"/>
    </row>
    <row r="69" spans="1:31">
      <c r="A69" s="78"/>
      <c r="B69" s="78"/>
      <c r="M69" s="78"/>
      <c r="N69" s="78"/>
      <c r="O69" s="78"/>
      <c r="P69" s="78"/>
      <c r="Q69" s="78"/>
      <c r="R69" s="78"/>
      <c r="S69" s="78"/>
      <c r="T69" s="78"/>
      <c r="U69" s="78"/>
      <c r="V69" s="78"/>
      <c r="W69" s="78"/>
      <c r="X69" s="78"/>
      <c r="Y69" s="78"/>
      <c r="Z69" s="78"/>
      <c r="AA69" s="78"/>
      <c r="AB69" s="78"/>
      <c r="AC69" s="78"/>
      <c r="AD69" s="78"/>
      <c r="AE69" s="78"/>
    </row>
    <row r="70" spans="1:31">
      <c r="A70" s="78"/>
      <c r="B70" s="78"/>
      <c r="M70" s="78"/>
      <c r="N70" s="78"/>
      <c r="O70" s="78"/>
      <c r="P70" s="78"/>
      <c r="Q70" s="78"/>
      <c r="R70" s="78"/>
      <c r="S70" s="78"/>
      <c r="T70" s="78"/>
      <c r="U70" s="78"/>
      <c r="V70" s="78"/>
      <c r="W70" s="78"/>
      <c r="X70" s="78"/>
      <c r="Y70" s="78"/>
      <c r="Z70" s="78"/>
      <c r="AA70" s="78"/>
      <c r="AB70" s="78"/>
      <c r="AC70" s="78"/>
      <c r="AD70" s="78"/>
      <c r="AE70" s="78"/>
    </row>
    <row r="71" spans="1:31">
      <c r="A71" s="78"/>
      <c r="B71" s="78"/>
      <c r="M71" s="78"/>
      <c r="N71" s="78"/>
      <c r="O71" s="78"/>
      <c r="P71" s="78"/>
      <c r="Q71" s="78"/>
      <c r="R71" s="78"/>
      <c r="S71" s="78"/>
      <c r="T71" s="78"/>
      <c r="U71" s="78"/>
      <c r="V71" s="78"/>
      <c r="W71" s="78"/>
      <c r="X71" s="78"/>
      <c r="Y71" s="78"/>
      <c r="Z71" s="78"/>
      <c r="AA71" s="78"/>
      <c r="AB71" s="78"/>
      <c r="AC71" s="78"/>
      <c r="AD71" s="78"/>
      <c r="AE71" s="78"/>
    </row>
    <row r="72" spans="1:31">
      <c r="A72" s="78"/>
      <c r="B72" s="78"/>
      <c r="M72" s="78"/>
      <c r="N72" s="78"/>
      <c r="O72" s="78"/>
      <c r="P72" s="78"/>
      <c r="Q72" s="78"/>
      <c r="R72" s="78"/>
      <c r="S72" s="78"/>
      <c r="T72" s="78"/>
      <c r="U72" s="78"/>
      <c r="V72" s="78"/>
      <c r="W72" s="78"/>
      <c r="X72" s="78"/>
      <c r="Y72" s="78"/>
      <c r="Z72" s="78"/>
      <c r="AA72" s="78"/>
      <c r="AB72" s="78"/>
      <c r="AC72" s="78"/>
      <c r="AD72" s="78"/>
      <c r="AE72" s="78"/>
    </row>
    <row r="73" spans="1:31">
      <c r="A73" s="78"/>
      <c r="B73" s="78"/>
      <c r="M73" s="78"/>
      <c r="N73" s="78"/>
      <c r="O73" s="78"/>
      <c r="P73" s="78"/>
      <c r="Q73" s="78"/>
      <c r="R73" s="78"/>
      <c r="S73" s="78"/>
      <c r="T73" s="78"/>
      <c r="U73" s="78"/>
      <c r="V73" s="78"/>
      <c r="W73" s="78"/>
      <c r="X73" s="78"/>
      <c r="Y73" s="78"/>
      <c r="Z73" s="78"/>
      <c r="AA73" s="78"/>
      <c r="AB73" s="78"/>
      <c r="AC73" s="78"/>
      <c r="AD73" s="78"/>
      <c r="AE73" s="78"/>
    </row>
    <row r="74" spans="1:31">
      <c r="A74" s="78"/>
      <c r="B74" s="78"/>
      <c r="M74" s="78"/>
      <c r="N74" s="78"/>
      <c r="O74" s="78"/>
      <c r="P74" s="78"/>
      <c r="Q74" s="78"/>
      <c r="R74" s="78"/>
      <c r="S74" s="78"/>
      <c r="T74" s="78"/>
      <c r="U74" s="78"/>
      <c r="V74" s="78"/>
      <c r="W74" s="78"/>
      <c r="X74" s="78"/>
      <c r="Y74" s="78"/>
      <c r="Z74" s="78"/>
      <c r="AA74" s="78"/>
      <c r="AB74" s="78"/>
      <c r="AC74" s="78"/>
      <c r="AD74" s="78"/>
      <c r="AE74" s="78"/>
    </row>
    <row r="75" spans="1:31">
      <c r="A75" s="78"/>
      <c r="B75" s="78"/>
      <c r="M75" s="78"/>
      <c r="N75" s="78"/>
      <c r="O75" s="78"/>
      <c r="P75" s="78"/>
      <c r="Q75" s="78"/>
      <c r="R75" s="78"/>
      <c r="S75" s="78"/>
      <c r="T75" s="78"/>
      <c r="U75" s="78"/>
      <c r="V75" s="78"/>
      <c r="W75" s="78"/>
      <c r="X75" s="78"/>
      <c r="Y75" s="78"/>
      <c r="Z75" s="78"/>
      <c r="AA75" s="78"/>
      <c r="AB75" s="78"/>
      <c r="AC75" s="78"/>
      <c r="AD75" s="78"/>
      <c r="AE75" s="78"/>
    </row>
    <row r="76" spans="1:31">
      <c r="A76" s="78"/>
      <c r="B76" s="78"/>
      <c r="M76" s="78"/>
      <c r="N76" s="78"/>
      <c r="O76" s="78"/>
      <c r="P76" s="78"/>
      <c r="Q76" s="78"/>
      <c r="R76" s="78"/>
      <c r="S76" s="78"/>
      <c r="T76" s="78"/>
      <c r="U76" s="78"/>
      <c r="V76" s="78"/>
      <c r="W76" s="78"/>
      <c r="X76" s="78"/>
      <c r="Y76" s="78"/>
      <c r="Z76" s="78"/>
      <c r="AA76" s="78"/>
      <c r="AB76" s="78"/>
      <c r="AC76" s="78"/>
      <c r="AD76" s="78"/>
      <c r="AE76" s="78"/>
    </row>
    <row r="77" spans="1:31">
      <c r="A77" s="78"/>
      <c r="B77" s="78"/>
      <c r="M77" s="78"/>
      <c r="N77" s="78"/>
      <c r="O77" s="78"/>
      <c r="P77" s="78"/>
      <c r="Q77" s="78"/>
      <c r="R77" s="78"/>
      <c r="S77" s="78"/>
      <c r="T77" s="78"/>
      <c r="U77" s="78"/>
      <c r="V77" s="78"/>
      <c r="W77" s="78"/>
      <c r="X77" s="78"/>
      <c r="Y77" s="78"/>
      <c r="Z77" s="78"/>
      <c r="AA77" s="78"/>
      <c r="AB77" s="78"/>
      <c r="AC77" s="78"/>
      <c r="AD77" s="78"/>
      <c r="AE77" s="78"/>
    </row>
    <row r="78" spans="1:31">
      <c r="A78" s="78"/>
      <c r="B78" s="78"/>
      <c r="M78" s="78"/>
      <c r="N78" s="78"/>
      <c r="O78" s="78"/>
      <c r="P78" s="78"/>
      <c r="Q78" s="78"/>
      <c r="R78" s="78"/>
      <c r="S78" s="78"/>
      <c r="T78" s="78"/>
      <c r="U78" s="78"/>
      <c r="V78" s="78"/>
      <c r="W78" s="78"/>
      <c r="X78" s="78"/>
      <c r="Y78" s="78"/>
      <c r="Z78" s="78"/>
      <c r="AA78" s="78"/>
      <c r="AB78" s="78"/>
      <c r="AC78" s="78"/>
      <c r="AD78" s="78"/>
      <c r="AE78" s="78"/>
    </row>
    <row r="79" spans="1:31">
      <c r="A79" s="78"/>
      <c r="B79" s="78"/>
      <c r="M79" s="78"/>
      <c r="N79" s="78"/>
      <c r="O79" s="78"/>
      <c r="P79" s="78"/>
      <c r="Q79" s="78"/>
      <c r="R79" s="78"/>
      <c r="S79" s="78"/>
      <c r="T79" s="78"/>
      <c r="U79" s="78"/>
      <c r="V79" s="78"/>
      <c r="W79" s="78"/>
      <c r="X79" s="78"/>
      <c r="Y79" s="78"/>
      <c r="Z79" s="78"/>
      <c r="AA79" s="78"/>
      <c r="AB79" s="78"/>
      <c r="AC79" s="78"/>
      <c r="AD79" s="78"/>
      <c r="AE79" s="78"/>
    </row>
    <row r="80" spans="1:31">
      <c r="A80" s="78"/>
      <c r="B80" s="78"/>
      <c r="M80" s="78"/>
      <c r="N80" s="78"/>
      <c r="O80" s="78"/>
      <c r="P80" s="78"/>
      <c r="Q80" s="78"/>
      <c r="R80" s="78"/>
      <c r="S80" s="78"/>
      <c r="T80" s="78"/>
      <c r="U80" s="78"/>
      <c r="V80" s="78"/>
      <c r="W80" s="78"/>
      <c r="X80" s="78"/>
      <c r="Y80" s="78"/>
      <c r="Z80" s="78"/>
      <c r="AA80" s="78"/>
      <c r="AB80" s="78"/>
      <c r="AC80" s="78"/>
      <c r="AD80" s="78"/>
      <c r="AE80" s="78"/>
    </row>
    <row r="81" spans="1:31">
      <c r="A81" s="78"/>
      <c r="B81" s="78"/>
      <c r="M81" s="78"/>
      <c r="N81" s="78"/>
      <c r="O81" s="78"/>
      <c r="P81" s="78"/>
      <c r="Q81" s="78"/>
      <c r="R81" s="78"/>
      <c r="S81" s="78"/>
      <c r="T81" s="78"/>
      <c r="U81" s="78"/>
      <c r="V81" s="78"/>
      <c r="W81" s="78"/>
      <c r="X81" s="78"/>
      <c r="Y81" s="78"/>
      <c r="Z81" s="78"/>
      <c r="AA81" s="78"/>
      <c r="AB81" s="78"/>
      <c r="AC81" s="78"/>
      <c r="AD81" s="78"/>
      <c r="AE81" s="78"/>
    </row>
    <row r="82" spans="1:31">
      <c r="A82" s="78"/>
      <c r="B82" s="78"/>
      <c r="M82" s="78"/>
      <c r="N82" s="78"/>
      <c r="O82" s="78"/>
      <c r="P82" s="78"/>
      <c r="Q82" s="78"/>
      <c r="R82" s="78"/>
      <c r="S82" s="78"/>
      <c r="T82" s="78"/>
      <c r="U82" s="78"/>
      <c r="V82" s="78"/>
      <c r="W82" s="78"/>
      <c r="X82" s="78"/>
      <c r="Y82" s="78"/>
      <c r="Z82" s="78"/>
      <c r="AA82" s="78"/>
      <c r="AB82" s="78"/>
      <c r="AC82" s="78"/>
      <c r="AD82" s="78"/>
      <c r="AE82" s="78"/>
    </row>
    <row r="83" spans="1:31">
      <c r="A83" s="78"/>
      <c r="B83" s="78"/>
      <c r="M83" s="78"/>
      <c r="N83" s="78"/>
      <c r="O83" s="78"/>
      <c r="P83" s="78"/>
      <c r="Q83" s="78"/>
      <c r="R83" s="78"/>
      <c r="S83" s="78"/>
      <c r="T83" s="78"/>
      <c r="U83" s="78"/>
      <c r="V83" s="78"/>
      <c r="W83" s="78"/>
      <c r="X83" s="78"/>
      <c r="Y83" s="78"/>
      <c r="Z83" s="78"/>
      <c r="AA83" s="78"/>
      <c r="AB83" s="78"/>
      <c r="AC83" s="78"/>
      <c r="AD83" s="78"/>
      <c r="AE83" s="78"/>
    </row>
    <row r="84" spans="1:31">
      <c r="A84" s="78"/>
      <c r="B84" s="78"/>
      <c r="M84" s="78"/>
      <c r="N84" s="78"/>
      <c r="O84" s="78"/>
      <c r="P84" s="78"/>
      <c r="Q84" s="78"/>
      <c r="R84" s="78"/>
      <c r="S84" s="78"/>
      <c r="T84" s="78"/>
      <c r="U84" s="78"/>
      <c r="V84" s="78"/>
      <c r="W84" s="78"/>
      <c r="X84" s="78"/>
      <c r="Y84" s="78"/>
      <c r="Z84" s="78"/>
      <c r="AA84" s="78"/>
      <c r="AB84" s="78"/>
      <c r="AC84" s="78"/>
      <c r="AD84" s="78"/>
      <c r="AE84" s="78"/>
    </row>
    <row r="85" spans="1:31">
      <c r="A85" s="78"/>
      <c r="B85" s="78"/>
      <c r="M85" s="78"/>
      <c r="N85" s="78"/>
      <c r="O85" s="78"/>
      <c r="P85" s="78"/>
      <c r="Q85" s="78"/>
      <c r="R85" s="78"/>
      <c r="S85" s="78"/>
      <c r="T85" s="78"/>
      <c r="U85" s="78"/>
      <c r="V85" s="78"/>
      <c r="W85" s="78"/>
      <c r="X85" s="78"/>
      <c r="Y85" s="78"/>
      <c r="Z85" s="78"/>
      <c r="AA85" s="78"/>
      <c r="AB85" s="78"/>
      <c r="AC85" s="78"/>
      <c r="AD85" s="78"/>
      <c r="AE85" s="78"/>
    </row>
    <row r="86" spans="1:31">
      <c r="A86" s="78"/>
      <c r="B86" s="78"/>
      <c r="M86" s="78"/>
      <c r="N86" s="78"/>
      <c r="O86" s="78"/>
      <c r="P86" s="78"/>
      <c r="Q86" s="78"/>
      <c r="R86" s="78"/>
      <c r="S86" s="78"/>
      <c r="T86" s="78"/>
      <c r="U86" s="78"/>
      <c r="V86" s="78"/>
      <c r="W86" s="78"/>
      <c r="X86" s="78"/>
      <c r="Y86" s="78"/>
      <c r="Z86" s="78"/>
      <c r="AA86" s="78"/>
      <c r="AB86" s="78"/>
      <c r="AC86" s="78"/>
      <c r="AD86" s="78"/>
      <c r="AE86" s="78"/>
    </row>
    <row r="87" spans="1:31">
      <c r="A87" s="78"/>
      <c r="B87" s="78"/>
      <c r="M87" s="78"/>
      <c r="N87" s="78"/>
      <c r="O87" s="78"/>
      <c r="P87" s="78"/>
      <c r="Q87" s="78"/>
      <c r="R87" s="78"/>
      <c r="S87" s="78"/>
      <c r="T87" s="78"/>
      <c r="U87" s="78"/>
      <c r="V87" s="78"/>
      <c r="W87" s="78"/>
      <c r="X87" s="78"/>
      <c r="Y87" s="78"/>
      <c r="Z87" s="78"/>
      <c r="AA87" s="78"/>
      <c r="AB87" s="78"/>
      <c r="AC87" s="78"/>
      <c r="AD87" s="78"/>
      <c r="AE87" s="78"/>
    </row>
    <row r="88" spans="1:31">
      <c r="A88" s="78"/>
      <c r="B88" s="78"/>
      <c r="M88" s="78"/>
      <c r="N88" s="78"/>
      <c r="O88" s="78"/>
      <c r="P88" s="78"/>
      <c r="Q88" s="78"/>
      <c r="R88" s="78"/>
      <c r="S88" s="78"/>
      <c r="T88" s="78"/>
      <c r="U88" s="78"/>
      <c r="V88" s="78"/>
      <c r="W88" s="78"/>
      <c r="X88" s="78"/>
      <c r="Y88" s="78"/>
      <c r="Z88" s="78"/>
      <c r="AA88" s="78"/>
      <c r="AB88" s="78"/>
      <c r="AC88" s="78"/>
      <c r="AD88" s="78"/>
      <c r="AE88" s="78"/>
    </row>
    <row r="89" spans="1:31">
      <c r="A89" s="78"/>
      <c r="B89" s="78"/>
      <c r="M89" s="78"/>
      <c r="N89" s="78"/>
      <c r="O89" s="78"/>
      <c r="P89" s="78"/>
      <c r="Q89" s="78"/>
      <c r="R89" s="78"/>
      <c r="S89" s="78"/>
      <c r="T89" s="78"/>
      <c r="U89" s="78"/>
      <c r="V89" s="78"/>
      <c r="W89" s="78"/>
      <c r="X89" s="78"/>
      <c r="Y89" s="78"/>
      <c r="Z89" s="78"/>
      <c r="AA89" s="78"/>
      <c r="AB89" s="78"/>
      <c r="AC89" s="78"/>
      <c r="AD89" s="78"/>
      <c r="AE89" s="78"/>
    </row>
    <row r="90" spans="1:31">
      <c r="A90" s="78"/>
      <c r="B90" s="78"/>
      <c r="M90" s="78"/>
      <c r="N90" s="78"/>
      <c r="O90" s="78"/>
      <c r="P90" s="78"/>
      <c r="Q90" s="78"/>
      <c r="R90" s="78"/>
      <c r="S90" s="78"/>
      <c r="T90" s="78"/>
      <c r="U90" s="78"/>
      <c r="V90" s="78"/>
      <c r="W90" s="78"/>
      <c r="X90" s="78"/>
      <c r="Y90" s="78"/>
      <c r="Z90" s="78"/>
      <c r="AA90" s="78"/>
      <c r="AB90" s="78"/>
      <c r="AC90" s="78"/>
      <c r="AD90" s="78"/>
      <c r="AE90" s="78"/>
    </row>
    <row r="91" spans="1:31">
      <c r="A91" s="78"/>
      <c r="B91" s="78"/>
      <c r="M91" s="78"/>
      <c r="N91" s="78"/>
      <c r="O91" s="78"/>
      <c r="P91" s="78"/>
      <c r="Q91" s="78"/>
      <c r="R91" s="78"/>
      <c r="S91" s="78"/>
      <c r="T91" s="78"/>
      <c r="U91" s="78"/>
      <c r="V91" s="78"/>
      <c r="W91" s="78"/>
      <c r="X91" s="78"/>
      <c r="Y91" s="78"/>
      <c r="Z91" s="78"/>
      <c r="AA91" s="78"/>
      <c r="AB91" s="78"/>
      <c r="AC91" s="78"/>
      <c r="AD91" s="78"/>
      <c r="AE91" s="78"/>
    </row>
    <row r="92" spans="1:31">
      <c r="A92" s="78"/>
      <c r="B92" s="78"/>
      <c r="M92" s="78"/>
      <c r="N92" s="78"/>
      <c r="O92" s="78"/>
      <c r="P92" s="78"/>
      <c r="Q92" s="78"/>
      <c r="R92" s="78"/>
      <c r="S92" s="78"/>
      <c r="T92" s="78"/>
      <c r="U92" s="78"/>
      <c r="V92" s="78"/>
      <c r="W92" s="78"/>
      <c r="X92" s="78"/>
      <c r="Y92" s="78"/>
      <c r="Z92" s="78"/>
      <c r="AA92" s="78"/>
      <c r="AB92" s="78"/>
      <c r="AC92" s="78"/>
      <c r="AD92" s="78"/>
      <c r="AE92" s="78"/>
    </row>
    <row r="93" spans="1:31">
      <c r="A93" s="78"/>
      <c r="B93" s="78"/>
      <c r="M93" s="78"/>
      <c r="N93" s="78"/>
      <c r="O93" s="78"/>
      <c r="P93" s="78"/>
      <c r="Q93" s="78"/>
      <c r="R93" s="78"/>
      <c r="S93" s="78"/>
      <c r="T93" s="78"/>
      <c r="U93" s="78"/>
      <c r="V93" s="78"/>
      <c r="W93" s="78"/>
      <c r="X93" s="78"/>
      <c r="Y93" s="78"/>
      <c r="Z93" s="78"/>
      <c r="AA93" s="78"/>
      <c r="AB93" s="78"/>
      <c r="AC93" s="78"/>
      <c r="AD93" s="78"/>
      <c r="AE93" s="78"/>
    </row>
    <row r="94" spans="1:31">
      <c r="A94" s="78"/>
      <c r="B94" s="78"/>
      <c r="M94" s="78"/>
      <c r="N94" s="78"/>
      <c r="O94" s="78"/>
      <c r="P94" s="78"/>
      <c r="Q94" s="78"/>
      <c r="R94" s="78"/>
      <c r="S94" s="78"/>
      <c r="T94" s="78"/>
      <c r="U94" s="78"/>
      <c r="V94" s="78"/>
      <c r="W94" s="78"/>
      <c r="X94" s="78"/>
      <c r="Y94" s="78"/>
      <c r="Z94" s="78"/>
      <c r="AA94" s="78"/>
      <c r="AB94" s="78"/>
      <c r="AC94" s="78"/>
      <c r="AD94" s="78"/>
      <c r="AE94" s="78"/>
    </row>
    <row r="95" spans="1:31">
      <c r="A95" s="78"/>
      <c r="B95" s="78"/>
      <c r="M95" s="78"/>
      <c r="N95" s="78"/>
      <c r="O95" s="78"/>
      <c r="P95" s="78"/>
      <c r="Q95" s="78"/>
      <c r="R95" s="78"/>
      <c r="S95" s="78"/>
      <c r="T95" s="78"/>
      <c r="U95" s="78"/>
      <c r="V95" s="78"/>
      <c r="W95" s="78"/>
      <c r="X95" s="78"/>
      <c r="Y95" s="78"/>
      <c r="Z95" s="78"/>
      <c r="AA95" s="78"/>
      <c r="AB95" s="78"/>
      <c r="AC95" s="78"/>
      <c r="AD95" s="78"/>
      <c r="AE95" s="78"/>
    </row>
    <row r="96" spans="1:31">
      <c r="A96" s="78"/>
      <c r="B96" s="78"/>
      <c r="M96" s="78"/>
      <c r="N96" s="78"/>
      <c r="O96" s="78"/>
      <c r="P96" s="78"/>
      <c r="Q96" s="78"/>
      <c r="R96" s="78"/>
      <c r="S96" s="78"/>
      <c r="T96" s="78"/>
      <c r="U96" s="78"/>
      <c r="V96" s="78"/>
      <c r="W96" s="78"/>
      <c r="X96" s="78"/>
      <c r="Y96" s="78"/>
      <c r="Z96" s="78"/>
      <c r="AA96" s="78"/>
      <c r="AB96" s="78"/>
      <c r="AC96" s="78"/>
      <c r="AD96" s="78"/>
      <c r="AE96" s="78"/>
    </row>
    <row r="97" spans="1:31">
      <c r="A97" s="78"/>
      <c r="B97" s="78"/>
      <c r="M97" s="78"/>
      <c r="N97" s="78"/>
      <c r="O97" s="78"/>
      <c r="P97" s="78"/>
      <c r="Q97" s="78"/>
      <c r="R97" s="78"/>
      <c r="S97" s="78"/>
      <c r="T97" s="78"/>
      <c r="U97" s="78"/>
      <c r="V97" s="78"/>
      <c r="W97" s="78"/>
      <c r="X97" s="78"/>
      <c r="Y97" s="78"/>
      <c r="Z97" s="78"/>
      <c r="AA97" s="78"/>
      <c r="AB97" s="78"/>
      <c r="AC97" s="78"/>
      <c r="AD97" s="78"/>
      <c r="AE97" s="78"/>
    </row>
    <row r="98" spans="1:31">
      <c r="A98" s="78"/>
      <c r="B98" s="78"/>
      <c r="M98" s="78"/>
      <c r="N98" s="78"/>
      <c r="O98" s="78"/>
      <c r="P98" s="78"/>
      <c r="Q98" s="78"/>
      <c r="R98" s="78"/>
      <c r="S98" s="78"/>
      <c r="T98" s="78"/>
      <c r="U98" s="78"/>
      <c r="V98" s="78"/>
      <c r="W98" s="78"/>
      <c r="X98" s="78"/>
      <c r="Y98" s="78"/>
      <c r="Z98" s="78"/>
      <c r="AA98" s="78"/>
      <c r="AB98" s="78"/>
      <c r="AC98" s="78"/>
      <c r="AD98" s="78"/>
      <c r="AE98" s="78"/>
    </row>
    <row r="99" spans="1:31">
      <c r="A99" s="78"/>
      <c r="B99" s="78"/>
    </row>
    <row r="100" spans="1:31">
      <c r="A100" s="78"/>
      <c r="B100" s="78"/>
    </row>
    <row r="101" spans="1:31">
      <c r="A101" s="78"/>
      <c r="B101" s="78"/>
    </row>
    <row r="102" spans="1:31">
      <c r="A102" s="78"/>
      <c r="B102" s="78"/>
    </row>
  </sheetData>
  <mergeCells count="21">
    <mergeCell ref="A30:D30"/>
    <mergeCell ref="A22:B22"/>
    <mergeCell ref="A24:D24"/>
    <mergeCell ref="A25:D25"/>
    <mergeCell ref="A26:D26"/>
    <mergeCell ref="A29:D29"/>
    <mergeCell ref="C22:D22"/>
    <mergeCell ref="B1:C1"/>
    <mergeCell ref="A3:D4"/>
    <mergeCell ref="A5:D5"/>
    <mergeCell ref="A6:C6"/>
    <mergeCell ref="A28:D28"/>
    <mergeCell ref="B7:D7"/>
    <mergeCell ref="B8:D8"/>
    <mergeCell ref="B10:C10"/>
    <mergeCell ref="B11:C11"/>
    <mergeCell ref="A14:D14"/>
    <mergeCell ref="A20:B20"/>
    <mergeCell ref="C20:D20"/>
    <mergeCell ref="A21:B21"/>
    <mergeCell ref="C21:D21"/>
  </mergeCells>
  <phoneticPr fontId="6" type="noConversion"/>
  <pageMargins left="1.19" right="0.75" top="1" bottom="1" header="0.5" footer="0.5"/>
  <pageSetup paperSize="9" scale="77"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600"/>
  <sheetViews>
    <sheetView workbookViewId="0"/>
  </sheetViews>
  <sheetFormatPr defaultColWidth="11.42578125" defaultRowHeight="15"/>
  <cols>
    <col min="1" max="1" width="4.140625" style="1" customWidth="1"/>
    <col min="2" max="4" width="11.42578125" style="2" customWidth="1"/>
    <col min="5" max="5" width="9.140625" style="2" customWidth="1"/>
    <col min="6" max="6" width="3.140625" style="2" customWidth="1"/>
    <col min="7" max="7" width="7.42578125" style="2" customWidth="1"/>
    <col min="8" max="8" width="10.5703125" style="2" customWidth="1"/>
    <col min="9" max="9" width="11.42578125" style="2" customWidth="1"/>
    <col min="10" max="10" width="10.42578125" style="2" customWidth="1"/>
    <col min="11" max="11" width="9.5703125" style="2" customWidth="1"/>
    <col min="12" max="16384" width="11.42578125" style="2"/>
  </cols>
  <sheetData>
    <row r="1" spans="1:12">
      <c r="A1" s="30" t="s">
        <v>2060</v>
      </c>
    </row>
    <row r="2" spans="1:12" ht="16.5" customHeight="1" thickBot="1">
      <c r="A2" s="552"/>
      <c r="B2" s="733" t="s">
        <v>2061</v>
      </c>
      <c r="C2" s="734"/>
      <c r="D2" s="734"/>
      <c r="E2" s="734"/>
      <c r="F2" s="9"/>
      <c r="G2" s="735" t="s">
        <v>2062</v>
      </c>
      <c r="H2" s="735"/>
      <c r="I2" s="735"/>
      <c r="J2" s="735"/>
      <c r="K2" s="735"/>
      <c r="L2" s="736"/>
    </row>
    <row r="3" spans="1:12" ht="92.25" customHeight="1" thickTop="1" thickBot="1">
      <c r="A3" s="552"/>
      <c r="B3" s="8"/>
      <c r="C3" s="8"/>
      <c r="D3" s="8"/>
      <c r="E3" s="8"/>
      <c r="F3" s="9"/>
      <c r="G3" s="10"/>
      <c r="H3" s="10"/>
      <c r="I3" s="10"/>
      <c r="J3" s="10"/>
      <c r="K3" s="10"/>
      <c r="L3" s="11"/>
    </row>
    <row r="4" spans="1:12" ht="40.5" customHeight="1" thickTop="1" thickBot="1">
      <c r="A4" s="3"/>
      <c r="B4" s="12" t="s">
        <v>2063</v>
      </c>
      <c r="C4" s="737" t="s">
        <v>228</v>
      </c>
      <c r="D4" s="738"/>
      <c r="E4" s="739"/>
      <c r="F4" s="9"/>
      <c r="G4" s="13">
        <v>1</v>
      </c>
      <c r="H4" s="13" t="s">
        <v>2064</v>
      </c>
      <c r="I4" s="740" t="s">
        <v>2065</v>
      </c>
      <c r="J4" s="741"/>
      <c r="K4" s="741"/>
      <c r="L4" s="742"/>
    </row>
    <row r="5" spans="1:12" ht="36.75" customHeight="1" thickTop="1" thickBot="1">
      <c r="A5" s="4"/>
      <c r="B5" s="14">
        <v>1000</v>
      </c>
      <c r="C5" s="14" t="s">
        <v>1892</v>
      </c>
      <c r="D5" s="14"/>
      <c r="E5" s="15"/>
      <c r="F5" s="9"/>
      <c r="G5" s="13">
        <v>2</v>
      </c>
      <c r="H5" s="13" t="s">
        <v>2066</v>
      </c>
      <c r="I5" s="743" t="s">
        <v>2067</v>
      </c>
      <c r="J5" s="744"/>
      <c r="K5" s="744"/>
      <c r="L5" s="16" t="s">
        <v>2068</v>
      </c>
    </row>
    <row r="6" spans="1:12" ht="46.5" thickTop="1" thickBot="1">
      <c r="A6" s="4"/>
      <c r="B6" s="13">
        <v>1010</v>
      </c>
      <c r="C6" s="13"/>
      <c r="D6" s="13" t="s">
        <v>2069</v>
      </c>
      <c r="E6" s="17"/>
      <c r="F6" s="9"/>
      <c r="G6" s="13">
        <v>3</v>
      </c>
      <c r="H6" s="18" t="s">
        <v>2070</v>
      </c>
      <c r="I6" s="743"/>
      <c r="J6" s="744"/>
      <c r="K6" s="744"/>
      <c r="L6" s="19" t="s">
        <v>2071</v>
      </c>
    </row>
    <row r="7" spans="1:12" ht="15.75" thickBot="1">
      <c r="A7" s="4"/>
      <c r="B7" s="13">
        <v>1020</v>
      </c>
      <c r="C7" s="13"/>
      <c r="D7" s="13" t="s">
        <v>2072</v>
      </c>
      <c r="E7" s="17"/>
      <c r="F7" s="9"/>
      <c r="G7" s="20">
        <v>4</v>
      </c>
      <c r="H7" s="745" t="s">
        <v>2073</v>
      </c>
      <c r="I7" s="746"/>
      <c r="J7" s="746"/>
      <c r="K7" s="746"/>
      <c r="L7" s="747"/>
    </row>
    <row r="8" spans="1:12" ht="18.75" thickBot="1">
      <c r="A8" s="4"/>
      <c r="B8" s="13">
        <v>1030</v>
      </c>
      <c r="C8" s="13"/>
      <c r="D8" s="13" t="s">
        <v>2074</v>
      </c>
      <c r="E8" s="17"/>
    </row>
    <row r="9" spans="1:12" s="5" customFormat="1" ht="16.5" thickBot="1">
      <c r="A9" s="4"/>
      <c r="B9" s="13">
        <v>1040</v>
      </c>
      <c r="C9" s="13"/>
      <c r="D9" s="13" t="s">
        <v>2075</v>
      </c>
      <c r="E9" s="17"/>
    </row>
    <row r="10" spans="1:12" s="5" customFormat="1" ht="20.25" customHeight="1" thickBot="1">
      <c r="A10" s="4"/>
      <c r="B10" s="20">
        <v>1050</v>
      </c>
      <c r="C10" s="20"/>
      <c r="D10" s="20" t="s">
        <v>2076</v>
      </c>
      <c r="E10" s="21"/>
    </row>
    <row r="11" spans="1:12" ht="19.5" thickTop="1" thickBot="1">
      <c r="A11" s="4"/>
      <c r="B11" s="14">
        <v>2000</v>
      </c>
      <c r="C11" s="14" t="s">
        <v>2077</v>
      </c>
      <c r="D11" s="14"/>
      <c r="E11" s="15"/>
    </row>
    <row r="12" spans="1:12" ht="37.5" thickTop="1" thickBot="1">
      <c r="A12" s="4"/>
      <c r="B12" s="13">
        <v>2010</v>
      </c>
      <c r="C12" s="13"/>
      <c r="D12" s="13" t="s">
        <v>2078</v>
      </c>
      <c r="E12" s="17"/>
    </row>
    <row r="13" spans="1:12" ht="15.75" thickBot="1">
      <c r="A13" s="4"/>
      <c r="B13" s="20">
        <v>2020</v>
      </c>
      <c r="C13" s="20"/>
      <c r="D13" s="20" t="s">
        <v>2079</v>
      </c>
      <c r="E13" s="21"/>
    </row>
    <row r="14" spans="1:12" ht="19.5" thickTop="1" thickBot="1">
      <c r="A14" s="4"/>
      <c r="B14" s="14">
        <v>3000</v>
      </c>
      <c r="C14" s="14" t="s">
        <v>2080</v>
      </c>
      <c r="D14" s="14"/>
      <c r="E14" s="15"/>
    </row>
    <row r="15" spans="1:12" ht="31.5" customHeight="1" thickTop="1" thickBot="1">
      <c r="A15" s="4"/>
      <c r="B15" s="22">
        <v>3010</v>
      </c>
      <c r="C15" s="22"/>
      <c r="D15" s="22" t="s">
        <v>2081</v>
      </c>
      <c r="E15" s="23"/>
    </row>
    <row r="16" spans="1:12" ht="15.75" thickBot="1">
      <c r="A16" s="4"/>
      <c r="B16" s="24">
        <v>3020</v>
      </c>
      <c r="C16" s="24"/>
      <c r="D16" s="24" t="s">
        <v>2082</v>
      </c>
      <c r="E16" s="24"/>
    </row>
    <row r="17" spans="1:5" ht="28.5" thickTop="1" thickBot="1">
      <c r="A17" s="4"/>
      <c r="B17" s="14">
        <v>4000</v>
      </c>
      <c r="C17" s="14" t="s">
        <v>2083</v>
      </c>
      <c r="D17" s="14"/>
      <c r="E17" s="15"/>
    </row>
    <row r="18" spans="1:5" ht="19.5" thickTop="1" thickBot="1">
      <c r="A18" s="4"/>
      <c r="B18" s="13">
        <v>4010</v>
      </c>
      <c r="C18" s="13"/>
      <c r="D18" s="13" t="s">
        <v>2084</v>
      </c>
      <c r="E18" s="17"/>
    </row>
    <row r="19" spans="1:5" ht="18.75" thickBot="1">
      <c r="A19" s="4"/>
      <c r="B19" s="13">
        <v>4020</v>
      </c>
      <c r="C19" s="13"/>
      <c r="D19" s="13" t="s">
        <v>2085</v>
      </c>
      <c r="E19" s="17"/>
    </row>
    <row r="20" spans="1:5" ht="27.75" thickBot="1">
      <c r="A20" s="4"/>
      <c r="B20" s="13">
        <v>4030</v>
      </c>
      <c r="C20" s="13"/>
      <c r="D20" s="13" t="s">
        <v>2086</v>
      </c>
      <c r="E20" s="17"/>
    </row>
    <row r="21" spans="1:5" ht="27.75" thickBot="1">
      <c r="A21" s="4"/>
      <c r="B21" s="13">
        <v>4040</v>
      </c>
      <c r="C21" s="13"/>
      <c r="D21" s="13" t="s">
        <v>2087</v>
      </c>
      <c r="E21" s="17"/>
    </row>
    <row r="22" spans="1:5" ht="27.75" customHeight="1" thickBot="1">
      <c r="A22" s="4"/>
      <c r="B22" s="13">
        <v>4050</v>
      </c>
      <c r="C22" s="13"/>
      <c r="D22" s="13" t="s">
        <v>2088</v>
      </c>
      <c r="E22" s="17"/>
    </row>
    <row r="23" spans="1:5" ht="15.75" thickBot="1">
      <c r="A23" s="4"/>
      <c r="B23" s="13">
        <v>4060</v>
      </c>
      <c r="C23" s="13"/>
      <c r="D23" s="13" t="s">
        <v>2089</v>
      </c>
      <c r="E23" s="17"/>
    </row>
    <row r="24" spans="1:5" ht="27.75" thickBot="1">
      <c r="A24" s="4"/>
      <c r="B24" s="13">
        <v>4070</v>
      </c>
      <c r="C24" s="13"/>
      <c r="D24" s="13" t="s">
        <v>2090</v>
      </c>
      <c r="E24" s="17"/>
    </row>
    <row r="25" spans="1:5" ht="15.75" thickBot="1">
      <c r="A25" s="4"/>
      <c r="B25" s="20">
        <v>4080</v>
      </c>
      <c r="C25" s="20"/>
      <c r="D25" s="20" t="s">
        <v>2091</v>
      </c>
      <c r="E25" s="21"/>
    </row>
    <row r="26" spans="1:5" ht="19.5" thickTop="1" thickBot="1">
      <c r="A26" s="4"/>
      <c r="B26" s="14">
        <v>5000</v>
      </c>
      <c r="C26" s="14" t="s">
        <v>2092</v>
      </c>
      <c r="D26" s="14"/>
      <c r="E26" s="15"/>
    </row>
    <row r="27" spans="1:5" ht="16.5" thickTop="1" thickBot="1">
      <c r="A27" s="4"/>
      <c r="B27" s="13">
        <v>5010</v>
      </c>
      <c r="C27" s="13"/>
      <c r="D27" s="13" t="s">
        <v>2093</v>
      </c>
      <c r="E27" s="17"/>
    </row>
    <row r="28" spans="1:5" ht="15.75" thickBot="1">
      <c r="A28" s="4"/>
      <c r="B28" s="13">
        <v>5020</v>
      </c>
      <c r="C28" s="13"/>
      <c r="D28" s="13" t="s">
        <v>2094</v>
      </c>
      <c r="E28" s="17"/>
    </row>
    <row r="29" spans="1:5" ht="15.75" thickBot="1">
      <c r="A29" s="4"/>
      <c r="B29" s="13">
        <v>5030</v>
      </c>
      <c r="C29" s="13"/>
      <c r="D29" s="13" t="s">
        <v>2095</v>
      </c>
      <c r="E29" s="17"/>
    </row>
    <row r="30" spans="1:5" ht="15.75" thickBot="1">
      <c r="A30" s="4"/>
      <c r="B30" s="13">
        <v>5031</v>
      </c>
      <c r="C30" s="13"/>
      <c r="D30" s="13"/>
      <c r="E30" s="17" t="s">
        <v>2096</v>
      </c>
    </row>
    <row r="31" spans="1:5" ht="18.75" thickBot="1">
      <c r="A31" s="4"/>
      <c r="B31" s="13">
        <v>5032</v>
      </c>
      <c r="C31" s="13"/>
      <c r="D31" s="13"/>
      <c r="E31" s="17" t="s">
        <v>2097</v>
      </c>
    </row>
    <row r="32" spans="1:5" ht="15.75" thickBot="1">
      <c r="A32" s="4"/>
      <c r="B32" s="13">
        <v>5040</v>
      </c>
      <c r="C32" s="13"/>
      <c r="D32" s="13" t="s">
        <v>2098</v>
      </c>
      <c r="E32" s="17"/>
    </row>
    <row r="33" spans="1:5" ht="15.75" thickBot="1">
      <c r="A33" s="4"/>
      <c r="B33" s="13">
        <v>5041</v>
      </c>
      <c r="C33" s="13"/>
      <c r="D33" s="13"/>
      <c r="E33" s="17" t="s">
        <v>2099</v>
      </c>
    </row>
    <row r="34" spans="1:5" ht="15.75" thickBot="1">
      <c r="A34" s="4"/>
      <c r="B34" s="13">
        <v>5042</v>
      </c>
      <c r="C34" s="13"/>
      <c r="D34" s="13"/>
      <c r="E34" s="17" t="s">
        <v>2100</v>
      </c>
    </row>
    <row r="35" spans="1:5" ht="15.75" thickBot="1">
      <c r="A35" s="4"/>
      <c r="B35" s="13">
        <v>5043</v>
      </c>
      <c r="C35" s="13"/>
      <c r="D35" s="13"/>
      <c r="E35" s="17" t="s">
        <v>2101</v>
      </c>
    </row>
    <row r="36" spans="1:5" ht="60.75" customHeight="1" thickBot="1">
      <c r="A36" s="4"/>
      <c r="B36" s="13">
        <v>5043</v>
      </c>
      <c r="C36" s="13"/>
      <c r="D36" s="13"/>
      <c r="E36" s="17" t="s">
        <v>2102</v>
      </c>
    </row>
    <row r="37" spans="1:5" ht="20.25" customHeight="1" thickBot="1">
      <c r="A37" s="4"/>
      <c r="B37" s="20">
        <v>5044</v>
      </c>
      <c r="C37" s="20"/>
      <c r="D37" s="20"/>
      <c r="E37" s="21" t="s">
        <v>2103</v>
      </c>
    </row>
    <row r="38" spans="1:5" ht="15.75" customHeight="1" thickTop="1" thickBot="1">
      <c r="A38" s="4"/>
      <c r="B38" s="14">
        <v>6000</v>
      </c>
      <c r="C38" s="14" t="s">
        <v>2104</v>
      </c>
      <c r="D38" s="14"/>
      <c r="E38" s="15"/>
    </row>
    <row r="39" spans="1:5" ht="16.5" customHeight="1" thickTop="1" thickBot="1">
      <c r="A39" s="4"/>
      <c r="B39" s="13">
        <v>6010</v>
      </c>
      <c r="C39" s="13"/>
      <c r="D39" s="13" t="s">
        <v>2105</v>
      </c>
      <c r="E39" s="17"/>
    </row>
    <row r="40" spans="1:5" ht="15.75" thickBot="1">
      <c r="A40" s="4"/>
      <c r="B40" s="13">
        <v>6020</v>
      </c>
      <c r="C40" s="13"/>
      <c r="D40" s="13" t="s">
        <v>2106</v>
      </c>
      <c r="E40" s="17"/>
    </row>
    <row r="41" spans="1:5" ht="15.75" thickBot="1">
      <c r="A41" s="4"/>
      <c r="B41" s="13">
        <v>6030</v>
      </c>
      <c r="C41" s="13"/>
      <c r="D41" s="13" t="s">
        <v>2107</v>
      </c>
      <c r="E41" s="17"/>
    </row>
    <row r="42" spans="1:5" ht="15.75" thickBot="1">
      <c r="A42" s="4"/>
      <c r="B42" s="13">
        <v>6040</v>
      </c>
      <c r="C42" s="13"/>
      <c r="D42" s="13" t="s">
        <v>2108</v>
      </c>
      <c r="E42" s="17"/>
    </row>
    <row r="43" spans="1:5" ht="18.75" thickBot="1">
      <c r="A43" s="4"/>
      <c r="B43" s="13">
        <v>6041</v>
      </c>
      <c r="C43" s="13"/>
      <c r="D43" s="13"/>
      <c r="E43" s="17" t="s">
        <v>2109</v>
      </c>
    </row>
    <row r="44" spans="1:5" ht="18.75" thickBot="1">
      <c r="A44" s="4"/>
      <c r="B44" s="13">
        <v>6042</v>
      </c>
      <c r="C44" s="13"/>
      <c r="D44" s="13"/>
      <c r="E44" s="17" t="s">
        <v>2110</v>
      </c>
    </row>
    <row r="45" spans="1:5" ht="27.75" thickBot="1">
      <c r="A45" s="4"/>
      <c r="B45" s="13">
        <v>6043</v>
      </c>
      <c r="C45" s="13"/>
      <c r="D45" s="13"/>
      <c r="E45" s="17" t="s">
        <v>2111</v>
      </c>
    </row>
    <row r="46" spans="1:5" ht="51" customHeight="1" thickBot="1">
      <c r="A46" s="4"/>
      <c r="B46" s="13">
        <v>6044</v>
      </c>
      <c r="C46" s="13"/>
      <c r="D46" s="13"/>
      <c r="E46" s="17" t="s">
        <v>2112</v>
      </c>
    </row>
    <row r="47" spans="1:5" ht="15.75" thickBot="1">
      <c r="A47" s="4"/>
      <c r="B47" s="20">
        <v>6050</v>
      </c>
      <c r="C47" s="20"/>
      <c r="D47" s="20" t="s">
        <v>2113</v>
      </c>
      <c r="E47" s="21"/>
    </row>
    <row r="48" spans="1:5" ht="19.5" thickTop="1" thickBot="1">
      <c r="A48" s="4"/>
      <c r="B48" s="14">
        <v>7000</v>
      </c>
      <c r="C48" s="14" t="s">
        <v>2114</v>
      </c>
      <c r="D48" s="14"/>
      <c r="E48" s="15"/>
    </row>
    <row r="49" spans="1:5" ht="19.5" customHeight="1" thickTop="1" thickBot="1">
      <c r="A49" s="4"/>
      <c r="B49" s="13">
        <v>7010</v>
      </c>
      <c r="C49" s="13"/>
      <c r="D49" s="13" t="s">
        <v>2115</v>
      </c>
      <c r="E49" s="17"/>
    </row>
    <row r="50" spans="1:5" ht="26.25" customHeight="1" thickBot="1">
      <c r="A50" s="4"/>
      <c r="B50" s="13">
        <v>7011</v>
      </c>
      <c r="C50" s="13"/>
      <c r="D50" s="13"/>
      <c r="E50" s="17" t="s">
        <v>2116</v>
      </c>
    </row>
    <row r="51" spans="1:5" ht="21.75" customHeight="1" thickBot="1">
      <c r="A51" s="4"/>
      <c r="B51" s="13">
        <v>7012</v>
      </c>
      <c r="C51" s="13"/>
      <c r="D51" s="13"/>
      <c r="E51" s="17" t="s">
        <v>2117</v>
      </c>
    </row>
    <row r="52" spans="1:5" ht="18.75" thickBot="1">
      <c r="A52" s="4"/>
      <c r="B52" s="13">
        <v>7013</v>
      </c>
      <c r="C52" s="13"/>
      <c r="D52" s="13"/>
      <c r="E52" s="17" t="s">
        <v>2118</v>
      </c>
    </row>
    <row r="53" spans="1:5" ht="21" customHeight="1" thickBot="1">
      <c r="A53" s="4"/>
      <c r="B53" s="13">
        <v>7014</v>
      </c>
      <c r="C53" s="13"/>
      <c r="D53" s="13"/>
      <c r="E53" s="17" t="s">
        <v>2119</v>
      </c>
    </row>
    <row r="54" spans="1:5" ht="18.75" thickBot="1">
      <c r="A54" s="4"/>
      <c r="B54" s="13">
        <v>7020</v>
      </c>
      <c r="C54" s="13"/>
      <c r="D54" s="13" t="s">
        <v>2120</v>
      </c>
      <c r="E54" s="17"/>
    </row>
    <row r="55" spans="1:5" ht="18.75" thickBot="1">
      <c r="A55" s="4"/>
      <c r="B55" s="13">
        <v>7030</v>
      </c>
      <c r="C55" s="13"/>
      <c r="D55" s="13" t="s">
        <v>2121</v>
      </c>
      <c r="E55" s="17"/>
    </row>
    <row r="56" spans="1:5" ht="46.5" customHeight="1" thickBot="1">
      <c r="A56" s="4"/>
      <c r="B56" s="13">
        <v>7031</v>
      </c>
      <c r="C56" s="13"/>
      <c r="D56" s="13"/>
      <c r="E56" s="17" t="s">
        <v>2122</v>
      </c>
    </row>
    <row r="57" spans="1:5" ht="18.75" thickBot="1">
      <c r="A57" s="4"/>
      <c r="B57" s="13">
        <v>7032</v>
      </c>
      <c r="C57" s="13"/>
      <c r="D57" s="13"/>
      <c r="E57" s="17" t="s">
        <v>2123</v>
      </c>
    </row>
    <row r="58" spans="1:5" ht="18.75" thickBot="1">
      <c r="A58" s="4"/>
      <c r="B58" s="13">
        <v>7033</v>
      </c>
      <c r="C58" s="13"/>
      <c r="D58" s="13"/>
      <c r="E58" s="17" t="s">
        <v>2124</v>
      </c>
    </row>
    <row r="59" spans="1:5" ht="27.75" thickBot="1">
      <c r="A59" s="4"/>
      <c r="B59" s="13">
        <v>7034</v>
      </c>
      <c r="C59" s="13"/>
      <c r="D59" s="13"/>
      <c r="E59" s="17" t="s">
        <v>2125</v>
      </c>
    </row>
    <row r="60" spans="1:5" ht="18.75" thickBot="1">
      <c r="A60" s="4"/>
      <c r="B60" s="13">
        <v>7040</v>
      </c>
      <c r="C60" s="13"/>
      <c r="D60" s="13" t="s">
        <v>2126</v>
      </c>
      <c r="E60" s="17"/>
    </row>
    <row r="61" spans="1:5" ht="18.75" thickBot="1">
      <c r="A61" s="4"/>
      <c r="B61" s="13">
        <v>7050</v>
      </c>
      <c r="C61" s="13"/>
      <c r="D61" s="13" t="s">
        <v>2127</v>
      </c>
      <c r="E61" s="17"/>
    </row>
    <row r="62" spans="1:5" ht="15.75" thickBot="1">
      <c r="A62" s="4"/>
      <c r="B62" s="20">
        <v>7060</v>
      </c>
      <c r="C62" s="20"/>
      <c r="D62" s="20" t="s">
        <v>2128</v>
      </c>
      <c r="E62" s="21"/>
    </row>
    <row r="63" spans="1:5" ht="28.5" thickTop="1" thickBot="1">
      <c r="A63" s="4"/>
      <c r="B63" s="14">
        <v>8000</v>
      </c>
      <c r="C63" s="14" t="s">
        <v>2129</v>
      </c>
      <c r="D63" s="14"/>
      <c r="E63" s="15"/>
    </row>
    <row r="64" spans="1:5" ht="19.5" thickTop="1" thickBot="1">
      <c r="A64" s="4"/>
      <c r="B64" s="13">
        <v>8010</v>
      </c>
      <c r="C64" s="13"/>
      <c r="D64" s="13" t="s">
        <v>2130</v>
      </c>
      <c r="E64" s="17"/>
    </row>
    <row r="65" spans="1:5" ht="18.75" thickBot="1">
      <c r="A65" s="4"/>
      <c r="B65" s="13">
        <v>8011</v>
      </c>
      <c r="C65" s="13"/>
      <c r="D65" s="13"/>
      <c r="E65" s="17" t="s">
        <v>2131</v>
      </c>
    </row>
    <row r="66" spans="1:5" ht="15.6" customHeight="1" thickBot="1">
      <c r="A66" s="4"/>
      <c r="B66" s="13">
        <v>8012</v>
      </c>
      <c r="C66" s="13"/>
      <c r="D66" s="13"/>
      <c r="E66" s="17" t="s">
        <v>2132</v>
      </c>
    </row>
    <row r="67" spans="1:5" ht="15.75" thickBot="1">
      <c r="A67" s="4"/>
      <c r="B67" s="13">
        <v>8013</v>
      </c>
      <c r="C67" s="13"/>
      <c r="D67" s="13"/>
      <c r="E67" s="17" t="s">
        <v>2133</v>
      </c>
    </row>
    <row r="68" spans="1:5" ht="15.75" thickBot="1">
      <c r="A68" s="4"/>
      <c r="B68" s="13">
        <v>8020</v>
      </c>
      <c r="C68" s="13"/>
      <c r="D68" s="13" t="s">
        <v>2134</v>
      </c>
      <c r="E68" s="17"/>
    </row>
    <row r="69" spans="1:5" ht="18.75" thickBot="1">
      <c r="A69" s="4"/>
      <c r="B69" s="13">
        <v>8030</v>
      </c>
      <c r="C69" s="13"/>
      <c r="D69" s="13" t="s">
        <v>2135</v>
      </c>
      <c r="E69" s="17"/>
    </row>
    <row r="70" spans="1:5" ht="31.35" customHeight="1" thickBot="1">
      <c r="A70" s="4"/>
      <c r="B70" s="13">
        <v>8031</v>
      </c>
      <c r="C70" s="13"/>
      <c r="D70" s="13"/>
      <c r="E70" s="17" t="s">
        <v>2136</v>
      </c>
    </row>
    <row r="71" spans="1:5" ht="15.75" customHeight="1" thickBot="1">
      <c r="A71" s="4"/>
      <c r="B71" s="13">
        <v>8032</v>
      </c>
      <c r="C71" s="13"/>
      <c r="D71" s="13"/>
      <c r="E71" s="17" t="s">
        <v>2137</v>
      </c>
    </row>
    <row r="72" spans="1:5" ht="18.75" thickBot="1">
      <c r="A72" s="4"/>
      <c r="B72" s="13">
        <v>8033</v>
      </c>
      <c r="C72" s="13"/>
      <c r="D72" s="13"/>
      <c r="E72" s="17" t="s">
        <v>2138</v>
      </c>
    </row>
    <row r="73" spans="1:5" ht="15.75" thickBot="1">
      <c r="A73" s="4"/>
      <c r="B73" s="13">
        <v>8034</v>
      </c>
      <c r="C73" s="13"/>
      <c r="D73" s="13"/>
      <c r="E73" s="17" t="s">
        <v>2139</v>
      </c>
    </row>
    <row r="74" spans="1:5" ht="15.75" customHeight="1" thickBot="1">
      <c r="A74" s="4"/>
      <c r="B74" s="13">
        <v>8035</v>
      </c>
      <c r="C74" s="13"/>
      <c r="D74" s="13"/>
      <c r="E74" s="17" t="s">
        <v>2140</v>
      </c>
    </row>
    <row r="75" spans="1:5" ht="15.75" thickBot="1">
      <c r="A75" s="4"/>
      <c r="B75" s="13">
        <v>8040</v>
      </c>
      <c r="C75" s="13"/>
      <c r="D75" s="13" t="s">
        <v>2141</v>
      </c>
      <c r="E75" s="17"/>
    </row>
    <row r="76" spans="1:5" ht="18.75" thickBot="1">
      <c r="A76" s="4"/>
      <c r="B76" s="13">
        <v>8050</v>
      </c>
      <c r="C76" s="13"/>
      <c r="D76" s="13" t="s">
        <v>2142</v>
      </c>
      <c r="E76" s="17"/>
    </row>
    <row r="77" spans="1:5" ht="15.75" thickBot="1">
      <c r="A77" s="4"/>
      <c r="B77" s="13">
        <v>8051</v>
      </c>
      <c r="C77" s="13"/>
      <c r="D77" s="13"/>
      <c r="E77" s="17" t="s">
        <v>2143</v>
      </c>
    </row>
    <row r="78" spans="1:5" ht="15.75" thickBot="1">
      <c r="A78" s="4"/>
      <c r="B78" s="13">
        <v>8052</v>
      </c>
      <c r="C78" s="13"/>
      <c r="D78" s="13"/>
      <c r="E78" s="17" t="s">
        <v>2144</v>
      </c>
    </row>
    <row r="79" spans="1:5" ht="15.75" thickBot="1">
      <c r="A79" s="4"/>
      <c r="B79" s="13">
        <v>8053</v>
      </c>
      <c r="C79" s="13"/>
      <c r="D79" s="13"/>
      <c r="E79" s="17" t="s">
        <v>2145</v>
      </c>
    </row>
    <row r="80" spans="1:5" ht="48" customHeight="1" thickBot="1">
      <c r="A80" s="4"/>
      <c r="B80" s="13">
        <v>8054</v>
      </c>
      <c r="C80" s="13"/>
      <c r="D80" s="13"/>
      <c r="E80" s="17" t="s">
        <v>2146</v>
      </c>
    </row>
    <row r="81" spans="1:5" ht="15.75" thickBot="1">
      <c r="A81" s="4"/>
      <c r="B81" s="13">
        <v>8055</v>
      </c>
      <c r="C81" s="13"/>
      <c r="D81" s="13"/>
      <c r="E81" s="17" t="s">
        <v>2091</v>
      </c>
    </row>
    <row r="82" spans="1:5" ht="15.75" thickBot="1">
      <c r="A82" s="4"/>
      <c r="B82" s="20">
        <v>8060</v>
      </c>
      <c r="C82" s="20"/>
      <c r="D82" s="20" t="s">
        <v>2091</v>
      </c>
      <c r="E82" s="21"/>
    </row>
    <row r="83" spans="1:5" ht="19.5" thickTop="1" thickBot="1">
      <c r="A83" s="4"/>
      <c r="B83" s="14">
        <v>9000</v>
      </c>
      <c r="C83" s="14" t="s">
        <v>2147</v>
      </c>
      <c r="D83" s="14"/>
      <c r="E83" s="15"/>
    </row>
    <row r="84" spans="1:5" ht="20.25" customHeight="1" thickTop="1" thickBot="1">
      <c r="A84" s="4"/>
      <c r="B84" s="13">
        <v>9010</v>
      </c>
      <c r="C84" s="13"/>
      <c r="D84" s="13" t="s">
        <v>2148</v>
      </c>
      <c r="E84" s="17"/>
    </row>
    <row r="85" spans="1:5" ht="27.75" thickBot="1">
      <c r="A85" s="4"/>
      <c r="B85" s="13">
        <v>9020</v>
      </c>
      <c r="C85" s="13"/>
      <c r="D85" s="13" t="s">
        <v>2149</v>
      </c>
      <c r="E85" s="17"/>
    </row>
    <row r="86" spans="1:5" ht="31.35" customHeight="1" thickBot="1">
      <c r="A86" s="4"/>
      <c r="B86" s="13">
        <v>9021</v>
      </c>
      <c r="C86" s="13"/>
      <c r="D86" s="13"/>
      <c r="E86" s="17" t="s">
        <v>2150</v>
      </c>
    </row>
    <row r="87" spans="1:5" ht="78.2" customHeight="1" thickBot="1">
      <c r="A87" s="4"/>
      <c r="B87" s="13">
        <v>9022</v>
      </c>
      <c r="C87" s="13"/>
      <c r="D87" s="13"/>
      <c r="E87" s="17" t="s">
        <v>2151</v>
      </c>
    </row>
    <row r="88" spans="1:5" ht="15.75" thickBot="1">
      <c r="A88" s="4"/>
      <c r="B88" s="13">
        <v>9023</v>
      </c>
      <c r="C88" s="13"/>
      <c r="D88" s="13"/>
      <c r="E88" s="17" t="s">
        <v>2152</v>
      </c>
    </row>
    <row r="89" spans="1:5" ht="15.75" thickBot="1">
      <c r="A89" s="4"/>
      <c r="B89" s="20">
        <v>9030</v>
      </c>
      <c r="C89" s="20"/>
      <c r="D89" s="20" t="s">
        <v>2091</v>
      </c>
      <c r="E89" s="21"/>
    </row>
    <row r="90" spans="1:5" ht="16.5" thickTop="1" thickBot="1">
      <c r="A90" s="4"/>
      <c r="B90" s="14">
        <v>11000</v>
      </c>
      <c r="C90" s="731" t="s">
        <v>2153</v>
      </c>
      <c r="D90" s="732"/>
      <c r="E90" s="15"/>
    </row>
    <row r="91" spans="1:5" ht="19.5" thickTop="1" thickBot="1">
      <c r="A91" s="4"/>
      <c r="B91" s="13">
        <v>11010</v>
      </c>
      <c r="C91" s="13"/>
      <c r="D91" s="13" t="s">
        <v>2154</v>
      </c>
      <c r="E91" s="17"/>
    </row>
    <row r="92" spans="1:5" ht="18.75" thickBot="1">
      <c r="A92" s="4"/>
      <c r="B92" s="13">
        <v>11020</v>
      </c>
      <c r="C92" s="13"/>
      <c r="D92" s="13" t="s">
        <v>2155</v>
      </c>
      <c r="E92" s="17"/>
    </row>
    <row r="93" spans="1:5" ht="15.75" thickBot="1">
      <c r="A93" s="4"/>
      <c r="B93" s="14">
        <v>12000</v>
      </c>
      <c r="C93" s="14" t="s">
        <v>2156</v>
      </c>
      <c r="D93" s="14"/>
      <c r="E93" s="15"/>
    </row>
    <row r="94" spans="1:5" ht="25.5" customHeight="1" thickTop="1" thickBot="1">
      <c r="A94" s="4"/>
      <c r="B94" s="14">
        <v>13000</v>
      </c>
      <c r="C94" s="14" t="s">
        <v>2157</v>
      </c>
      <c r="D94" s="14"/>
      <c r="E94" s="15"/>
    </row>
    <row r="95" spans="1:5" ht="15.75" thickTop="1">
      <c r="A95" s="6"/>
      <c r="B95" s="25">
        <v>14000</v>
      </c>
      <c r="C95" s="25" t="s">
        <v>2091</v>
      </c>
      <c r="D95" s="25"/>
      <c r="E95" s="26"/>
    </row>
    <row r="96" spans="1:5">
      <c r="A96" s="6"/>
    </row>
    <row r="97" spans="1:7">
      <c r="A97" s="6"/>
      <c r="C97" s="27"/>
      <c r="D97" s="27"/>
      <c r="E97" s="27"/>
      <c r="F97" s="27"/>
      <c r="G97" s="27"/>
    </row>
    <row r="98" spans="1:7" ht="45" customHeight="1">
      <c r="A98" s="6"/>
      <c r="C98" s="28"/>
      <c r="D98" s="29"/>
      <c r="E98" s="29"/>
      <c r="F98" s="29"/>
      <c r="G98" s="29"/>
    </row>
    <row r="99" spans="1:7" ht="42" customHeight="1">
      <c r="A99" s="6"/>
      <c r="C99" s="28"/>
      <c r="D99" s="29"/>
      <c r="E99" s="29"/>
      <c r="F99" s="29"/>
      <c r="G99" s="29"/>
    </row>
    <row r="100" spans="1:7" ht="50.25" customHeight="1">
      <c r="A100" s="6"/>
      <c r="C100" s="28"/>
      <c r="D100" s="29"/>
      <c r="E100" s="29"/>
      <c r="F100" s="29"/>
      <c r="G100" s="29"/>
    </row>
    <row r="101" spans="1:7">
      <c r="A101" s="4"/>
      <c r="C101" s="28"/>
      <c r="D101" s="28"/>
      <c r="E101" s="28"/>
      <c r="F101" s="28"/>
      <c r="G101" s="28"/>
    </row>
    <row r="102" spans="1:7">
      <c r="A102" s="4"/>
    </row>
    <row r="103" spans="1:7" ht="45.75" customHeight="1">
      <c r="A103" s="4"/>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4"/>
  <sheetViews>
    <sheetView workbookViewId="0"/>
  </sheetViews>
  <sheetFormatPr defaultRowHeight="15"/>
  <sheetData>
    <row r="1" spans="1:14">
      <c r="A1" s="160" t="s">
        <v>2158</v>
      </c>
      <c r="B1" s="160"/>
      <c r="C1" s="160"/>
      <c r="D1" s="160"/>
      <c r="E1" s="160"/>
      <c r="F1" s="160"/>
      <c r="G1" s="160"/>
      <c r="H1" s="160"/>
      <c r="I1" s="161"/>
      <c r="J1" s="161"/>
      <c r="K1" s="161"/>
      <c r="L1" s="161"/>
      <c r="M1" s="161"/>
      <c r="N1" s="161"/>
    </row>
    <row r="2" spans="1:14">
      <c r="A2" s="162">
        <v>1</v>
      </c>
      <c r="B2" s="161"/>
      <c r="C2" s="161" t="s">
        <v>2159</v>
      </c>
      <c r="D2" s="161"/>
      <c r="E2" s="161"/>
      <c r="F2" s="161"/>
      <c r="G2" s="161"/>
      <c r="H2" s="161"/>
      <c r="I2" s="161"/>
      <c r="J2" s="161"/>
      <c r="K2" s="161"/>
      <c r="L2" s="161"/>
      <c r="M2" s="161"/>
      <c r="N2" s="161"/>
    </row>
    <row r="3" spans="1:14">
      <c r="A3" s="162">
        <v>2</v>
      </c>
      <c r="B3" s="161"/>
      <c r="C3" s="161" t="s">
        <v>2160</v>
      </c>
      <c r="D3" s="161"/>
      <c r="E3" s="161"/>
      <c r="F3" s="161"/>
      <c r="G3" s="161"/>
      <c r="H3" s="161"/>
      <c r="I3" s="161"/>
      <c r="J3" s="161"/>
      <c r="K3" s="161"/>
      <c r="L3" s="161"/>
      <c r="M3" s="161"/>
      <c r="N3" s="161"/>
    </row>
    <row r="4" spans="1:14">
      <c r="A4" s="162">
        <v>3</v>
      </c>
      <c r="B4" s="161"/>
      <c r="C4" s="161" t="s">
        <v>2161</v>
      </c>
      <c r="D4" s="161"/>
      <c r="E4" s="161"/>
      <c r="F4" s="161"/>
      <c r="G4" s="161"/>
      <c r="H4" s="161"/>
      <c r="I4" s="161"/>
      <c r="J4" s="161"/>
      <c r="K4" s="161"/>
      <c r="L4" s="161"/>
      <c r="M4" s="161"/>
      <c r="N4" s="161"/>
    </row>
    <row r="5" spans="1:14">
      <c r="A5" s="162">
        <v>4</v>
      </c>
      <c r="B5" s="161"/>
      <c r="C5" s="161" t="s">
        <v>2162</v>
      </c>
      <c r="D5" s="161"/>
      <c r="E5" s="161"/>
      <c r="F5" s="161"/>
      <c r="G5" s="161"/>
      <c r="H5" s="161"/>
      <c r="I5" s="161"/>
      <c r="J5" s="161"/>
      <c r="K5" s="161"/>
      <c r="L5" s="161"/>
      <c r="M5" s="161"/>
      <c r="N5" s="161"/>
    </row>
    <row r="6" spans="1:14">
      <c r="A6" s="162">
        <v>5</v>
      </c>
      <c r="B6" s="161"/>
      <c r="C6" s="161" t="s">
        <v>2163</v>
      </c>
      <c r="D6" s="161"/>
      <c r="E6" s="161"/>
      <c r="F6" s="161"/>
      <c r="G6" s="161"/>
      <c r="H6" s="161"/>
      <c r="I6" s="161"/>
      <c r="J6" s="161"/>
      <c r="K6" s="161"/>
      <c r="L6" s="161"/>
      <c r="M6" s="161"/>
      <c r="N6" s="161"/>
    </row>
    <row r="7" spans="1:14">
      <c r="A7" s="162">
        <v>6</v>
      </c>
      <c r="B7" s="161"/>
      <c r="C7" s="161" t="s">
        <v>2164</v>
      </c>
      <c r="D7" s="161"/>
      <c r="E7" s="161"/>
      <c r="F7" s="161"/>
      <c r="G7" s="161"/>
      <c r="H7" s="161"/>
      <c r="I7" s="161"/>
      <c r="J7" s="161"/>
      <c r="K7" s="161"/>
      <c r="L7" s="161"/>
      <c r="M7" s="161"/>
      <c r="N7" s="161"/>
    </row>
    <row r="8" spans="1:14">
      <c r="A8" s="162">
        <v>7</v>
      </c>
      <c r="B8" s="161"/>
      <c r="C8" s="161" t="s">
        <v>2165</v>
      </c>
      <c r="D8" s="161"/>
      <c r="E8" s="161"/>
      <c r="F8" s="161"/>
      <c r="G8" s="161"/>
      <c r="H8" s="161"/>
      <c r="I8" s="161"/>
      <c r="J8" s="161"/>
      <c r="K8" s="161"/>
      <c r="L8" s="161"/>
      <c r="M8" s="161"/>
      <c r="N8" s="161"/>
    </row>
    <row r="9" spans="1:14">
      <c r="A9" s="162">
        <v>8</v>
      </c>
      <c r="B9" s="161"/>
      <c r="C9" s="161" t="s">
        <v>2166</v>
      </c>
      <c r="D9" s="161"/>
      <c r="E9" s="161"/>
      <c r="F9" s="161"/>
      <c r="G9" s="161"/>
      <c r="H9" s="161"/>
      <c r="I9" s="161"/>
      <c r="J9" s="161"/>
      <c r="K9" s="161"/>
      <c r="L9" s="161"/>
      <c r="M9" s="161"/>
      <c r="N9" s="161"/>
    </row>
    <row r="10" spans="1:14">
      <c r="A10" s="162">
        <v>9</v>
      </c>
      <c r="B10" s="161"/>
      <c r="C10" s="161" t="s">
        <v>2167</v>
      </c>
      <c r="D10" s="161"/>
      <c r="E10" s="161"/>
      <c r="F10" s="161"/>
      <c r="G10" s="161"/>
      <c r="H10" s="161"/>
      <c r="I10" s="161"/>
      <c r="J10" s="161"/>
      <c r="K10" s="161"/>
      <c r="L10" s="161"/>
      <c r="M10" s="161"/>
      <c r="N10" s="161"/>
    </row>
    <row r="11" spans="1:14">
      <c r="A11" s="162">
        <v>10</v>
      </c>
      <c r="B11" s="161"/>
      <c r="C11" s="161" t="s">
        <v>2168</v>
      </c>
      <c r="D11" s="161"/>
      <c r="E11" s="161"/>
      <c r="F11" s="161"/>
      <c r="G11" s="161"/>
      <c r="H11" s="161"/>
      <c r="I11" s="161"/>
      <c r="J11" s="161"/>
      <c r="K11" s="161"/>
      <c r="L11" s="161"/>
      <c r="M11" s="161"/>
      <c r="N11" s="161"/>
    </row>
    <row r="12" spans="1:14">
      <c r="A12" s="162">
        <v>11</v>
      </c>
      <c r="B12" s="161"/>
      <c r="C12" s="161" t="s">
        <v>2169</v>
      </c>
      <c r="D12" s="161"/>
      <c r="E12" s="161"/>
      <c r="F12" s="161"/>
      <c r="G12" s="161"/>
      <c r="H12" s="161"/>
      <c r="I12" s="161"/>
      <c r="J12" s="161"/>
      <c r="K12" s="161"/>
      <c r="L12" s="161"/>
      <c r="M12" s="161"/>
      <c r="N12" s="161"/>
    </row>
    <row r="13" spans="1:14">
      <c r="A13" s="162">
        <v>12</v>
      </c>
      <c r="B13" s="161"/>
      <c r="C13" s="161" t="s">
        <v>2170</v>
      </c>
      <c r="D13" s="161"/>
      <c r="E13" s="161"/>
      <c r="F13" s="161"/>
      <c r="G13" s="161"/>
      <c r="H13" s="161"/>
      <c r="I13" s="161"/>
      <c r="J13" s="161"/>
      <c r="K13" s="161"/>
      <c r="L13" s="161"/>
      <c r="M13" s="161"/>
      <c r="N13" s="161"/>
    </row>
    <row r="14" spans="1:14">
      <c r="A14" s="162">
        <v>13</v>
      </c>
      <c r="B14" s="161"/>
      <c r="C14" s="161" t="s">
        <v>2171</v>
      </c>
      <c r="D14" s="161"/>
      <c r="E14" s="161"/>
      <c r="F14" s="161"/>
      <c r="G14" s="161"/>
      <c r="H14" s="161"/>
      <c r="I14" s="161"/>
      <c r="J14" s="161"/>
      <c r="K14" s="161"/>
      <c r="L14" s="161"/>
      <c r="M14" s="161"/>
      <c r="N14" s="161"/>
    </row>
    <row r="15" spans="1:14">
      <c r="A15" s="162">
        <v>14</v>
      </c>
      <c r="B15" s="161"/>
      <c r="C15" s="161" t="s">
        <v>2172</v>
      </c>
      <c r="D15" s="161"/>
      <c r="E15" s="161"/>
      <c r="F15" s="161"/>
      <c r="G15" s="161"/>
      <c r="H15" s="161"/>
      <c r="I15" s="161"/>
      <c r="J15" s="161"/>
      <c r="K15" s="161"/>
      <c r="L15" s="161"/>
      <c r="M15" s="161"/>
      <c r="N15" s="161"/>
    </row>
    <row r="16" spans="1:14">
      <c r="A16" s="162">
        <v>15</v>
      </c>
      <c r="B16" s="161"/>
      <c r="C16" s="161" t="s">
        <v>2173</v>
      </c>
      <c r="D16" s="161"/>
      <c r="E16" s="161"/>
      <c r="F16" s="161"/>
      <c r="G16" s="161"/>
      <c r="H16" s="161"/>
      <c r="I16" s="161"/>
      <c r="J16" s="161"/>
      <c r="K16" s="161"/>
      <c r="L16" s="161"/>
      <c r="M16" s="161"/>
      <c r="N16" s="161"/>
    </row>
    <row r="17" spans="1:14">
      <c r="A17" s="162"/>
      <c r="B17" s="161"/>
      <c r="C17" s="161"/>
      <c r="D17" s="161"/>
      <c r="E17" s="161"/>
      <c r="F17" s="161"/>
      <c r="G17" s="161"/>
      <c r="H17" s="161"/>
      <c r="I17" s="161"/>
      <c r="J17" s="161"/>
      <c r="K17" s="161"/>
      <c r="L17" s="161"/>
      <c r="M17" s="161"/>
      <c r="N17" s="161"/>
    </row>
    <row r="18" spans="1:14">
      <c r="A18" s="160" t="s">
        <v>2174</v>
      </c>
      <c r="B18" s="160"/>
      <c r="C18" s="160"/>
      <c r="D18" s="160"/>
      <c r="E18" s="160"/>
      <c r="F18" s="160"/>
      <c r="G18" s="160"/>
      <c r="H18" s="160"/>
      <c r="I18" s="161"/>
      <c r="J18" s="161"/>
      <c r="K18" s="161"/>
      <c r="L18" s="161"/>
      <c r="M18" s="161"/>
      <c r="N18" s="161"/>
    </row>
    <row r="19" spans="1:14">
      <c r="A19" s="162">
        <v>1</v>
      </c>
      <c r="B19" s="161"/>
      <c r="C19" s="161" t="s">
        <v>2175</v>
      </c>
      <c r="D19" s="161"/>
      <c r="E19" s="161"/>
      <c r="F19" s="161"/>
      <c r="G19" s="161"/>
      <c r="H19" s="161"/>
      <c r="I19" s="161"/>
      <c r="J19" s="161"/>
      <c r="K19" s="161"/>
      <c r="L19" s="161"/>
      <c r="M19" s="161"/>
      <c r="N19" s="161"/>
    </row>
    <row r="20" spans="1:14">
      <c r="A20" s="162">
        <v>2</v>
      </c>
      <c r="B20" s="161"/>
      <c r="C20" s="161" t="s">
        <v>2176</v>
      </c>
      <c r="D20" s="161"/>
      <c r="E20" s="161"/>
      <c r="F20" s="161"/>
      <c r="G20" s="161"/>
      <c r="H20" s="161"/>
      <c r="I20" s="161"/>
      <c r="J20" s="161"/>
      <c r="K20" s="161"/>
      <c r="L20" s="161"/>
      <c r="M20" s="161"/>
      <c r="N20" s="161"/>
    </row>
    <row r="21" spans="1:14">
      <c r="A21" s="162">
        <v>3</v>
      </c>
      <c r="B21" s="161"/>
      <c r="C21" s="161" t="s">
        <v>2177</v>
      </c>
      <c r="D21" s="161"/>
      <c r="E21" s="161"/>
      <c r="F21" s="161"/>
      <c r="G21" s="161"/>
      <c r="H21" s="161"/>
      <c r="I21" s="161"/>
      <c r="J21" s="161"/>
      <c r="K21" s="161"/>
      <c r="L21" s="161"/>
      <c r="M21" s="161"/>
      <c r="N21" s="161"/>
    </row>
    <row r="22" spans="1:14">
      <c r="A22" s="162">
        <v>4</v>
      </c>
      <c r="B22" s="161"/>
      <c r="C22" s="161" t="s">
        <v>2178</v>
      </c>
      <c r="D22" s="161"/>
      <c r="E22" s="161"/>
      <c r="F22" s="161"/>
      <c r="G22" s="161"/>
      <c r="H22" s="161"/>
      <c r="I22" s="161"/>
      <c r="J22" s="161"/>
      <c r="K22" s="161"/>
      <c r="L22" s="161"/>
      <c r="M22" s="161"/>
      <c r="N22" s="161"/>
    </row>
    <row r="23" spans="1:14">
      <c r="A23" s="162">
        <v>5</v>
      </c>
      <c r="B23" s="161"/>
      <c r="C23" s="161" t="s">
        <v>2179</v>
      </c>
      <c r="D23" s="161"/>
      <c r="E23" s="161"/>
      <c r="F23" s="161"/>
      <c r="G23" s="161"/>
      <c r="H23" s="161"/>
      <c r="I23" s="161"/>
      <c r="J23" s="161"/>
      <c r="K23" s="161"/>
      <c r="L23" s="161"/>
      <c r="M23" s="161"/>
      <c r="N23" s="161"/>
    </row>
    <row r="24" spans="1:14">
      <c r="A24" s="162">
        <v>6</v>
      </c>
      <c r="B24" s="161"/>
      <c r="C24" s="161" t="s">
        <v>2172</v>
      </c>
      <c r="D24" s="161"/>
      <c r="E24" s="161"/>
      <c r="F24" s="161"/>
      <c r="G24" s="161"/>
      <c r="H24" s="161"/>
      <c r="I24" s="161"/>
      <c r="J24" s="161"/>
      <c r="K24" s="161"/>
      <c r="L24" s="161"/>
      <c r="M24" s="161"/>
      <c r="N24" s="16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08"/>
  <sheetViews>
    <sheetView view="pageBreakPreview" zoomScaleNormal="78" zoomScaleSheetLayoutView="100" workbookViewId="0"/>
  </sheetViews>
  <sheetFormatPr defaultColWidth="9" defaultRowHeight="14.25"/>
  <cols>
    <col min="1" max="1" width="7.42578125" style="184" customWidth="1"/>
    <col min="2" max="2" width="27.42578125" style="185" customWidth="1"/>
    <col min="3" max="3" width="31.42578125" style="185" customWidth="1"/>
    <col min="4" max="4" width="41.140625" style="186" customWidth="1"/>
    <col min="5" max="5" width="2.85546875" style="172" customWidth="1"/>
    <col min="6" max="11" width="9" style="183" hidden="1" customWidth="1"/>
    <col min="12" max="16384" width="9" style="183"/>
  </cols>
  <sheetData>
    <row r="1" spans="1:11" ht="29.25" thickBot="1">
      <c r="A1" s="168">
        <v>1</v>
      </c>
      <c r="B1" s="169" t="s">
        <v>36</v>
      </c>
      <c r="C1" s="170" t="s">
        <v>37</v>
      </c>
      <c r="D1" s="171"/>
      <c r="K1" s="183" t="s">
        <v>38</v>
      </c>
    </row>
    <row r="2" spans="1:11" ht="28.5">
      <c r="A2" s="173">
        <v>1.1000000000000001</v>
      </c>
      <c r="B2" s="174" t="s">
        <v>39</v>
      </c>
      <c r="C2" s="174" t="s">
        <v>40</v>
      </c>
      <c r="D2" s="175" t="s">
        <v>41</v>
      </c>
      <c r="K2" s="183" t="s">
        <v>38</v>
      </c>
    </row>
    <row r="3" spans="1:11" ht="28.5">
      <c r="A3" s="176" t="s">
        <v>42</v>
      </c>
      <c r="B3" s="177" t="s">
        <v>43</v>
      </c>
      <c r="C3" s="52" t="str">
        <f>[3]Cover!D8</f>
        <v>SA-PEFC-FM/COC-000706</v>
      </c>
      <c r="D3" s="179" t="s">
        <v>44</v>
      </c>
      <c r="K3" s="183" t="s">
        <v>38</v>
      </c>
    </row>
    <row r="4" spans="1:11" ht="58.5" customHeight="1">
      <c r="A4" s="176" t="s">
        <v>45</v>
      </c>
      <c r="B4" s="180" t="s">
        <v>46</v>
      </c>
      <c r="C4" s="50" t="s">
        <v>47</v>
      </c>
      <c r="D4" s="179"/>
      <c r="K4" s="183" t="s">
        <v>38</v>
      </c>
    </row>
    <row r="5" spans="1:11" ht="115.5" hidden="1" customHeight="1">
      <c r="A5" s="176" t="s">
        <v>48</v>
      </c>
      <c r="B5" s="219" t="s">
        <v>49</v>
      </c>
      <c r="C5" s="220"/>
      <c r="D5" s="221" t="s">
        <v>50</v>
      </c>
      <c r="K5" s="183" t="s">
        <v>51</v>
      </c>
    </row>
    <row r="6" spans="1:11">
      <c r="K6" s="183" t="s">
        <v>38</v>
      </c>
    </row>
    <row r="7" spans="1:11" ht="15" thickBot="1">
      <c r="A7" s="173">
        <v>1.2</v>
      </c>
      <c r="B7" s="187" t="s">
        <v>52</v>
      </c>
      <c r="C7" s="187"/>
      <c r="D7" s="188"/>
      <c r="K7" s="183" t="s">
        <v>38</v>
      </c>
    </row>
    <row r="8" spans="1:11" ht="29.25" thickBot="1">
      <c r="A8" s="189" t="s">
        <v>53</v>
      </c>
      <c r="B8" s="190" t="s">
        <v>54</v>
      </c>
      <c r="C8" s="35" t="s">
        <v>55</v>
      </c>
      <c r="D8" s="191"/>
      <c r="K8" s="183" t="s">
        <v>38</v>
      </c>
    </row>
    <row r="9" spans="1:11" ht="29.25" thickBot="1">
      <c r="A9" s="189" t="s">
        <v>56</v>
      </c>
      <c r="B9" s="190" t="s">
        <v>57</v>
      </c>
      <c r="C9" s="278" t="s">
        <v>58</v>
      </c>
      <c r="D9" s="191"/>
      <c r="K9" s="183" t="s">
        <v>38</v>
      </c>
    </row>
    <row r="10" spans="1:11" ht="29.25" thickBot="1">
      <c r="A10" s="189" t="s">
        <v>59</v>
      </c>
      <c r="B10" s="185" t="s">
        <v>60</v>
      </c>
      <c r="C10" s="181"/>
      <c r="D10" s="191"/>
      <c r="K10" s="183" t="s">
        <v>38</v>
      </c>
    </row>
    <row r="11" spans="1:11" ht="15" thickBot="1">
      <c r="A11" s="189" t="s">
        <v>61</v>
      </c>
      <c r="B11" s="190" t="s">
        <v>62</v>
      </c>
      <c r="C11" s="181" t="s">
        <v>63</v>
      </c>
      <c r="D11" s="191"/>
      <c r="K11" s="183" t="s">
        <v>38</v>
      </c>
    </row>
    <row r="12" spans="1:11" ht="29.25" thickBot="1">
      <c r="A12" s="189" t="s">
        <v>64</v>
      </c>
      <c r="B12" s="190" t="s">
        <v>65</v>
      </c>
      <c r="C12" s="298" t="s">
        <v>66</v>
      </c>
      <c r="D12" s="192" t="s">
        <v>67</v>
      </c>
      <c r="G12" s="183" t="s">
        <v>68</v>
      </c>
      <c r="K12" s="183" t="s">
        <v>38</v>
      </c>
    </row>
    <row r="13" spans="1:11" ht="15" thickBot="1">
      <c r="A13" s="189" t="s">
        <v>69</v>
      </c>
      <c r="B13" s="190" t="s">
        <v>70</v>
      </c>
      <c r="C13" s="181" t="s">
        <v>71</v>
      </c>
      <c r="D13" s="191"/>
      <c r="G13" s="183" t="s">
        <v>72</v>
      </c>
      <c r="K13" s="183" t="s">
        <v>38</v>
      </c>
    </row>
    <row r="14" spans="1:11" ht="15" thickBot="1">
      <c r="A14" s="189" t="s">
        <v>73</v>
      </c>
      <c r="B14" s="190" t="s">
        <v>74</v>
      </c>
      <c r="C14" s="298" t="s">
        <v>75</v>
      </c>
      <c r="D14" s="191"/>
      <c r="G14" s="183" t="s">
        <v>76</v>
      </c>
      <c r="K14" s="183" t="s">
        <v>38</v>
      </c>
    </row>
    <row r="15" spans="1:11" ht="15" thickBot="1">
      <c r="A15" s="189" t="s">
        <v>77</v>
      </c>
      <c r="B15" s="190" t="s">
        <v>78</v>
      </c>
      <c r="C15" s="298" t="s">
        <v>79</v>
      </c>
      <c r="D15" s="191"/>
      <c r="G15" s="183" t="s">
        <v>80</v>
      </c>
      <c r="K15" s="183" t="s">
        <v>38</v>
      </c>
    </row>
    <row r="16" spans="1:11" ht="15" thickBot="1">
      <c r="A16" s="189" t="s">
        <v>81</v>
      </c>
      <c r="B16" s="190" t="s">
        <v>82</v>
      </c>
      <c r="C16" s="181" t="s">
        <v>83</v>
      </c>
      <c r="D16" s="191"/>
      <c r="G16" s="183" t="s">
        <v>84</v>
      </c>
      <c r="K16" s="183" t="s">
        <v>38</v>
      </c>
    </row>
    <row r="17" spans="1:11" ht="15" thickBot="1">
      <c r="A17" s="189" t="s">
        <v>85</v>
      </c>
      <c r="B17" s="190" t="s">
        <v>86</v>
      </c>
      <c r="C17" s="181" t="s">
        <v>87</v>
      </c>
      <c r="D17" s="191"/>
      <c r="G17" s="183" t="s">
        <v>88</v>
      </c>
      <c r="K17" s="183" t="s">
        <v>38</v>
      </c>
    </row>
    <row r="18" spans="1:11" ht="40.5" customHeight="1">
      <c r="A18" s="189" t="s">
        <v>89</v>
      </c>
      <c r="B18" s="185" t="s">
        <v>90</v>
      </c>
      <c r="C18" s="181" t="s">
        <v>91</v>
      </c>
      <c r="D18" s="193" t="s">
        <v>92</v>
      </c>
      <c r="K18" s="183" t="s">
        <v>38</v>
      </c>
    </row>
    <row r="19" spans="1:11" ht="42.75">
      <c r="A19" s="189" t="s">
        <v>93</v>
      </c>
      <c r="B19" s="194" t="s">
        <v>94</v>
      </c>
      <c r="C19" s="181" t="s">
        <v>95</v>
      </c>
      <c r="D19" s="193"/>
      <c r="K19" s="183" t="s">
        <v>38</v>
      </c>
    </row>
    <row r="20" spans="1:11">
      <c r="A20" s="189"/>
      <c r="C20" s="181"/>
      <c r="D20" s="191"/>
      <c r="K20" s="183" t="s">
        <v>38</v>
      </c>
    </row>
    <row r="21" spans="1:11" ht="15" thickBot="1">
      <c r="A21" s="173">
        <v>1.3</v>
      </c>
      <c r="B21" s="195" t="s">
        <v>96</v>
      </c>
      <c r="C21" s="196"/>
      <c r="D21" s="188"/>
      <c r="K21" s="183" t="s">
        <v>38</v>
      </c>
    </row>
    <row r="22" spans="1:11" ht="26.25" customHeight="1" thickBot="1">
      <c r="A22" s="189" t="s">
        <v>97</v>
      </c>
      <c r="B22" s="190" t="s">
        <v>98</v>
      </c>
      <c r="C22" s="181" t="s">
        <v>99</v>
      </c>
      <c r="D22" s="192" t="s">
        <v>100</v>
      </c>
      <c r="G22" s="183" t="s">
        <v>99</v>
      </c>
      <c r="K22" s="183" t="s">
        <v>38</v>
      </c>
    </row>
    <row r="23" spans="1:11" ht="101.25" customHeight="1">
      <c r="A23" s="189" t="s">
        <v>101</v>
      </c>
      <c r="B23" s="185" t="s">
        <v>102</v>
      </c>
      <c r="C23" s="181" t="s">
        <v>103</v>
      </c>
      <c r="D23" s="193" t="s">
        <v>104</v>
      </c>
      <c r="G23" s="183" t="s">
        <v>105</v>
      </c>
      <c r="K23" s="183" t="s">
        <v>38</v>
      </c>
    </row>
    <row r="24" spans="1:11" ht="101.25" customHeight="1">
      <c r="A24" s="189" t="s">
        <v>106</v>
      </c>
      <c r="B24" s="185" t="s">
        <v>102</v>
      </c>
      <c r="C24" s="181" t="s">
        <v>68</v>
      </c>
      <c r="D24" s="193" t="s">
        <v>107</v>
      </c>
      <c r="K24" s="183" t="s">
        <v>108</v>
      </c>
    </row>
    <row r="25" spans="1:11" ht="43.5" thickBot="1">
      <c r="A25" s="189" t="s">
        <v>109</v>
      </c>
      <c r="B25" s="185" t="s">
        <v>110</v>
      </c>
      <c r="C25" s="181" t="s">
        <v>4</v>
      </c>
      <c r="D25" s="193" t="s">
        <v>111</v>
      </c>
      <c r="K25" s="183" t="s">
        <v>38</v>
      </c>
    </row>
    <row r="26" spans="1:11" ht="34.5" customHeight="1" thickBot="1">
      <c r="A26" s="189" t="s">
        <v>112</v>
      </c>
      <c r="B26" s="190" t="s">
        <v>113</v>
      </c>
      <c r="C26" s="181"/>
      <c r="D26" s="193" t="s">
        <v>114</v>
      </c>
      <c r="K26" s="183" t="s">
        <v>38</v>
      </c>
    </row>
    <row r="27" spans="1:11" ht="28.5">
      <c r="A27" s="189" t="s">
        <v>115</v>
      </c>
      <c r="B27" s="185" t="s">
        <v>116</v>
      </c>
      <c r="C27" s="181">
        <v>6</v>
      </c>
      <c r="D27" s="193" t="s">
        <v>117</v>
      </c>
      <c r="K27" s="183" t="s">
        <v>38</v>
      </c>
    </row>
    <row r="28" spans="1:11">
      <c r="A28" s="189" t="s">
        <v>118</v>
      </c>
      <c r="B28" s="185" t="s">
        <v>70</v>
      </c>
      <c r="C28" s="181" t="s">
        <v>71</v>
      </c>
      <c r="D28" s="193"/>
      <c r="K28" s="183" t="s">
        <v>38</v>
      </c>
    </row>
    <row r="29" spans="1:11" ht="28.5">
      <c r="A29" s="189" t="s">
        <v>119</v>
      </c>
      <c r="B29" s="185" t="s">
        <v>120</v>
      </c>
      <c r="C29" s="181" t="s">
        <v>121</v>
      </c>
      <c r="D29" s="191"/>
      <c r="K29" s="183" t="s">
        <v>38</v>
      </c>
    </row>
    <row r="30" spans="1:11" ht="57">
      <c r="A30" s="189" t="s">
        <v>122</v>
      </c>
      <c r="B30" s="185" t="s">
        <v>123</v>
      </c>
      <c r="C30" s="181" t="s">
        <v>124</v>
      </c>
      <c r="D30" s="193" t="s">
        <v>125</v>
      </c>
      <c r="K30" s="183" t="s">
        <v>38</v>
      </c>
    </row>
    <row r="31" spans="1:11" ht="58.5" customHeight="1">
      <c r="A31" s="189" t="s">
        <v>126</v>
      </c>
      <c r="B31" s="185" t="s">
        <v>127</v>
      </c>
      <c r="C31" s="181" t="s">
        <v>128</v>
      </c>
      <c r="D31" s="193" t="s">
        <v>129</v>
      </c>
      <c r="G31" s="183" t="s">
        <v>130</v>
      </c>
      <c r="K31" s="183" t="s">
        <v>38</v>
      </c>
    </row>
    <row r="32" spans="1:11" ht="15" thickBot="1">
      <c r="A32" s="189" t="s">
        <v>131</v>
      </c>
      <c r="B32" s="185" t="s">
        <v>132</v>
      </c>
      <c r="C32" s="181" t="s">
        <v>133</v>
      </c>
      <c r="D32" s="193" t="s">
        <v>134</v>
      </c>
      <c r="G32" s="183" t="s">
        <v>135</v>
      </c>
      <c r="K32" s="183" t="s">
        <v>38</v>
      </c>
    </row>
    <row r="33" spans="1:11" ht="15" thickBot="1">
      <c r="A33" s="189" t="s">
        <v>136</v>
      </c>
      <c r="B33" s="190" t="s">
        <v>137</v>
      </c>
      <c r="C33" s="181" t="s">
        <v>138</v>
      </c>
      <c r="D33" s="193" t="s">
        <v>139</v>
      </c>
      <c r="G33" s="183" t="s">
        <v>140</v>
      </c>
      <c r="K33" s="185" t="s">
        <v>38</v>
      </c>
    </row>
    <row r="34" spans="1:11">
      <c r="A34" s="189"/>
      <c r="C34" s="181"/>
      <c r="D34" s="191"/>
      <c r="G34" s="183" t="s">
        <v>138</v>
      </c>
      <c r="K34" s="185" t="s">
        <v>38</v>
      </c>
    </row>
    <row r="35" spans="1:11" ht="16.5" hidden="1">
      <c r="A35" s="176" t="s">
        <v>141</v>
      </c>
      <c r="B35" s="222" t="s">
        <v>142</v>
      </c>
      <c r="C35" s="213" t="s">
        <v>143</v>
      </c>
      <c r="D35" s="213" t="s">
        <v>144</v>
      </c>
      <c r="G35" s="183" t="s">
        <v>145</v>
      </c>
      <c r="K35" s="183" t="s">
        <v>146</v>
      </c>
    </row>
    <row r="36" spans="1:11" ht="28.5" hidden="1">
      <c r="A36" s="189"/>
      <c r="B36" s="223" t="s">
        <v>147</v>
      </c>
      <c r="C36" s="224"/>
      <c r="D36" s="225"/>
      <c r="G36" s="183" t="s">
        <v>148</v>
      </c>
      <c r="K36" s="183" t="s">
        <v>146</v>
      </c>
    </row>
    <row r="37" spans="1:11" ht="28.5" hidden="1">
      <c r="A37" s="189"/>
      <c r="B37" s="223" t="s">
        <v>149</v>
      </c>
      <c r="C37" s="224"/>
      <c r="D37" s="225"/>
      <c r="K37" s="183" t="s">
        <v>146</v>
      </c>
    </row>
    <row r="38" spans="1:11" hidden="1">
      <c r="A38" s="189"/>
      <c r="B38" s="223" t="s">
        <v>150</v>
      </c>
      <c r="C38" s="224"/>
      <c r="D38" s="225"/>
      <c r="K38" s="183" t="s">
        <v>146</v>
      </c>
    </row>
    <row r="39" spans="1:11" hidden="1">
      <c r="A39" s="189"/>
      <c r="B39" s="223" t="s">
        <v>151</v>
      </c>
      <c r="C39" s="224"/>
      <c r="D39" s="225"/>
      <c r="K39" s="183" t="s">
        <v>146</v>
      </c>
    </row>
    <row r="40" spans="1:11" hidden="1">
      <c r="A40" s="189"/>
      <c r="B40" s="223" t="s">
        <v>152</v>
      </c>
      <c r="C40" s="224"/>
      <c r="D40" s="225"/>
      <c r="K40" s="183" t="s">
        <v>146</v>
      </c>
    </row>
    <row r="41" spans="1:11" hidden="1">
      <c r="A41" s="189"/>
      <c r="B41" s="223" t="s">
        <v>153</v>
      </c>
      <c r="C41" s="224"/>
      <c r="D41" s="225"/>
      <c r="K41" s="183" t="s">
        <v>146</v>
      </c>
    </row>
    <row r="42" spans="1:11" hidden="1">
      <c r="A42" s="189"/>
      <c r="B42" s="177"/>
      <c r="C42" s="226"/>
      <c r="D42" s="227"/>
      <c r="K42" s="183" t="s">
        <v>146</v>
      </c>
    </row>
    <row r="43" spans="1:11" s="32" customFormat="1" ht="28.5">
      <c r="A43" s="98" t="s">
        <v>154</v>
      </c>
      <c r="B43" s="156" t="s">
        <v>155</v>
      </c>
      <c r="C43" s="541">
        <v>26300.52</v>
      </c>
      <c r="D43" s="153"/>
      <c r="E43" s="109"/>
      <c r="G43" s="32" t="s">
        <v>138</v>
      </c>
      <c r="K43" s="32" t="s">
        <v>108</v>
      </c>
    </row>
    <row r="44" spans="1:11">
      <c r="A44" s="189"/>
      <c r="B44" s="177"/>
      <c r="C44" s="197"/>
      <c r="D44" s="198"/>
      <c r="K44" s="183" t="s">
        <v>38</v>
      </c>
    </row>
    <row r="45" spans="1:11">
      <c r="A45" s="173">
        <v>1.4</v>
      </c>
      <c r="B45" s="195" t="s">
        <v>156</v>
      </c>
      <c r="C45" s="196"/>
      <c r="D45" s="199" t="s">
        <v>157</v>
      </c>
      <c r="K45" s="183" t="s">
        <v>38</v>
      </c>
    </row>
    <row r="46" spans="1:11" ht="43.5" thickBot="1">
      <c r="A46" s="176" t="s">
        <v>158</v>
      </c>
      <c r="B46" s="177" t="s">
        <v>159</v>
      </c>
      <c r="C46" s="178" t="s">
        <v>160</v>
      </c>
      <c r="D46" s="179" t="s">
        <v>161</v>
      </c>
      <c r="K46" s="183" t="s">
        <v>38</v>
      </c>
    </row>
    <row r="47" spans="1:11" ht="31.5" customHeight="1">
      <c r="A47" s="176"/>
      <c r="B47" s="690" t="s">
        <v>162</v>
      </c>
      <c r="C47" s="181" t="s">
        <v>163</v>
      </c>
      <c r="D47" s="192" t="s">
        <v>164</v>
      </c>
      <c r="K47" s="183" t="s">
        <v>38</v>
      </c>
    </row>
    <row r="48" spans="1:11" ht="31.5" customHeight="1">
      <c r="A48" s="176"/>
      <c r="B48" s="691"/>
      <c r="C48" s="181"/>
      <c r="D48" s="193" t="s">
        <v>165</v>
      </c>
      <c r="K48" s="183" t="s">
        <v>38</v>
      </c>
    </row>
    <row r="49" spans="1:11" ht="15" thickBot="1">
      <c r="A49" s="176"/>
      <c r="B49" s="692"/>
      <c r="C49" s="181"/>
      <c r="D49" s="200" t="s">
        <v>166</v>
      </c>
      <c r="K49" s="183" t="s">
        <v>108</v>
      </c>
    </row>
    <row r="50" spans="1:11" ht="28.5">
      <c r="A50" s="176"/>
      <c r="B50" s="693" t="s">
        <v>167</v>
      </c>
      <c r="C50" s="279" t="s">
        <v>168</v>
      </c>
      <c r="D50" s="192" t="s">
        <v>169</v>
      </c>
      <c r="K50" s="183" t="s">
        <v>38</v>
      </c>
    </row>
    <row r="51" spans="1:11" ht="15" thickBot="1">
      <c r="A51" s="176"/>
      <c r="B51" s="694"/>
      <c r="C51" s="181"/>
      <c r="D51" s="193" t="s">
        <v>170</v>
      </c>
      <c r="K51" s="183" t="s">
        <v>38</v>
      </c>
    </row>
    <row r="52" spans="1:11" s="32" customFormat="1" ht="57">
      <c r="A52" s="98"/>
      <c r="B52" s="201" t="s">
        <v>171</v>
      </c>
      <c r="C52" s="50"/>
      <c r="D52" s="182" t="s">
        <v>172</v>
      </c>
      <c r="E52" s="109"/>
      <c r="K52" s="32" t="s">
        <v>108</v>
      </c>
    </row>
    <row r="53" spans="1:11">
      <c r="A53" s="176"/>
      <c r="B53" s="180"/>
      <c r="C53" s="181"/>
      <c r="D53" s="193"/>
    </row>
    <row r="54" spans="1:11" ht="15.75" thickBot="1">
      <c r="A54" s="176" t="s">
        <v>173</v>
      </c>
      <c r="B54" s="180" t="s">
        <v>174</v>
      </c>
      <c r="C54" s="553">
        <v>434915</v>
      </c>
      <c r="D54" s="203"/>
      <c r="K54" s="183" t="s">
        <v>38</v>
      </c>
    </row>
    <row r="55" spans="1:11" ht="29.25" hidden="1" thickBot="1">
      <c r="A55" s="176" t="s">
        <v>175</v>
      </c>
      <c r="B55" s="180" t="s">
        <v>176</v>
      </c>
      <c r="C55" s="202"/>
      <c r="D55" s="192" t="s">
        <v>177</v>
      </c>
      <c r="K55" s="183" t="s">
        <v>51</v>
      </c>
    </row>
    <row r="56" spans="1:11" ht="29.25" hidden="1" thickBot="1">
      <c r="A56" s="176" t="s">
        <v>178</v>
      </c>
      <c r="B56" s="180" t="s">
        <v>179</v>
      </c>
      <c r="C56" s="202"/>
      <c r="D56" s="192"/>
      <c r="K56" s="183" t="s">
        <v>51</v>
      </c>
    </row>
    <row r="57" spans="1:11" ht="86.25" hidden="1" thickBot="1">
      <c r="A57" s="176" t="s">
        <v>180</v>
      </c>
      <c r="B57" s="180" t="s">
        <v>181</v>
      </c>
      <c r="C57" s="202"/>
      <c r="D57" s="192"/>
      <c r="K57" s="183" t="s">
        <v>51</v>
      </c>
    </row>
    <row r="58" spans="1:11" ht="100.5" hidden="1" thickBot="1">
      <c r="A58" s="184" t="s">
        <v>182</v>
      </c>
      <c r="B58" s="180" t="s">
        <v>183</v>
      </c>
      <c r="C58" s="202"/>
      <c r="D58" s="192"/>
      <c r="K58" s="183" t="s">
        <v>51</v>
      </c>
    </row>
    <row r="59" spans="1:11" ht="29.25" thickBot="1">
      <c r="A59" s="176" t="s">
        <v>184</v>
      </c>
      <c r="B59" s="204" t="s">
        <v>185</v>
      </c>
      <c r="C59" s="181" t="s">
        <v>186</v>
      </c>
      <c r="D59" s="193" t="s">
        <v>187</v>
      </c>
      <c r="G59" s="183" t="s">
        <v>188</v>
      </c>
      <c r="K59" s="183" t="s">
        <v>38</v>
      </c>
    </row>
    <row r="60" spans="1:11" ht="28.5">
      <c r="A60" s="176" t="s">
        <v>189</v>
      </c>
      <c r="B60" s="180" t="s">
        <v>190</v>
      </c>
      <c r="C60" s="280" t="s">
        <v>191</v>
      </c>
      <c r="D60" s="192" t="s">
        <v>192</v>
      </c>
      <c r="G60" s="183" t="s">
        <v>153</v>
      </c>
      <c r="K60" s="183" t="s">
        <v>38</v>
      </c>
    </row>
    <row r="61" spans="1:11" ht="105" hidden="1" customHeight="1">
      <c r="A61" s="176" t="s">
        <v>193</v>
      </c>
      <c r="B61" s="180" t="s">
        <v>194</v>
      </c>
      <c r="C61" s="228" t="s">
        <v>195</v>
      </c>
      <c r="D61" s="229" t="s">
        <v>196</v>
      </c>
      <c r="G61" s="183" t="s">
        <v>186</v>
      </c>
      <c r="K61" s="183" t="s">
        <v>51</v>
      </c>
    </row>
    <row r="62" spans="1:11" ht="49.5" hidden="1" customHeight="1">
      <c r="A62" s="176"/>
      <c r="B62" s="180" t="s">
        <v>197</v>
      </c>
      <c r="C62" s="202"/>
      <c r="D62" s="229"/>
      <c r="K62" s="183" t="s">
        <v>51</v>
      </c>
    </row>
    <row r="63" spans="1:11" ht="57.75" customHeight="1">
      <c r="A63" s="176"/>
      <c r="B63" s="201" t="s">
        <v>198</v>
      </c>
      <c r="C63" s="280" t="s">
        <v>199</v>
      </c>
      <c r="D63" s="158" t="s">
        <v>200</v>
      </c>
      <c r="K63" s="183" t="s">
        <v>108</v>
      </c>
    </row>
    <row r="64" spans="1:11" ht="28.5" hidden="1">
      <c r="A64" s="176" t="s">
        <v>201</v>
      </c>
      <c r="B64" s="207" t="s">
        <v>202</v>
      </c>
      <c r="C64" s="181"/>
      <c r="D64" s="229" t="s">
        <v>203</v>
      </c>
      <c r="K64" s="183" t="s">
        <v>51</v>
      </c>
    </row>
    <row r="65" spans="1:11" ht="28.5" hidden="1" customHeight="1">
      <c r="A65" s="230" t="s">
        <v>204</v>
      </c>
      <c r="B65" s="207" t="s">
        <v>205</v>
      </c>
      <c r="C65" s="181"/>
      <c r="D65" s="229" t="s">
        <v>203</v>
      </c>
      <c r="K65" s="183" t="s">
        <v>51</v>
      </c>
    </row>
    <row r="66" spans="1:11" ht="71.25" hidden="1">
      <c r="A66" s="231" t="s">
        <v>206</v>
      </c>
      <c r="B66" s="180" t="s">
        <v>207</v>
      </c>
      <c r="C66" s="181"/>
      <c r="D66" s="192" t="s">
        <v>208</v>
      </c>
      <c r="K66" s="183" t="s">
        <v>51</v>
      </c>
    </row>
    <row r="67" spans="1:11" ht="71.25" hidden="1">
      <c r="A67" s="231" t="s">
        <v>209</v>
      </c>
      <c r="B67" s="180" t="s">
        <v>210</v>
      </c>
      <c r="C67" s="181"/>
      <c r="D67" s="203"/>
      <c r="K67" s="183" t="s">
        <v>51</v>
      </c>
    </row>
    <row r="68" spans="1:11" hidden="1">
      <c r="A68" s="231" t="s">
        <v>211</v>
      </c>
      <c r="B68" s="180" t="s">
        <v>212</v>
      </c>
      <c r="C68" s="181"/>
      <c r="D68" s="193" t="s">
        <v>213</v>
      </c>
      <c r="K68" s="183" t="s">
        <v>51</v>
      </c>
    </row>
    <row r="69" spans="1:11" ht="28.5">
      <c r="A69" s="176" t="s">
        <v>214</v>
      </c>
      <c r="B69" s="180" t="s">
        <v>215</v>
      </c>
      <c r="C69" s="50" t="s">
        <v>216</v>
      </c>
      <c r="D69" s="193" t="s">
        <v>217</v>
      </c>
      <c r="K69" s="183" t="s">
        <v>38</v>
      </c>
    </row>
    <row r="70" spans="1:11">
      <c r="A70" s="176" t="s">
        <v>218</v>
      </c>
      <c r="B70" s="180" t="s">
        <v>219</v>
      </c>
      <c r="C70" s="53" t="s">
        <v>220</v>
      </c>
      <c r="D70" s="193" t="s">
        <v>220</v>
      </c>
      <c r="K70" s="183" t="s">
        <v>38</v>
      </c>
    </row>
    <row r="71" spans="1:11" ht="28.5">
      <c r="A71" s="176" t="s">
        <v>221</v>
      </c>
      <c r="B71" s="180" t="s">
        <v>222</v>
      </c>
      <c r="C71" s="554" t="s">
        <v>2182</v>
      </c>
      <c r="D71" s="203"/>
      <c r="K71" s="183" t="s">
        <v>38</v>
      </c>
    </row>
    <row r="72" spans="1:11" ht="15">
      <c r="A72" s="176"/>
      <c r="B72" s="180" t="s">
        <v>223</v>
      </c>
      <c r="C72" s="554" t="s">
        <v>2183</v>
      </c>
      <c r="D72" s="203"/>
      <c r="K72" s="183" t="s">
        <v>38</v>
      </c>
    </row>
    <row r="73" spans="1:11" ht="71.25" hidden="1">
      <c r="A73" s="176" t="s">
        <v>224</v>
      </c>
      <c r="B73" s="180" t="s">
        <v>225</v>
      </c>
      <c r="C73" s="181" t="s">
        <v>226</v>
      </c>
      <c r="D73" s="203"/>
      <c r="K73" s="183" t="s">
        <v>51</v>
      </c>
    </row>
    <row r="74" spans="1:11" ht="42.75">
      <c r="A74" s="176" t="s">
        <v>227</v>
      </c>
      <c r="B74" s="180" t="s">
        <v>228</v>
      </c>
      <c r="C74" s="50" t="s">
        <v>226</v>
      </c>
      <c r="D74" s="193" t="s">
        <v>229</v>
      </c>
      <c r="K74" s="183" t="s">
        <v>38</v>
      </c>
    </row>
    <row r="75" spans="1:11" ht="15" thickBot="1">
      <c r="A75" s="176" t="s">
        <v>230</v>
      </c>
      <c r="B75" s="180" t="s">
        <v>231</v>
      </c>
      <c r="C75" s="53" t="s">
        <v>232</v>
      </c>
      <c r="D75" s="193" t="s">
        <v>232</v>
      </c>
      <c r="K75" s="183" t="s">
        <v>38</v>
      </c>
    </row>
    <row r="76" spans="1:11" ht="60.75" thickBot="1">
      <c r="A76" s="176" t="s">
        <v>233</v>
      </c>
      <c r="B76" s="204" t="s">
        <v>234</v>
      </c>
      <c r="C76" s="506" t="s">
        <v>2184</v>
      </c>
      <c r="D76" s="193" t="s">
        <v>235</v>
      </c>
      <c r="K76" s="183" t="s">
        <v>38</v>
      </c>
    </row>
    <row r="77" spans="1:11" ht="15">
      <c r="A77" s="176"/>
      <c r="B77" s="205" t="s">
        <v>236</v>
      </c>
      <c r="C77" s="506">
        <v>414</v>
      </c>
      <c r="D77" s="206"/>
      <c r="K77" s="183" t="s">
        <v>38</v>
      </c>
    </row>
    <row r="78" spans="1:11" ht="30">
      <c r="A78" s="176" t="s">
        <v>237</v>
      </c>
      <c r="B78" s="207" t="s">
        <v>238</v>
      </c>
      <c r="C78" s="554" t="s">
        <v>239</v>
      </c>
      <c r="D78" s="206" t="s">
        <v>235</v>
      </c>
      <c r="K78" s="183" t="s">
        <v>38</v>
      </c>
    </row>
    <row r="79" spans="1:11" ht="15">
      <c r="A79" s="176"/>
      <c r="B79" s="205" t="s">
        <v>236</v>
      </c>
      <c r="C79" s="506" t="s">
        <v>2185</v>
      </c>
      <c r="D79" s="206"/>
      <c r="K79" s="183" t="s">
        <v>38</v>
      </c>
    </row>
    <row r="80" spans="1:11">
      <c r="A80" s="176" t="s">
        <v>240</v>
      </c>
      <c r="B80" s="180" t="s">
        <v>241</v>
      </c>
      <c r="C80" s="181" t="s">
        <v>242</v>
      </c>
      <c r="D80" s="193" t="s">
        <v>213</v>
      </c>
      <c r="K80" s="183" t="s">
        <v>38</v>
      </c>
    </row>
    <row r="81" spans="1:11" ht="15" hidden="1" thickBot="1">
      <c r="A81" s="176" t="s">
        <v>243</v>
      </c>
      <c r="B81" s="204" t="s">
        <v>244</v>
      </c>
      <c r="C81" s="181"/>
      <c r="D81" s="193" t="s">
        <v>213</v>
      </c>
      <c r="K81" s="183" t="s">
        <v>51</v>
      </c>
    </row>
    <row r="82" spans="1:11" ht="15" hidden="1" thickBot="1">
      <c r="A82" s="176" t="s">
        <v>245</v>
      </c>
      <c r="B82" s="204" t="s">
        <v>246</v>
      </c>
      <c r="C82" s="181"/>
      <c r="D82" s="193" t="s">
        <v>213</v>
      </c>
      <c r="K82" s="183" t="s">
        <v>51</v>
      </c>
    </row>
    <row r="83" spans="1:11">
      <c r="A83" s="176"/>
      <c r="B83" s="208"/>
      <c r="C83" s="209"/>
      <c r="D83" s="210"/>
      <c r="K83" s="183" t="s">
        <v>38</v>
      </c>
    </row>
    <row r="84" spans="1:11">
      <c r="A84" s="211" t="s">
        <v>247</v>
      </c>
      <c r="B84" s="212" t="s">
        <v>248</v>
      </c>
      <c r="C84" s="213" t="s">
        <v>249</v>
      </c>
      <c r="D84" s="213" t="s">
        <v>250</v>
      </c>
      <c r="E84" s="214"/>
      <c r="K84" s="183" t="s">
        <v>38</v>
      </c>
    </row>
    <row r="85" spans="1:11">
      <c r="A85" s="189"/>
      <c r="B85" s="215" t="s">
        <v>251</v>
      </c>
      <c r="C85" s="216"/>
      <c r="D85" s="216"/>
      <c r="K85" s="183" t="s">
        <v>38</v>
      </c>
    </row>
    <row r="86" spans="1:11">
      <c r="A86" s="189"/>
      <c r="B86" s="215" t="s">
        <v>252</v>
      </c>
      <c r="C86" s="216"/>
      <c r="D86" s="216"/>
      <c r="K86" s="183" t="s">
        <v>38</v>
      </c>
    </row>
    <row r="87" spans="1:11">
      <c r="A87" s="189"/>
      <c r="B87" s="215" t="s">
        <v>253</v>
      </c>
      <c r="C87" s="216"/>
      <c r="D87" s="216"/>
      <c r="K87" s="183" t="s">
        <v>38</v>
      </c>
    </row>
    <row r="88" spans="1:11">
      <c r="A88" s="189"/>
      <c r="B88" s="215" t="s">
        <v>254</v>
      </c>
      <c r="C88" s="216">
        <v>6</v>
      </c>
      <c r="D88" s="555">
        <v>434915</v>
      </c>
      <c r="K88" s="183" t="s">
        <v>38</v>
      </c>
    </row>
    <row r="89" spans="1:11">
      <c r="A89" s="189"/>
      <c r="B89" s="215" t="s">
        <v>255</v>
      </c>
      <c r="C89" s="216">
        <f>SUM(C85:C88)</f>
        <v>6</v>
      </c>
      <c r="D89" s="216">
        <f>SUM(D85:D88)</f>
        <v>434915</v>
      </c>
      <c r="K89" s="183" t="s">
        <v>38</v>
      </c>
    </row>
    <row r="90" spans="1:11">
      <c r="A90" s="217"/>
      <c r="D90" s="191"/>
      <c r="K90" s="183" t="s">
        <v>38</v>
      </c>
    </row>
    <row r="91" spans="1:11" ht="33.75" hidden="1" customHeight="1">
      <c r="A91" s="211" t="s">
        <v>256</v>
      </c>
      <c r="B91" s="695" t="s">
        <v>257</v>
      </c>
      <c r="C91" s="696"/>
      <c r="D91" s="697"/>
      <c r="E91" s="214"/>
      <c r="K91" s="183" t="s">
        <v>51</v>
      </c>
    </row>
    <row r="92" spans="1:11" ht="90" hidden="1" customHeight="1">
      <c r="A92" s="232"/>
      <c r="B92" s="233" t="s">
        <v>258</v>
      </c>
      <c r="C92" s="234" t="s">
        <v>250</v>
      </c>
      <c r="D92" s="234" t="s">
        <v>259</v>
      </c>
      <c r="E92" s="214"/>
      <c r="K92" s="183" t="s">
        <v>51</v>
      </c>
    </row>
    <row r="93" spans="1:11" ht="42.75" hidden="1">
      <c r="A93" s="189"/>
      <c r="B93" s="235" t="s">
        <v>260</v>
      </c>
      <c r="C93" s="236" t="s">
        <v>261</v>
      </c>
      <c r="D93" s="236" t="s">
        <v>262</v>
      </c>
      <c r="K93" s="183" t="s">
        <v>51</v>
      </c>
    </row>
    <row r="94" spans="1:11" ht="42.75" hidden="1">
      <c r="A94" s="189"/>
      <c r="B94" s="235" t="s">
        <v>263</v>
      </c>
      <c r="C94" s="236" t="s">
        <v>261</v>
      </c>
      <c r="D94" s="236" t="s">
        <v>264</v>
      </c>
      <c r="K94" s="183" t="s">
        <v>51</v>
      </c>
    </row>
    <row r="95" spans="1:11" hidden="1">
      <c r="A95" s="189"/>
      <c r="B95" s="237"/>
      <c r="C95" s="224"/>
      <c r="D95" s="225"/>
      <c r="K95" s="183" t="s">
        <v>51</v>
      </c>
    </row>
    <row r="96" spans="1:11" hidden="1">
      <c r="A96" s="189"/>
      <c r="B96" s="237"/>
      <c r="C96" s="224"/>
      <c r="D96" s="225"/>
      <c r="K96" s="183" t="s">
        <v>51</v>
      </c>
    </row>
    <row r="97" spans="1:27" hidden="1">
      <c r="A97" s="189"/>
      <c r="B97" s="237"/>
      <c r="C97" s="224"/>
      <c r="D97" s="225"/>
      <c r="K97" s="183" t="s">
        <v>51</v>
      </c>
    </row>
    <row r="98" spans="1:27">
      <c r="B98" s="181"/>
      <c r="C98" s="181"/>
      <c r="D98" s="218"/>
    </row>
    <row r="107" spans="1:27">
      <c r="AA107" s="183" t="s">
        <v>265</v>
      </c>
    </row>
    <row r="108" spans="1:27">
      <c r="AA108" s="183" t="s">
        <v>242</v>
      </c>
    </row>
  </sheetData>
  <sheetProtection formatCells="0" formatColumns="0" formatRows="0" insertColumns="0" insertRows="0" insertHyperlinks="0" sort="0" autoFilter="0" pivotTables="0"/>
  <autoFilter ref="K1:K108" xr:uid="{00000000-0009-0000-0000-000001000000}">
    <filterColumn colId="0">
      <filters blank="1">
        <filter val="both"/>
        <filter val="PEFC"/>
      </filters>
    </filterColumn>
  </autoFilter>
  <mergeCells count="3">
    <mergeCell ref="B47:B49"/>
    <mergeCell ref="B50:B51"/>
    <mergeCell ref="B91:D91"/>
  </mergeCells>
  <dataValidations count="7">
    <dataValidation type="list" allowBlank="1" showInputMessage="1" showErrorMessage="1" sqref="C64:C65 C68 C80:C82" xr:uid="{00000000-0002-0000-0100-000000000000}">
      <formula1>$AA$107:$AA$108</formula1>
    </dataValidation>
    <dataValidation type="list" allowBlank="1" showInputMessage="1" showErrorMessage="1" sqref="C22" xr:uid="{00000000-0002-0000-0100-000001000000}">
      <formula1>$G$22:$G$27</formula1>
    </dataValidation>
    <dataValidation type="list" allowBlank="1" showInputMessage="1" showErrorMessage="1" sqref="C33" xr:uid="{00000000-0002-0000-0100-000002000000}">
      <formula1>$G$33:$G$36</formula1>
    </dataValidation>
    <dataValidation type="list" allowBlank="1" showInputMessage="1" showErrorMessage="1" sqref="C23:C25" xr:uid="{00000000-0002-0000-0100-000003000000}">
      <formula1>$G$12:$G$17</formula1>
    </dataValidation>
    <dataValidation type="list" allowBlank="1" showInputMessage="1" showErrorMessage="1" sqref="C32" xr:uid="{00000000-0002-0000-0100-000004000000}">
      <formula1>$G$31:$G$32</formula1>
    </dataValidation>
    <dataValidation type="list" allowBlank="1" showInputMessage="1" showErrorMessage="1" sqref="C59" xr:uid="{00000000-0002-0000-0100-000005000000}">
      <formula1>$G$59:$G$61</formula1>
    </dataValidation>
    <dataValidation type="list" allowBlank="1" showInputMessage="1" showErrorMessage="1" sqref="C4" xr:uid="{00000000-0002-0000-0100-000006000000}">
      <formula1>$L$95:$L$100</formula1>
    </dataValidation>
  </dataValidations>
  <pageMargins left="0.7" right="0.7" top="0.75" bottom="0.75" header="0.3" footer="0.3"/>
  <pageSetup paperSize="9" scale="81" orientation="portrait" r:id="rId1"/>
  <rowBreaks count="1" manualBreakCount="1">
    <brk id="29" max="3" man="1"/>
  </rowBreaks>
  <colBreaks count="1" manualBreakCount="1">
    <brk id="4" max="89"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335"/>
  <sheetViews>
    <sheetView view="pageBreakPreview" zoomScale="75" zoomScaleNormal="75" zoomScaleSheetLayoutView="75" workbookViewId="0">
      <pane ySplit="5" topLeftCell="A21" activePane="bottomLeft" state="frozen"/>
      <selection pane="bottomLeft" activeCell="A22" sqref="A22"/>
    </sheetView>
  </sheetViews>
  <sheetFormatPr defaultColWidth="9" defaultRowHeight="14.25"/>
  <cols>
    <col min="1" max="1" width="21.140625" style="50" customWidth="1"/>
    <col min="2" max="2" width="14.140625" style="50" customWidth="1"/>
    <col min="3" max="3" width="121" style="50" customWidth="1"/>
    <col min="4" max="4" width="9.85546875" style="53" customWidth="1"/>
    <col min="5" max="6" width="30.85546875" style="50" customWidth="1"/>
    <col min="7" max="7" width="42" style="50" customWidth="1"/>
    <col min="8" max="8" width="26.5703125" style="50" customWidth="1"/>
    <col min="9" max="9" width="106.85546875" style="50" customWidth="1"/>
    <col min="10" max="10" width="9.5703125" style="50" customWidth="1"/>
    <col min="11" max="11" width="18.85546875" style="50" customWidth="1"/>
    <col min="12" max="12" width="3" style="50" customWidth="1"/>
    <col min="13" max="13" width="9" style="32"/>
    <col min="14" max="14" width="9" style="32" customWidth="1"/>
    <col min="15" max="16384" width="9" style="32"/>
  </cols>
  <sheetData>
    <row r="1" spans="1:14" s="61" customFormat="1" ht="21" hidden="1" customHeight="1">
      <c r="A1" s="703" t="s">
        <v>266</v>
      </c>
      <c r="B1" s="703"/>
      <c r="C1" s="703"/>
      <c r="D1" s="247"/>
      <c r="E1" s="109"/>
      <c r="F1" s="109"/>
      <c r="G1" s="109"/>
      <c r="H1" s="109"/>
      <c r="I1" s="109"/>
      <c r="J1" s="109"/>
      <c r="K1" s="109"/>
      <c r="L1" s="109"/>
      <c r="N1" s="61" t="s">
        <v>267</v>
      </c>
    </row>
    <row r="2" spans="1:14" s="61" customFormat="1" ht="13.5" hidden="1" customHeight="1">
      <c r="A2" s="109"/>
      <c r="B2" s="109"/>
      <c r="C2" s="109"/>
      <c r="D2" s="247"/>
      <c r="E2" s="109"/>
      <c r="F2" s="109"/>
      <c r="G2" s="109"/>
      <c r="H2" s="109"/>
      <c r="I2" s="109"/>
      <c r="J2" s="109"/>
      <c r="K2" s="109"/>
      <c r="L2" s="109"/>
      <c r="N2" s="61" t="s">
        <v>268</v>
      </c>
    </row>
    <row r="3" spans="1:14" s="61" customFormat="1" hidden="1">
      <c r="A3" s="109"/>
      <c r="B3" s="109"/>
      <c r="C3" s="109"/>
      <c r="D3" s="247"/>
      <c r="E3" s="109"/>
      <c r="F3" s="109"/>
      <c r="G3" s="109"/>
      <c r="H3" s="109"/>
      <c r="I3" s="109"/>
      <c r="J3" s="109"/>
      <c r="K3" s="109"/>
      <c r="L3" s="109"/>
      <c r="N3" s="61" t="s">
        <v>269</v>
      </c>
    </row>
    <row r="4" spans="1:14" s="103" customFormat="1" ht="24" customHeight="1">
      <c r="A4" s="99">
        <v>2</v>
      </c>
      <c r="B4" s="100" t="s">
        <v>270</v>
      </c>
      <c r="C4" s="101"/>
      <c r="D4" s="704" t="str">
        <f>'[3]1 Basic Info'!C8</f>
        <v>Coillte CGA</v>
      </c>
      <c r="E4" s="704"/>
      <c r="F4" s="704"/>
      <c r="G4" s="704"/>
      <c r="H4" s="704"/>
      <c r="I4" s="101" t="str">
        <f>[3]Cover!D8</f>
        <v>SA-PEFC-FM/COC-000706</v>
      </c>
      <c r="J4" s="101"/>
      <c r="K4" s="146"/>
      <c r="L4" s="102"/>
    </row>
    <row r="5" spans="1:14" ht="49.5" customHeight="1">
      <c r="A5" s="248" t="s">
        <v>271</v>
      </c>
      <c r="B5" s="248" t="s">
        <v>272</v>
      </c>
      <c r="C5" s="248" t="s">
        <v>273</v>
      </c>
      <c r="D5" s="145" t="s">
        <v>274</v>
      </c>
      <c r="E5" s="248" t="s">
        <v>275</v>
      </c>
      <c r="F5" s="159" t="s">
        <v>276</v>
      </c>
      <c r="G5" s="159" t="s">
        <v>277</v>
      </c>
      <c r="H5" s="248" t="s">
        <v>278</v>
      </c>
      <c r="I5" s="248" t="s">
        <v>279</v>
      </c>
      <c r="J5" s="248" t="s">
        <v>280</v>
      </c>
      <c r="K5" s="146" t="s">
        <v>281</v>
      </c>
      <c r="L5" s="55"/>
    </row>
    <row r="6" spans="1:14" ht="15">
      <c r="A6" s="701" t="s">
        <v>282</v>
      </c>
      <c r="B6" s="702"/>
      <c r="C6" s="702"/>
      <c r="D6" s="702"/>
      <c r="E6" s="702"/>
      <c r="F6" s="702"/>
      <c r="G6" s="702"/>
      <c r="H6" s="702"/>
      <c r="I6" s="702"/>
      <c r="J6" s="702"/>
      <c r="K6" s="702"/>
      <c r="L6" s="55"/>
    </row>
    <row r="7" spans="1:14" ht="15" customHeight="1">
      <c r="A7" s="698" t="s">
        <v>283</v>
      </c>
      <c r="B7" s="699"/>
      <c r="C7" s="699"/>
      <c r="D7" s="699"/>
      <c r="E7" s="699"/>
      <c r="F7" s="699"/>
      <c r="G7" s="699"/>
      <c r="H7" s="699"/>
      <c r="I7" s="699"/>
      <c r="J7" s="699"/>
      <c r="K7" s="700"/>
      <c r="L7" s="58"/>
    </row>
    <row r="8" spans="1:14" ht="15">
      <c r="A8" s="701" t="s">
        <v>284</v>
      </c>
      <c r="B8" s="702"/>
      <c r="C8" s="702"/>
      <c r="D8" s="702"/>
      <c r="E8" s="702"/>
      <c r="F8" s="702"/>
      <c r="G8" s="702"/>
      <c r="H8" s="702"/>
      <c r="I8" s="702"/>
      <c r="J8" s="702"/>
      <c r="K8" s="702"/>
      <c r="L8" s="55"/>
    </row>
    <row r="9" spans="1:14" ht="15">
      <c r="A9" s="701" t="s">
        <v>285</v>
      </c>
      <c r="B9" s="702"/>
      <c r="C9" s="702"/>
      <c r="D9" s="702"/>
      <c r="E9" s="702"/>
      <c r="F9" s="702"/>
      <c r="G9" s="702"/>
      <c r="H9" s="702"/>
      <c r="I9" s="702"/>
      <c r="J9" s="702"/>
      <c r="K9" s="702"/>
      <c r="L9" s="55"/>
    </row>
    <row r="10" spans="1:14" s="50" customFormat="1" ht="77.45" customHeight="1">
      <c r="A10" s="59">
        <v>2020.01</v>
      </c>
      <c r="B10" s="59" t="s">
        <v>268</v>
      </c>
      <c r="C10" s="59" t="s">
        <v>286</v>
      </c>
      <c r="D10" s="59" t="s">
        <v>287</v>
      </c>
      <c r="E10" s="59" t="s">
        <v>288</v>
      </c>
      <c r="F10" s="59"/>
      <c r="G10" s="59"/>
      <c r="H10" s="59" t="s">
        <v>289</v>
      </c>
      <c r="I10" s="59" t="s">
        <v>290</v>
      </c>
      <c r="J10" s="59" t="s">
        <v>291</v>
      </c>
      <c r="K10" s="533">
        <v>44199</v>
      </c>
      <c r="M10" s="32"/>
      <c r="N10" s="32"/>
    </row>
    <row r="11" spans="1:14" s="50" customFormat="1" ht="147.6" customHeight="1">
      <c r="A11" s="59">
        <v>2020.02</v>
      </c>
      <c r="B11" s="59" t="s">
        <v>268</v>
      </c>
      <c r="C11" s="59" t="s">
        <v>292</v>
      </c>
      <c r="D11" s="59" t="s">
        <v>293</v>
      </c>
      <c r="E11" s="59" t="s">
        <v>294</v>
      </c>
      <c r="F11" s="59"/>
      <c r="G11" s="59"/>
      <c r="H11" s="59" t="s">
        <v>289</v>
      </c>
      <c r="I11" s="59" t="s">
        <v>295</v>
      </c>
      <c r="J11" s="59" t="s">
        <v>291</v>
      </c>
      <c r="K11" s="533">
        <v>44199</v>
      </c>
      <c r="M11" s="32"/>
      <c r="N11" s="32"/>
    </row>
    <row r="12" spans="1:14" s="50" customFormat="1" ht="114">
      <c r="A12" s="59">
        <v>2020.03</v>
      </c>
      <c r="B12" s="59" t="s">
        <v>267</v>
      </c>
      <c r="C12" s="59" t="s">
        <v>2551</v>
      </c>
      <c r="D12" s="59" t="s">
        <v>296</v>
      </c>
      <c r="E12" s="59" t="s">
        <v>297</v>
      </c>
      <c r="F12" s="59"/>
      <c r="G12" s="59"/>
      <c r="H12" s="59" t="s">
        <v>298</v>
      </c>
      <c r="I12" s="59" t="s">
        <v>299</v>
      </c>
      <c r="J12" s="59" t="s">
        <v>291</v>
      </c>
      <c r="K12" s="533">
        <v>44199</v>
      </c>
      <c r="M12" s="32"/>
      <c r="N12" s="32"/>
    </row>
    <row r="13" spans="1:14">
      <c r="A13" s="698" t="s">
        <v>300</v>
      </c>
      <c r="B13" s="699"/>
      <c r="C13" s="699"/>
      <c r="D13" s="699"/>
      <c r="E13" s="699"/>
      <c r="F13" s="699"/>
      <c r="G13" s="699"/>
      <c r="H13" s="699"/>
      <c r="I13" s="699"/>
      <c r="J13" s="700"/>
      <c r="K13" s="58"/>
      <c r="L13" s="32"/>
    </row>
    <row r="14" spans="1:14" s="50" customFormat="1" ht="124.7" customHeight="1">
      <c r="A14" s="59">
        <v>2021.02</v>
      </c>
      <c r="B14" s="281" t="s">
        <v>267</v>
      </c>
      <c r="C14" s="282" t="s">
        <v>301</v>
      </c>
      <c r="D14" s="59" t="s">
        <v>293</v>
      </c>
      <c r="E14" s="59" t="s">
        <v>302</v>
      </c>
      <c r="F14" s="59"/>
      <c r="G14" s="59"/>
      <c r="H14" s="59" t="s">
        <v>302</v>
      </c>
      <c r="I14" s="59" t="s">
        <v>2187</v>
      </c>
      <c r="J14" s="59" t="s">
        <v>291</v>
      </c>
      <c r="K14" s="533">
        <v>44736</v>
      </c>
      <c r="M14" s="32"/>
      <c r="N14" s="32"/>
    </row>
    <row r="15" spans="1:14" s="50" customFormat="1" ht="216.75" customHeight="1">
      <c r="A15" s="59">
        <v>2021.05</v>
      </c>
      <c r="B15" s="281" t="s">
        <v>268</v>
      </c>
      <c r="C15" s="282" t="s">
        <v>303</v>
      </c>
      <c r="D15" s="59" t="s">
        <v>304</v>
      </c>
      <c r="E15" s="59" t="s">
        <v>305</v>
      </c>
      <c r="F15" s="302" t="s">
        <v>306</v>
      </c>
      <c r="G15" s="302" t="s">
        <v>307</v>
      </c>
      <c r="H15" s="59" t="s">
        <v>289</v>
      </c>
      <c r="I15" s="59" t="s">
        <v>2188</v>
      </c>
      <c r="J15" s="59" t="s">
        <v>291</v>
      </c>
      <c r="K15" s="533">
        <v>44736</v>
      </c>
      <c r="M15" s="32"/>
      <c r="N15" s="32"/>
    </row>
    <row r="16" spans="1:14" s="50" customFormat="1" ht="99.75">
      <c r="A16" s="59">
        <v>2021.07</v>
      </c>
      <c r="B16" s="281" t="s">
        <v>267</v>
      </c>
      <c r="C16" s="282" t="s">
        <v>308</v>
      </c>
      <c r="D16" s="59" t="s">
        <v>309</v>
      </c>
      <c r="E16" s="59" t="s">
        <v>302</v>
      </c>
      <c r="F16" s="59"/>
      <c r="G16" s="59"/>
      <c r="H16" s="59"/>
      <c r="I16" s="59" t="s">
        <v>2189</v>
      </c>
      <c r="J16" s="59" t="s">
        <v>291</v>
      </c>
      <c r="K16" s="533">
        <v>44736</v>
      </c>
      <c r="M16" s="32"/>
      <c r="N16" s="32"/>
    </row>
    <row r="17" spans="1:14">
      <c r="A17" s="698" t="s">
        <v>2186</v>
      </c>
      <c r="B17" s="699"/>
      <c r="C17" s="699"/>
      <c r="D17" s="699"/>
      <c r="E17" s="699"/>
      <c r="F17" s="699"/>
      <c r="G17" s="699"/>
      <c r="H17" s="699"/>
      <c r="I17" s="699"/>
      <c r="J17" s="700"/>
      <c r="K17" s="58"/>
      <c r="L17" s="32"/>
    </row>
    <row r="18" spans="1:14" s="50" customFormat="1" ht="175.7" customHeight="1">
      <c r="A18" s="59">
        <v>2022.1</v>
      </c>
      <c r="B18" s="281" t="s">
        <v>268</v>
      </c>
      <c r="C18" s="282" t="s">
        <v>2491</v>
      </c>
      <c r="D18" s="59" t="s">
        <v>296</v>
      </c>
      <c r="E18" s="59" t="s">
        <v>2294</v>
      </c>
      <c r="F18" s="302" t="s">
        <v>2550</v>
      </c>
      <c r="G18" s="302" t="s">
        <v>2550</v>
      </c>
      <c r="H18" s="59" t="s">
        <v>289</v>
      </c>
      <c r="I18" s="59"/>
      <c r="J18" s="59" t="s">
        <v>2489</v>
      </c>
      <c r="K18" s="533"/>
      <c r="M18" s="32"/>
      <c r="N18" s="32"/>
    </row>
    <row r="19" spans="1:14" s="50" customFormat="1" ht="118.35" customHeight="1">
      <c r="A19" s="59">
        <v>2022.2</v>
      </c>
      <c r="B19" s="281" t="s">
        <v>268</v>
      </c>
      <c r="C19" s="282" t="s">
        <v>2492</v>
      </c>
      <c r="D19" s="59" t="s">
        <v>2493</v>
      </c>
      <c r="E19" s="59" t="s">
        <v>2494</v>
      </c>
      <c r="F19" s="302" t="s">
        <v>2550</v>
      </c>
      <c r="G19" s="302" t="s">
        <v>2550</v>
      </c>
      <c r="H19" s="59" t="s">
        <v>289</v>
      </c>
      <c r="I19" s="59"/>
      <c r="J19" s="59" t="s">
        <v>2489</v>
      </c>
      <c r="K19" s="533"/>
      <c r="M19" s="32"/>
      <c r="N19" s="32"/>
    </row>
    <row r="20" spans="1:14" s="50" customFormat="1" ht="126.6" customHeight="1">
      <c r="A20" s="59">
        <v>2022.3</v>
      </c>
      <c r="B20" s="281" t="s">
        <v>268</v>
      </c>
      <c r="C20" s="282" t="s">
        <v>2496</v>
      </c>
      <c r="D20" s="59" t="s">
        <v>2497</v>
      </c>
      <c r="E20" s="59" t="s">
        <v>2498</v>
      </c>
      <c r="F20" s="302" t="s">
        <v>2550</v>
      </c>
      <c r="G20" s="302" t="s">
        <v>2550</v>
      </c>
      <c r="H20" s="59" t="s">
        <v>289</v>
      </c>
      <c r="I20" s="59"/>
      <c r="J20" s="59" t="s">
        <v>2489</v>
      </c>
      <c r="K20" s="533"/>
      <c r="M20" s="32"/>
      <c r="N20" s="32"/>
    </row>
    <row r="21" spans="1:14" s="50" customFormat="1" ht="204.6" customHeight="1">
      <c r="A21" s="59">
        <v>2022.4</v>
      </c>
      <c r="B21" s="281" t="s">
        <v>268</v>
      </c>
      <c r="C21" s="282" t="s">
        <v>2384</v>
      </c>
      <c r="D21" s="59" t="s">
        <v>2488</v>
      </c>
      <c r="E21" s="59" t="s">
        <v>2495</v>
      </c>
      <c r="F21" s="302" t="s">
        <v>2550</v>
      </c>
      <c r="G21" s="302" t="s">
        <v>2550</v>
      </c>
      <c r="H21" s="59" t="s">
        <v>289</v>
      </c>
      <c r="I21" s="59"/>
      <c r="J21" s="59" t="s">
        <v>2489</v>
      </c>
      <c r="K21" s="533"/>
      <c r="M21" s="32"/>
      <c r="N21" s="32"/>
    </row>
    <row r="22" spans="1:14" s="50" customFormat="1" ht="176.45" customHeight="1">
      <c r="A22" s="59">
        <v>2022.5</v>
      </c>
      <c r="B22" s="281" t="s">
        <v>269</v>
      </c>
      <c r="C22" s="282" t="s">
        <v>2499</v>
      </c>
      <c r="D22" s="59" t="s">
        <v>2500</v>
      </c>
      <c r="E22" s="59" t="s">
        <v>2501</v>
      </c>
      <c r="F22" s="302" t="s">
        <v>2550</v>
      </c>
      <c r="G22" s="302" t="s">
        <v>2550</v>
      </c>
      <c r="H22" s="302" t="s">
        <v>2562</v>
      </c>
      <c r="I22" s="59" t="s">
        <v>2567</v>
      </c>
      <c r="J22" s="59" t="s">
        <v>2568</v>
      </c>
      <c r="K22" s="533">
        <v>44887</v>
      </c>
      <c r="M22" s="32"/>
      <c r="N22" s="32"/>
    </row>
    <row r="23" spans="1:14" s="50" customFormat="1" ht="179.45" customHeight="1">
      <c r="A23" s="59">
        <v>2022.6</v>
      </c>
      <c r="B23" s="281" t="s">
        <v>268</v>
      </c>
      <c r="C23" s="121" t="s">
        <v>2560</v>
      </c>
      <c r="D23" s="59" t="s">
        <v>293</v>
      </c>
      <c r="E23" s="121" t="s">
        <v>2490</v>
      </c>
      <c r="F23" s="302" t="s">
        <v>2550</v>
      </c>
      <c r="G23" s="302" t="s">
        <v>2550</v>
      </c>
      <c r="H23" s="59" t="s">
        <v>289</v>
      </c>
      <c r="I23" s="59"/>
      <c r="J23" s="59" t="s">
        <v>2489</v>
      </c>
      <c r="K23" s="533"/>
      <c r="M23" s="32"/>
      <c r="N23" s="32"/>
    </row>
    <row r="24" spans="1:14" s="50" customFormat="1">
      <c r="B24" s="52"/>
      <c r="D24" s="53"/>
      <c r="M24" s="32"/>
      <c r="N24" s="32"/>
    </row>
    <row r="25" spans="1:14" s="50" customFormat="1">
      <c r="B25" s="52"/>
      <c r="D25" s="53"/>
      <c r="M25" s="32"/>
      <c r="N25" s="32"/>
    </row>
    <row r="26" spans="1:14" s="50" customFormat="1">
      <c r="B26" s="52"/>
      <c r="D26" s="53"/>
      <c r="M26" s="32"/>
      <c r="N26" s="32"/>
    </row>
    <row r="27" spans="1:14" s="50" customFormat="1">
      <c r="B27" s="52"/>
      <c r="D27" s="53"/>
      <c r="M27" s="32"/>
      <c r="N27" s="32"/>
    </row>
    <row r="28" spans="1:14" s="50" customFormat="1">
      <c r="B28" s="52"/>
      <c r="D28" s="53"/>
      <c r="M28" s="32"/>
      <c r="N28" s="32"/>
    </row>
    <row r="29" spans="1:14" s="50" customFormat="1">
      <c r="B29" s="52"/>
      <c r="D29" s="53"/>
      <c r="M29" s="32"/>
      <c r="N29" s="32"/>
    </row>
    <row r="30" spans="1:14" s="50" customFormat="1">
      <c r="B30" s="52"/>
      <c r="D30" s="53"/>
      <c r="M30" s="32"/>
      <c r="N30" s="32"/>
    </row>
    <row r="31" spans="1:14" s="50" customFormat="1">
      <c r="B31" s="52"/>
      <c r="D31" s="53"/>
      <c r="M31" s="32"/>
      <c r="N31" s="32"/>
    </row>
    <row r="32" spans="1:14" s="50" customFormat="1">
      <c r="B32" s="52"/>
      <c r="D32" s="53"/>
      <c r="M32" s="32"/>
      <c r="N32" s="32"/>
    </row>
    <row r="33" spans="2:2">
      <c r="B33" s="52"/>
    </row>
    <row r="34" spans="2:2">
      <c r="B34" s="52"/>
    </row>
    <row r="35" spans="2:2">
      <c r="B35" s="52"/>
    </row>
    <row r="36" spans="2:2">
      <c r="B36" s="52"/>
    </row>
    <row r="37" spans="2:2">
      <c r="B37" s="52"/>
    </row>
    <row r="38" spans="2:2">
      <c r="B38" s="52"/>
    </row>
    <row r="39" spans="2:2">
      <c r="B39" s="52"/>
    </row>
    <row r="40" spans="2:2">
      <c r="B40" s="52"/>
    </row>
    <row r="41" spans="2:2">
      <c r="B41" s="52"/>
    </row>
    <row r="42" spans="2:2">
      <c r="B42" s="52"/>
    </row>
    <row r="43" spans="2:2">
      <c r="B43" s="52"/>
    </row>
    <row r="44" spans="2:2">
      <c r="B44" s="52"/>
    </row>
    <row r="45" spans="2:2">
      <c r="B45" s="52"/>
    </row>
    <row r="46" spans="2:2">
      <c r="B46" s="52"/>
    </row>
    <row r="47" spans="2:2">
      <c r="B47" s="52"/>
    </row>
    <row r="48" spans="2:2">
      <c r="B48" s="52"/>
    </row>
    <row r="49" spans="2:2">
      <c r="B49" s="52"/>
    </row>
    <row r="50" spans="2:2">
      <c r="B50" s="52"/>
    </row>
    <row r="51" spans="2:2">
      <c r="B51" s="52"/>
    </row>
    <row r="52" spans="2:2">
      <c r="B52" s="52"/>
    </row>
    <row r="53" spans="2:2">
      <c r="B53" s="52"/>
    </row>
    <row r="54" spans="2:2">
      <c r="B54" s="52"/>
    </row>
    <row r="55" spans="2:2">
      <c r="B55" s="52"/>
    </row>
    <row r="56" spans="2:2">
      <c r="B56" s="52"/>
    </row>
    <row r="57" spans="2:2">
      <c r="B57" s="52"/>
    </row>
    <row r="58" spans="2:2">
      <c r="B58" s="52"/>
    </row>
    <row r="59" spans="2:2">
      <c r="B59" s="52"/>
    </row>
    <row r="60" spans="2:2">
      <c r="B60" s="52"/>
    </row>
    <row r="61" spans="2:2">
      <c r="B61" s="52"/>
    </row>
    <row r="62" spans="2:2">
      <c r="B62" s="52"/>
    </row>
    <row r="63" spans="2:2">
      <c r="B63" s="52"/>
    </row>
    <row r="64" spans="2:2">
      <c r="B64" s="52"/>
    </row>
    <row r="65" spans="2:2">
      <c r="B65" s="52"/>
    </row>
    <row r="66" spans="2:2">
      <c r="B66" s="52"/>
    </row>
    <row r="67" spans="2:2">
      <c r="B67" s="52"/>
    </row>
    <row r="68" spans="2:2">
      <c r="B68" s="52"/>
    </row>
    <row r="69" spans="2:2">
      <c r="B69" s="52"/>
    </row>
    <row r="70" spans="2:2">
      <c r="B70" s="52"/>
    </row>
    <row r="71" spans="2:2">
      <c r="B71" s="52"/>
    </row>
    <row r="72" spans="2:2">
      <c r="B72" s="52"/>
    </row>
    <row r="73" spans="2:2">
      <c r="B73" s="52"/>
    </row>
    <row r="74" spans="2:2">
      <c r="B74" s="52"/>
    </row>
    <row r="75" spans="2:2">
      <c r="B75" s="52"/>
    </row>
    <row r="76" spans="2:2">
      <c r="B76" s="52"/>
    </row>
    <row r="77" spans="2:2">
      <c r="B77" s="52"/>
    </row>
    <row r="78" spans="2:2">
      <c r="B78" s="52"/>
    </row>
    <row r="79" spans="2:2">
      <c r="B79" s="52"/>
    </row>
    <row r="80" spans="2:2">
      <c r="B80" s="52"/>
    </row>
    <row r="81" spans="2:2">
      <c r="B81" s="52"/>
    </row>
    <row r="82" spans="2:2">
      <c r="B82" s="52"/>
    </row>
    <row r="83" spans="2:2">
      <c r="B83" s="52"/>
    </row>
    <row r="84" spans="2:2">
      <c r="B84" s="52"/>
    </row>
    <row r="85" spans="2:2">
      <c r="B85" s="52"/>
    </row>
    <row r="86" spans="2:2">
      <c r="B86" s="52"/>
    </row>
    <row r="87" spans="2:2">
      <c r="B87" s="52"/>
    </row>
    <row r="88" spans="2:2">
      <c r="B88" s="52"/>
    </row>
    <row r="89" spans="2:2">
      <c r="B89" s="52"/>
    </row>
    <row r="90" spans="2:2">
      <c r="B90" s="52"/>
    </row>
    <row r="91" spans="2:2">
      <c r="B91" s="52"/>
    </row>
    <row r="92" spans="2:2">
      <c r="B92" s="52"/>
    </row>
    <row r="93" spans="2:2">
      <c r="B93" s="52"/>
    </row>
    <row r="94" spans="2:2">
      <c r="B94" s="52"/>
    </row>
    <row r="95" spans="2:2">
      <c r="B95" s="52"/>
    </row>
    <row r="96" spans="2:2">
      <c r="B96" s="52"/>
    </row>
    <row r="97" spans="2:2">
      <c r="B97" s="52"/>
    </row>
    <row r="98" spans="2:2">
      <c r="B98" s="52"/>
    </row>
    <row r="99" spans="2:2">
      <c r="B99" s="52"/>
    </row>
    <row r="100" spans="2:2">
      <c r="B100" s="52"/>
    </row>
    <row r="101" spans="2:2">
      <c r="B101" s="52"/>
    </row>
    <row r="102" spans="2:2">
      <c r="B102" s="52"/>
    </row>
    <row r="103" spans="2:2">
      <c r="B103" s="52"/>
    </row>
    <row r="104" spans="2:2">
      <c r="B104" s="52"/>
    </row>
    <row r="105" spans="2:2">
      <c r="B105" s="52"/>
    </row>
    <row r="106" spans="2:2">
      <c r="B106" s="52"/>
    </row>
    <row r="107" spans="2:2">
      <c r="B107" s="52"/>
    </row>
    <row r="108" spans="2:2">
      <c r="B108" s="52"/>
    </row>
    <row r="109" spans="2:2">
      <c r="B109" s="52"/>
    </row>
    <row r="110" spans="2:2">
      <c r="B110" s="147"/>
    </row>
    <row r="111" spans="2:2">
      <c r="B111" s="148"/>
    </row>
    <row r="112" spans="2:2">
      <c r="B112" s="148"/>
    </row>
    <row r="113" spans="2:14" s="50" customFormat="1">
      <c r="B113" s="148"/>
      <c r="D113" s="53"/>
      <c r="M113" s="32"/>
      <c r="N113" s="32"/>
    </row>
    <row r="114" spans="2:14" s="50" customFormat="1">
      <c r="B114" s="148"/>
      <c r="D114" s="53"/>
      <c r="M114" s="32"/>
      <c r="N114" s="32"/>
    </row>
    <row r="115" spans="2:14" s="50" customFormat="1">
      <c r="B115" s="148"/>
      <c r="D115" s="53"/>
      <c r="M115" s="32"/>
      <c r="N115" s="32"/>
    </row>
    <row r="116" spans="2:14" s="50" customFormat="1">
      <c r="B116" s="148"/>
      <c r="D116" s="53"/>
      <c r="M116" s="32"/>
      <c r="N116" s="32"/>
    </row>
    <row r="117" spans="2:14" s="50" customFormat="1">
      <c r="B117" s="148"/>
      <c r="D117" s="53"/>
      <c r="M117" s="32"/>
      <c r="N117" s="32"/>
    </row>
    <row r="118" spans="2:14" s="50" customFormat="1">
      <c r="B118" s="148"/>
      <c r="D118" s="53"/>
      <c r="M118" s="32"/>
      <c r="N118" s="32"/>
    </row>
    <row r="119" spans="2:14" s="50" customFormat="1">
      <c r="B119" s="148"/>
      <c r="D119" s="53"/>
      <c r="M119" s="32"/>
      <c r="N119" s="32"/>
    </row>
    <row r="120" spans="2:14" s="50" customFormat="1">
      <c r="B120" s="148"/>
      <c r="D120" s="53"/>
      <c r="M120" s="32"/>
      <c r="N120" s="32"/>
    </row>
    <row r="121" spans="2:14" s="50" customFormat="1">
      <c r="B121" s="148"/>
      <c r="D121" s="53"/>
      <c r="M121" s="32"/>
      <c r="N121" s="32"/>
    </row>
    <row r="122" spans="2:14" s="50" customFormat="1">
      <c r="B122" s="148"/>
      <c r="D122" s="53"/>
      <c r="M122" s="32"/>
      <c r="N122" s="32"/>
    </row>
    <row r="123" spans="2:14" s="50" customFormat="1">
      <c r="B123" s="148"/>
      <c r="D123" s="53"/>
      <c r="M123" s="32"/>
      <c r="N123" s="32"/>
    </row>
    <row r="124" spans="2:14" s="50" customFormat="1">
      <c r="B124" s="148"/>
      <c r="D124" s="53"/>
      <c r="M124" s="32"/>
      <c r="N124" s="32"/>
    </row>
    <row r="125" spans="2:14" s="50" customFormat="1">
      <c r="B125" s="148"/>
      <c r="D125" s="53"/>
      <c r="M125" s="32"/>
      <c r="N125" s="32"/>
    </row>
    <row r="126" spans="2:14" s="50" customFormat="1">
      <c r="B126" s="148"/>
      <c r="D126" s="53"/>
      <c r="M126" s="32"/>
      <c r="N126" s="32"/>
    </row>
    <row r="127" spans="2:14" s="50" customFormat="1">
      <c r="B127" s="148"/>
      <c r="D127" s="53"/>
      <c r="M127" s="32"/>
      <c r="N127" s="32"/>
    </row>
    <row r="128" spans="2:14" s="50" customFormat="1">
      <c r="B128" s="148"/>
      <c r="D128" s="53"/>
      <c r="M128" s="32"/>
      <c r="N128" s="32"/>
    </row>
    <row r="129" spans="2:14" s="50" customFormat="1">
      <c r="B129" s="148"/>
      <c r="D129" s="53"/>
      <c r="M129" s="32"/>
      <c r="N129" s="32"/>
    </row>
    <row r="130" spans="2:14" s="50" customFormat="1">
      <c r="B130" s="148"/>
      <c r="D130" s="53"/>
      <c r="M130" s="32"/>
      <c r="N130" s="32"/>
    </row>
    <row r="131" spans="2:14" s="50" customFormat="1">
      <c r="B131" s="148"/>
      <c r="D131" s="53"/>
      <c r="M131" s="32"/>
      <c r="N131" s="32"/>
    </row>
    <row r="132" spans="2:14" s="50" customFormat="1">
      <c r="B132" s="148"/>
      <c r="D132" s="53"/>
      <c r="M132" s="32"/>
      <c r="N132" s="32"/>
    </row>
    <row r="133" spans="2:14" s="50" customFormat="1">
      <c r="B133" s="148"/>
      <c r="D133" s="53"/>
      <c r="M133" s="32"/>
      <c r="N133" s="32"/>
    </row>
    <row r="134" spans="2:14" s="50" customFormat="1">
      <c r="B134" s="148"/>
      <c r="D134" s="53"/>
      <c r="M134" s="32"/>
      <c r="N134" s="32"/>
    </row>
    <row r="135" spans="2:14" s="50" customFormat="1">
      <c r="B135" s="148"/>
      <c r="D135" s="53"/>
      <c r="M135" s="32"/>
      <c r="N135" s="32"/>
    </row>
    <row r="136" spans="2:14" s="50" customFormat="1">
      <c r="B136" s="148"/>
      <c r="D136" s="53"/>
      <c r="M136" s="32"/>
      <c r="N136" s="32"/>
    </row>
    <row r="137" spans="2:14" s="50" customFormat="1">
      <c r="B137" s="148"/>
      <c r="D137" s="53"/>
      <c r="M137" s="32"/>
      <c r="N137" s="32"/>
    </row>
    <row r="138" spans="2:14" s="50" customFormat="1">
      <c r="B138" s="148"/>
      <c r="D138" s="53"/>
      <c r="M138" s="32"/>
      <c r="N138" s="32"/>
    </row>
    <row r="139" spans="2:14" s="50" customFormat="1">
      <c r="B139" s="148"/>
      <c r="D139" s="53"/>
      <c r="M139" s="32"/>
      <c r="N139" s="32"/>
    </row>
    <row r="140" spans="2:14" s="50" customFormat="1">
      <c r="B140" s="148"/>
      <c r="D140" s="53"/>
      <c r="M140" s="32"/>
      <c r="N140" s="32"/>
    </row>
    <row r="141" spans="2:14" s="50" customFormat="1">
      <c r="B141" s="148"/>
      <c r="D141" s="53"/>
      <c r="M141" s="32"/>
      <c r="N141" s="32"/>
    </row>
    <row r="142" spans="2:14" s="50" customFormat="1">
      <c r="B142" s="148"/>
      <c r="D142" s="53"/>
      <c r="M142" s="32"/>
      <c r="N142" s="32"/>
    </row>
    <row r="143" spans="2:14" s="50" customFormat="1">
      <c r="B143" s="148"/>
      <c r="D143" s="53"/>
      <c r="M143" s="32"/>
      <c r="N143" s="32"/>
    </row>
    <row r="144" spans="2:14" s="50" customFormat="1">
      <c r="B144" s="148"/>
      <c r="D144" s="53"/>
      <c r="M144" s="32"/>
      <c r="N144" s="32"/>
    </row>
    <row r="145" spans="2:14" s="50" customFormat="1">
      <c r="B145" s="148"/>
      <c r="D145" s="53"/>
      <c r="M145" s="32"/>
      <c r="N145" s="32"/>
    </row>
    <row r="146" spans="2:14" s="50" customFormat="1">
      <c r="B146" s="148"/>
      <c r="D146" s="53"/>
      <c r="M146" s="32"/>
      <c r="N146" s="32"/>
    </row>
    <row r="147" spans="2:14" s="50" customFormat="1">
      <c r="B147" s="148"/>
      <c r="D147" s="53"/>
      <c r="M147" s="32"/>
      <c r="N147" s="32"/>
    </row>
    <row r="148" spans="2:14" s="50" customFormat="1">
      <c r="B148" s="148"/>
      <c r="D148" s="53"/>
      <c r="M148" s="32"/>
      <c r="N148" s="32"/>
    </row>
    <row r="149" spans="2:14" s="50" customFormat="1">
      <c r="B149" s="148"/>
      <c r="D149" s="53"/>
      <c r="M149" s="32"/>
      <c r="N149" s="32"/>
    </row>
    <row r="150" spans="2:14" s="50" customFormat="1">
      <c r="B150" s="148"/>
      <c r="D150" s="53"/>
      <c r="M150" s="32"/>
      <c r="N150" s="32"/>
    </row>
    <row r="151" spans="2:14" s="50" customFormat="1">
      <c r="B151" s="148"/>
      <c r="D151" s="53"/>
      <c r="M151" s="32"/>
      <c r="N151" s="32"/>
    </row>
    <row r="152" spans="2:14" s="50" customFormat="1">
      <c r="B152" s="148"/>
      <c r="D152" s="53"/>
      <c r="M152" s="32"/>
      <c r="N152" s="32"/>
    </row>
    <row r="153" spans="2:14" s="50" customFormat="1">
      <c r="B153" s="148"/>
      <c r="D153" s="53"/>
      <c r="M153" s="32"/>
      <c r="N153" s="32"/>
    </row>
    <row r="154" spans="2:14" s="50" customFormat="1">
      <c r="B154" s="148"/>
      <c r="D154" s="53"/>
      <c r="M154" s="32"/>
      <c r="N154" s="32"/>
    </row>
    <row r="155" spans="2:14" s="50" customFormat="1">
      <c r="B155" s="148"/>
      <c r="D155" s="53"/>
      <c r="M155" s="32"/>
      <c r="N155" s="32"/>
    </row>
    <row r="156" spans="2:14" s="50" customFormat="1">
      <c r="B156" s="148"/>
      <c r="D156" s="53"/>
      <c r="M156" s="32"/>
      <c r="N156" s="32"/>
    </row>
    <row r="157" spans="2:14" s="50" customFormat="1">
      <c r="B157" s="148"/>
      <c r="D157" s="53"/>
      <c r="M157" s="32"/>
      <c r="N157" s="32"/>
    </row>
    <row r="158" spans="2:14" s="50" customFormat="1">
      <c r="B158" s="148"/>
      <c r="D158" s="53"/>
      <c r="M158" s="32"/>
      <c r="N158" s="32"/>
    </row>
    <row r="159" spans="2:14" s="50" customFormat="1">
      <c r="B159" s="148"/>
      <c r="D159" s="53"/>
      <c r="M159" s="32"/>
      <c r="N159" s="32"/>
    </row>
    <row r="160" spans="2:14" s="50" customFormat="1">
      <c r="B160" s="148"/>
      <c r="D160" s="53"/>
      <c r="M160" s="32"/>
      <c r="N160" s="32"/>
    </row>
    <row r="161" spans="2:14" s="50" customFormat="1">
      <c r="B161" s="148"/>
      <c r="D161" s="53"/>
      <c r="M161" s="32"/>
      <c r="N161" s="32"/>
    </row>
    <row r="162" spans="2:14" s="50" customFormat="1">
      <c r="B162" s="148"/>
      <c r="D162" s="53"/>
      <c r="M162" s="32"/>
      <c r="N162" s="32"/>
    </row>
    <row r="163" spans="2:14" s="50" customFormat="1">
      <c r="B163" s="148"/>
      <c r="D163" s="53"/>
      <c r="M163" s="32"/>
      <c r="N163" s="32"/>
    </row>
    <row r="164" spans="2:14" s="50" customFormat="1">
      <c r="B164" s="148"/>
      <c r="D164" s="53"/>
      <c r="M164" s="32"/>
      <c r="N164" s="32"/>
    </row>
    <row r="165" spans="2:14" s="50" customFormat="1">
      <c r="B165" s="148"/>
      <c r="D165" s="53"/>
      <c r="M165" s="32"/>
      <c r="N165" s="32"/>
    </row>
    <row r="166" spans="2:14" s="50" customFormat="1">
      <c r="B166" s="148"/>
      <c r="D166" s="53"/>
      <c r="M166" s="32"/>
      <c r="N166" s="32"/>
    </row>
    <row r="167" spans="2:14" s="50" customFormat="1">
      <c r="B167" s="148"/>
      <c r="D167" s="53"/>
      <c r="M167" s="32"/>
      <c r="N167" s="32"/>
    </row>
    <row r="168" spans="2:14" s="50" customFormat="1">
      <c r="B168" s="148"/>
      <c r="D168" s="53"/>
      <c r="M168" s="32"/>
      <c r="N168" s="32"/>
    </row>
    <row r="169" spans="2:14" s="50" customFormat="1">
      <c r="B169" s="148"/>
      <c r="D169" s="53"/>
      <c r="M169" s="32"/>
      <c r="N169" s="32"/>
    </row>
    <row r="170" spans="2:14" s="50" customFormat="1">
      <c r="B170" s="148"/>
      <c r="D170" s="53"/>
      <c r="M170" s="32"/>
      <c r="N170" s="32"/>
    </row>
    <row r="171" spans="2:14" s="50" customFormat="1">
      <c r="B171" s="148"/>
      <c r="D171" s="53"/>
      <c r="M171" s="32"/>
      <c r="N171" s="32"/>
    </row>
    <row r="172" spans="2:14" s="50" customFormat="1">
      <c r="B172" s="148"/>
      <c r="D172" s="53"/>
      <c r="M172" s="32"/>
      <c r="N172" s="32"/>
    </row>
    <row r="173" spans="2:14" s="50" customFormat="1">
      <c r="B173" s="148"/>
      <c r="D173" s="53"/>
      <c r="M173" s="32"/>
      <c r="N173" s="32"/>
    </row>
    <row r="174" spans="2:14" s="50" customFormat="1">
      <c r="B174" s="148"/>
      <c r="D174" s="53"/>
      <c r="M174" s="32"/>
      <c r="N174" s="32"/>
    </row>
    <row r="175" spans="2:14" s="50" customFormat="1">
      <c r="B175" s="148"/>
      <c r="D175" s="53"/>
      <c r="M175" s="32"/>
      <c r="N175" s="32"/>
    </row>
    <row r="176" spans="2:14" s="50" customFormat="1">
      <c r="B176" s="148"/>
      <c r="D176" s="53"/>
      <c r="M176" s="32"/>
      <c r="N176" s="32"/>
    </row>
    <row r="177" spans="2:14" s="50" customFormat="1">
      <c r="B177" s="148"/>
      <c r="D177" s="53"/>
      <c r="M177" s="32"/>
      <c r="N177" s="32"/>
    </row>
    <row r="178" spans="2:14" s="50" customFormat="1">
      <c r="B178" s="148"/>
      <c r="D178" s="53"/>
      <c r="M178" s="32"/>
      <c r="N178" s="32"/>
    </row>
    <row r="179" spans="2:14" s="50" customFormat="1">
      <c r="B179" s="148"/>
      <c r="D179" s="53"/>
      <c r="M179" s="32"/>
      <c r="N179" s="32"/>
    </row>
    <row r="180" spans="2:14" s="50" customFormat="1">
      <c r="B180" s="148"/>
      <c r="D180" s="53"/>
      <c r="M180" s="32"/>
      <c r="N180" s="32"/>
    </row>
    <row r="181" spans="2:14" s="50" customFormat="1">
      <c r="B181" s="148"/>
      <c r="D181" s="53"/>
      <c r="M181" s="32"/>
      <c r="N181" s="32"/>
    </row>
    <row r="182" spans="2:14" s="50" customFormat="1">
      <c r="B182" s="148"/>
      <c r="D182" s="53"/>
      <c r="M182" s="32"/>
      <c r="N182" s="32"/>
    </row>
    <row r="183" spans="2:14" s="50" customFormat="1">
      <c r="B183" s="148"/>
      <c r="D183" s="53"/>
      <c r="M183" s="32"/>
      <c r="N183" s="32"/>
    </row>
    <row r="184" spans="2:14" s="50" customFormat="1">
      <c r="B184" s="148"/>
      <c r="D184" s="53"/>
      <c r="M184" s="32"/>
      <c r="N184" s="32"/>
    </row>
    <row r="185" spans="2:14" s="50" customFormat="1">
      <c r="B185" s="148"/>
      <c r="D185" s="53"/>
      <c r="M185" s="32"/>
      <c r="N185" s="32"/>
    </row>
    <row r="186" spans="2:14" s="50" customFormat="1">
      <c r="B186" s="148"/>
      <c r="D186" s="53"/>
      <c r="M186" s="32"/>
      <c r="N186" s="32"/>
    </row>
    <row r="187" spans="2:14" s="50" customFormat="1">
      <c r="B187" s="148"/>
      <c r="D187" s="53"/>
      <c r="M187" s="32"/>
      <c r="N187" s="32"/>
    </row>
    <row r="188" spans="2:14" s="50" customFormat="1">
      <c r="B188" s="148"/>
      <c r="D188" s="53"/>
      <c r="M188" s="32"/>
      <c r="N188" s="32"/>
    </row>
    <row r="189" spans="2:14" s="50" customFormat="1">
      <c r="B189" s="148"/>
      <c r="D189" s="53"/>
      <c r="M189" s="32"/>
      <c r="N189" s="32"/>
    </row>
    <row r="190" spans="2:14" s="50" customFormat="1">
      <c r="B190" s="148"/>
      <c r="D190" s="53"/>
      <c r="M190" s="32"/>
      <c r="N190" s="32"/>
    </row>
    <row r="191" spans="2:14" s="50" customFormat="1">
      <c r="B191" s="148"/>
      <c r="D191" s="53"/>
      <c r="M191" s="32"/>
      <c r="N191" s="32"/>
    </row>
    <row r="192" spans="2:14" s="50" customFormat="1">
      <c r="B192" s="148"/>
      <c r="D192" s="53"/>
      <c r="M192" s="32"/>
      <c r="N192" s="32"/>
    </row>
    <row r="193" spans="2:14" s="50" customFormat="1">
      <c r="B193" s="148"/>
      <c r="D193" s="53"/>
      <c r="M193" s="32"/>
      <c r="N193" s="32"/>
    </row>
    <row r="194" spans="2:14" s="50" customFormat="1">
      <c r="B194" s="148"/>
      <c r="D194" s="53"/>
      <c r="M194" s="32"/>
      <c r="N194" s="32"/>
    </row>
    <row r="195" spans="2:14" s="50" customFormat="1">
      <c r="B195" s="148"/>
      <c r="D195" s="53"/>
      <c r="M195" s="32"/>
      <c r="N195" s="32"/>
    </row>
    <row r="196" spans="2:14" s="50" customFormat="1">
      <c r="B196" s="148"/>
      <c r="D196" s="53"/>
      <c r="M196" s="32"/>
      <c r="N196" s="32"/>
    </row>
    <row r="197" spans="2:14" s="50" customFormat="1">
      <c r="B197" s="148"/>
      <c r="D197" s="53"/>
      <c r="M197" s="32"/>
      <c r="N197" s="32"/>
    </row>
    <row r="198" spans="2:14" s="50" customFormat="1">
      <c r="B198" s="148"/>
      <c r="D198" s="53"/>
      <c r="M198" s="32"/>
      <c r="N198" s="32"/>
    </row>
    <row r="199" spans="2:14" s="50" customFormat="1">
      <c r="B199" s="148"/>
      <c r="D199" s="53"/>
      <c r="M199" s="32"/>
      <c r="N199" s="32"/>
    </row>
    <row r="200" spans="2:14" s="50" customFormat="1">
      <c r="B200" s="148"/>
      <c r="D200" s="53"/>
      <c r="M200" s="32"/>
      <c r="N200" s="32"/>
    </row>
    <row r="201" spans="2:14" s="50" customFormat="1">
      <c r="B201" s="148"/>
      <c r="D201" s="53"/>
      <c r="M201" s="32"/>
      <c r="N201" s="32"/>
    </row>
    <row r="202" spans="2:14" s="50" customFormat="1">
      <c r="B202" s="148"/>
      <c r="D202" s="53"/>
      <c r="M202" s="32"/>
      <c r="N202" s="32"/>
    </row>
    <row r="203" spans="2:14" s="50" customFormat="1">
      <c r="B203" s="148"/>
      <c r="D203" s="53"/>
      <c r="M203" s="32"/>
      <c r="N203" s="32"/>
    </row>
    <row r="204" spans="2:14" s="50" customFormat="1">
      <c r="B204" s="148"/>
      <c r="D204" s="53"/>
      <c r="M204" s="32"/>
      <c r="N204" s="32"/>
    </row>
    <row r="205" spans="2:14" s="50" customFormat="1">
      <c r="B205" s="148"/>
      <c r="D205" s="53"/>
      <c r="M205" s="32"/>
      <c r="N205" s="32"/>
    </row>
    <row r="206" spans="2:14" s="50" customFormat="1">
      <c r="B206" s="148"/>
      <c r="D206" s="53"/>
      <c r="M206" s="32"/>
      <c r="N206" s="32"/>
    </row>
    <row r="207" spans="2:14" s="50" customFormat="1">
      <c r="B207" s="148"/>
      <c r="D207" s="53"/>
      <c r="M207" s="32"/>
      <c r="N207" s="32"/>
    </row>
    <row r="208" spans="2:14" s="50" customFormat="1">
      <c r="B208" s="148"/>
      <c r="D208" s="53"/>
      <c r="M208" s="32"/>
      <c r="N208" s="32"/>
    </row>
    <row r="209" spans="2:14" s="50" customFormat="1">
      <c r="B209" s="148"/>
      <c r="D209" s="53"/>
      <c r="M209" s="32"/>
      <c r="N209" s="32"/>
    </row>
    <row r="210" spans="2:14" s="50" customFormat="1">
      <c r="B210" s="148"/>
      <c r="D210" s="53"/>
      <c r="M210" s="32"/>
      <c r="N210" s="32"/>
    </row>
    <row r="211" spans="2:14" s="50" customFormat="1">
      <c r="B211" s="148"/>
      <c r="D211" s="53"/>
      <c r="M211" s="32"/>
      <c r="N211" s="32"/>
    </row>
    <row r="212" spans="2:14" s="50" customFormat="1">
      <c r="B212" s="148"/>
      <c r="D212" s="53"/>
      <c r="M212" s="32"/>
      <c r="N212" s="32"/>
    </row>
    <row r="213" spans="2:14" s="50" customFormat="1">
      <c r="B213" s="148"/>
      <c r="D213" s="53"/>
      <c r="M213" s="32"/>
      <c r="N213" s="32"/>
    </row>
    <row r="214" spans="2:14" s="50" customFormat="1">
      <c r="B214" s="148"/>
      <c r="D214" s="53"/>
      <c r="M214" s="32"/>
      <c r="N214" s="32"/>
    </row>
    <row r="215" spans="2:14" s="50" customFormat="1">
      <c r="B215" s="148"/>
      <c r="D215" s="53"/>
      <c r="M215" s="32"/>
      <c r="N215" s="32"/>
    </row>
    <row r="216" spans="2:14" s="50" customFormat="1">
      <c r="B216" s="148"/>
      <c r="D216" s="53"/>
      <c r="M216" s="32"/>
      <c r="N216" s="32"/>
    </row>
    <row r="217" spans="2:14" s="50" customFormat="1">
      <c r="B217" s="148"/>
      <c r="D217" s="53"/>
      <c r="M217" s="32"/>
      <c r="N217" s="32"/>
    </row>
    <row r="218" spans="2:14" s="50" customFormat="1">
      <c r="B218" s="148"/>
      <c r="D218" s="53"/>
      <c r="M218" s="32"/>
      <c r="N218" s="32"/>
    </row>
    <row r="219" spans="2:14" s="50" customFormat="1">
      <c r="B219" s="148"/>
      <c r="D219" s="53"/>
      <c r="M219" s="32"/>
      <c r="N219" s="32"/>
    </row>
    <row r="220" spans="2:14" s="50" customFormat="1">
      <c r="B220" s="148"/>
      <c r="D220" s="53"/>
      <c r="M220" s="32"/>
      <c r="N220" s="32"/>
    </row>
    <row r="221" spans="2:14" s="50" customFormat="1">
      <c r="B221" s="148"/>
      <c r="D221" s="53"/>
      <c r="M221" s="32"/>
      <c r="N221" s="32"/>
    </row>
    <row r="222" spans="2:14" s="50" customFormat="1">
      <c r="B222" s="148"/>
      <c r="D222" s="53"/>
      <c r="M222" s="32"/>
      <c r="N222" s="32"/>
    </row>
    <row r="223" spans="2:14" s="50" customFormat="1">
      <c r="B223" s="148"/>
      <c r="D223" s="53"/>
      <c r="M223" s="32"/>
      <c r="N223" s="32"/>
    </row>
    <row r="224" spans="2:14" s="50" customFormat="1">
      <c r="B224" s="148"/>
      <c r="D224" s="53"/>
      <c r="M224" s="32"/>
      <c r="N224" s="32"/>
    </row>
    <row r="225" spans="2:14" s="50" customFormat="1">
      <c r="B225" s="148"/>
      <c r="D225" s="53"/>
      <c r="M225" s="32"/>
      <c r="N225" s="32"/>
    </row>
    <row r="226" spans="2:14" s="50" customFormat="1">
      <c r="B226" s="148"/>
      <c r="D226" s="53"/>
      <c r="M226" s="32"/>
      <c r="N226" s="32"/>
    </row>
    <row r="227" spans="2:14" s="50" customFormat="1">
      <c r="B227" s="148"/>
      <c r="D227" s="53"/>
      <c r="M227" s="32"/>
      <c r="N227" s="32"/>
    </row>
    <row r="228" spans="2:14" s="50" customFormat="1">
      <c r="B228" s="148"/>
      <c r="D228" s="53"/>
      <c r="M228" s="32"/>
      <c r="N228" s="32"/>
    </row>
    <row r="229" spans="2:14" s="50" customFormat="1">
      <c r="B229" s="148"/>
      <c r="D229" s="53"/>
      <c r="M229" s="32"/>
      <c r="N229" s="32"/>
    </row>
    <row r="230" spans="2:14" s="50" customFormat="1">
      <c r="B230" s="148"/>
      <c r="D230" s="53"/>
      <c r="M230" s="32"/>
      <c r="N230" s="32"/>
    </row>
    <row r="231" spans="2:14" s="50" customFormat="1">
      <c r="B231" s="148"/>
      <c r="D231" s="53"/>
      <c r="M231" s="32"/>
      <c r="N231" s="32"/>
    </row>
    <row r="232" spans="2:14" s="50" customFormat="1">
      <c r="B232" s="148"/>
      <c r="D232" s="53"/>
      <c r="M232" s="32"/>
      <c r="N232" s="32"/>
    </row>
    <row r="233" spans="2:14" s="50" customFormat="1">
      <c r="B233" s="148"/>
      <c r="D233" s="53"/>
      <c r="M233" s="32"/>
      <c r="N233" s="32"/>
    </row>
    <row r="234" spans="2:14" s="50" customFormat="1">
      <c r="B234" s="148"/>
      <c r="D234" s="53"/>
      <c r="M234" s="32"/>
      <c r="N234" s="32"/>
    </row>
    <row r="235" spans="2:14" s="50" customFormat="1">
      <c r="B235" s="148"/>
      <c r="D235" s="53"/>
      <c r="M235" s="32"/>
      <c r="N235" s="32"/>
    </row>
    <row r="236" spans="2:14" s="50" customFormat="1">
      <c r="B236" s="148"/>
      <c r="D236" s="53"/>
      <c r="M236" s="32"/>
      <c r="N236" s="32"/>
    </row>
    <row r="237" spans="2:14" s="50" customFormat="1">
      <c r="B237" s="148"/>
      <c r="D237" s="53"/>
      <c r="M237" s="32"/>
      <c r="N237" s="32"/>
    </row>
    <row r="238" spans="2:14" s="50" customFormat="1">
      <c r="B238" s="148"/>
      <c r="D238" s="53"/>
      <c r="M238" s="32"/>
      <c r="N238" s="32"/>
    </row>
    <row r="239" spans="2:14" s="50" customFormat="1">
      <c r="B239" s="148"/>
      <c r="D239" s="53"/>
      <c r="M239" s="32"/>
      <c r="N239" s="32"/>
    </row>
    <row r="240" spans="2:14" s="50" customFormat="1">
      <c r="B240" s="148"/>
      <c r="D240" s="53"/>
      <c r="M240" s="32"/>
      <c r="N240" s="32"/>
    </row>
    <row r="241" spans="2:14" s="50" customFormat="1">
      <c r="B241" s="148"/>
      <c r="D241" s="53"/>
      <c r="M241" s="32"/>
      <c r="N241" s="32"/>
    </row>
    <row r="242" spans="2:14" s="50" customFormat="1">
      <c r="B242" s="148"/>
      <c r="D242" s="53"/>
      <c r="M242" s="32"/>
      <c r="N242" s="32"/>
    </row>
    <row r="243" spans="2:14" s="50" customFormat="1">
      <c r="B243" s="148"/>
      <c r="D243" s="53"/>
      <c r="M243" s="32"/>
      <c r="N243" s="32"/>
    </row>
    <row r="244" spans="2:14" s="50" customFormat="1">
      <c r="B244" s="148"/>
      <c r="D244" s="53"/>
      <c r="M244" s="32"/>
      <c r="N244" s="32"/>
    </row>
    <row r="245" spans="2:14" s="50" customFormat="1">
      <c r="B245" s="148"/>
      <c r="D245" s="53"/>
      <c r="M245" s="32"/>
      <c r="N245" s="32"/>
    </row>
    <row r="246" spans="2:14" s="50" customFormat="1">
      <c r="B246" s="148"/>
      <c r="D246" s="53"/>
      <c r="M246" s="32"/>
      <c r="N246" s="32"/>
    </row>
    <row r="247" spans="2:14" s="50" customFormat="1">
      <c r="B247" s="148"/>
      <c r="D247" s="53"/>
      <c r="M247" s="32"/>
      <c r="N247" s="32"/>
    </row>
    <row r="248" spans="2:14" s="50" customFormat="1">
      <c r="B248" s="148"/>
      <c r="D248" s="53"/>
      <c r="M248" s="32"/>
      <c r="N248" s="32"/>
    </row>
    <row r="249" spans="2:14" s="50" customFormat="1">
      <c r="B249" s="148"/>
      <c r="D249" s="53"/>
      <c r="M249" s="32"/>
      <c r="N249" s="32"/>
    </row>
    <row r="250" spans="2:14" s="50" customFormat="1">
      <c r="B250" s="148"/>
      <c r="D250" s="53"/>
      <c r="M250" s="32"/>
      <c r="N250" s="32"/>
    </row>
    <row r="251" spans="2:14" s="50" customFormat="1">
      <c r="B251" s="148"/>
      <c r="D251" s="53"/>
      <c r="M251" s="32"/>
      <c r="N251" s="32"/>
    </row>
    <row r="252" spans="2:14" s="50" customFormat="1">
      <c r="B252" s="148"/>
      <c r="D252" s="53"/>
      <c r="M252" s="32"/>
      <c r="N252" s="32"/>
    </row>
    <row r="253" spans="2:14" s="50" customFormat="1">
      <c r="B253" s="148"/>
      <c r="D253" s="53"/>
      <c r="M253" s="32"/>
      <c r="N253" s="32"/>
    </row>
    <row r="254" spans="2:14" s="50" customFormat="1">
      <c r="B254" s="148"/>
      <c r="D254" s="53"/>
      <c r="M254" s="32"/>
      <c r="N254" s="32"/>
    </row>
    <row r="255" spans="2:14" s="50" customFormat="1">
      <c r="B255" s="148"/>
      <c r="D255" s="53"/>
      <c r="M255" s="32"/>
      <c r="N255" s="32"/>
    </row>
    <row r="256" spans="2:14" s="50" customFormat="1">
      <c r="B256" s="148"/>
      <c r="D256" s="53"/>
      <c r="M256" s="32"/>
      <c r="N256" s="32"/>
    </row>
    <row r="257" spans="2:14" s="50" customFormat="1">
      <c r="B257" s="148"/>
      <c r="D257" s="53"/>
      <c r="M257" s="32"/>
      <c r="N257" s="32"/>
    </row>
    <row r="258" spans="2:14" s="50" customFormat="1">
      <c r="B258" s="148"/>
      <c r="D258" s="53"/>
      <c r="M258" s="32"/>
      <c r="N258" s="32"/>
    </row>
    <row r="259" spans="2:14" s="50" customFormat="1">
      <c r="B259" s="148"/>
      <c r="D259" s="53"/>
      <c r="M259" s="32"/>
      <c r="N259" s="32"/>
    </row>
    <row r="260" spans="2:14" s="50" customFormat="1">
      <c r="B260" s="148"/>
      <c r="D260" s="53"/>
      <c r="M260" s="32"/>
      <c r="N260" s="32"/>
    </row>
    <row r="261" spans="2:14" s="50" customFormat="1">
      <c r="B261" s="148"/>
      <c r="D261" s="53"/>
      <c r="M261" s="32"/>
      <c r="N261" s="32"/>
    </row>
    <row r="262" spans="2:14" s="50" customFormat="1">
      <c r="B262" s="148"/>
      <c r="D262" s="53"/>
      <c r="M262" s="32"/>
      <c r="N262" s="32"/>
    </row>
    <row r="263" spans="2:14" s="50" customFormat="1">
      <c r="B263" s="148"/>
      <c r="D263" s="53"/>
      <c r="M263" s="32"/>
      <c r="N263" s="32"/>
    </row>
    <row r="264" spans="2:14" s="50" customFormat="1">
      <c r="B264" s="148"/>
      <c r="D264" s="53"/>
      <c r="M264" s="32"/>
      <c r="N264" s="32"/>
    </row>
    <row r="265" spans="2:14" s="50" customFormat="1">
      <c r="B265" s="148"/>
      <c r="D265" s="53"/>
      <c r="M265" s="32"/>
      <c r="N265" s="32"/>
    </row>
    <row r="266" spans="2:14" s="50" customFormat="1">
      <c r="B266" s="148"/>
      <c r="D266" s="53"/>
      <c r="M266" s="32"/>
      <c r="N266" s="32"/>
    </row>
    <row r="267" spans="2:14" s="50" customFormat="1">
      <c r="B267" s="148"/>
      <c r="D267" s="53"/>
      <c r="M267" s="32"/>
      <c r="N267" s="32"/>
    </row>
    <row r="268" spans="2:14" s="50" customFormat="1">
      <c r="B268" s="148"/>
      <c r="D268" s="53"/>
      <c r="M268" s="32"/>
      <c r="N268" s="32"/>
    </row>
    <row r="269" spans="2:14" s="50" customFormat="1">
      <c r="B269" s="148"/>
      <c r="D269" s="53"/>
      <c r="M269" s="32"/>
      <c r="N269" s="32"/>
    </row>
    <row r="270" spans="2:14" s="50" customFormat="1">
      <c r="B270" s="148"/>
      <c r="D270" s="53"/>
      <c r="M270" s="32"/>
      <c r="N270" s="32"/>
    </row>
    <row r="271" spans="2:14" s="50" customFormat="1">
      <c r="B271" s="148"/>
      <c r="D271" s="53"/>
      <c r="M271" s="32"/>
      <c r="N271" s="32"/>
    </row>
    <row r="272" spans="2:14" s="50" customFormat="1">
      <c r="B272" s="148"/>
      <c r="D272" s="53"/>
      <c r="M272" s="32"/>
      <c r="N272" s="32"/>
    </row>
    <row r="273" spans="2:14" s="50" customFormat="1">
      <c r="B273" s="148"/>
      <c r="D273" s="53"/>
      <c r="M273" s="32"/>
      <c r="N273" s="32"/>
    </row>
    <row r="274" spans="2:14" s="50" customFormat="1">
      <c r="B274" s="148"/>
      <c r="D274" s="53"/>
      <c r="M274" s="32"/>
      <c r="N274" s="32"/>
    </row>
    <row r="275" spans="2:14" s="50" customFormat="1">
      <c r="B275" s="148"/>
      <c r="D275" s="53"/>
      <c r="M275" s="32"/>
      <c r="N275" s="32"/>
    </row>
    <row r="276" spans="2:14" s="50" customFormat="1">
      <c r="B276" s="148"/>
      <c r="D276" s="53"/>
      <c r="M276" s="32"/>
      <c r="N276" s="32"/>
    </row>
    <row r="277" spans="2:14" s="50" customFormat="1">
      <c r="B277" s="148"/>
      <c r="D277" s="53"/>
      <c r="M277" s="32"/>
      <c r="N277" s="32"/>
    </row>
    <row r="278" spans="2:14" s="50" customFormat="1">
      <c r="B278" s="148"/>
      <c r="D278" s="53"/>
      <c r="M278" s="32"/>
      <c r="N278" s="32"/>
    </row>
    <row r="279" spans="2:14" s="50" customFormat="1">
      <c r="B279" s="148"/>
      <c r="D279" s="53"/>
      <c r="M279" s="32"/>
      <c r="N279" s="32"/>
    </row>
    <row r="280" spans="2:14" s="50" customFormat="1">
      <c r="B280" s="148"/>
      <c r="D280" s="53"/>
      <c r="M280" s="32"/>
      <c r="N280" s="32"/>
    </row>
    <row r="281" spans="2:14" s="50" customFormat="1">
      <c r="B281" s="148"/>
      <c r="D281" s="53"/>
      <c r="M281" s="32"/>
      <c r="N281" s="32"/>
    </row>
    <row r="282" spans="2:14" s="50" customFormat="1">
      <c r="B282" s="148"/>
      <c r="D282" s="53"/>
      <c r="M282" s="32"/>
      <c r="N282" s="32"/>
    </row>
    <row r="283" spans="2:14" s="50" customFormat="1">
      <c r="B283" s="148"/>
      <c r="D283" s="53"/>
      <c r="M283" s="32"/>
      <c r="N283" s="32"/>
    </row>
    <row r="284" spans="2:14" s="50" customFormat="1">
      <c r="B284" s="148"/>
      <c r="D284" s="53"/>
      <c r="M284" s="32"/>
      <c r="N284" s="32"/>
    </row>
    <row r="285" spans="2:14" s="50" customFormat="1">
      <c r="B285" s="148"/>
      <c r="D285" s="53"/>
      <c r="M285" s="32"/>
      <c r="N285" s="32"/>
    </row>
    <row r="286" spans="2:14" s="50" customFormat="1">
      <c r="B286" s="148"/>
      <c r="D286" s="53"/>
      <c r="M286" s="32"/>
      <c r="N286" s="32"/>
    </row>
    <row r="287" spans="2:14" s="50" customFormat="1">
      <c r="B287" s="148"/>
      <c r="D287" s="53"/>
      <c r="M287" s="32"/>
      <c r="N287" s="32"/>
    </row>
    <row r="288" spans="2:14" s="50" customFormat="1">
      <c r="B288" s="148"/>
      <c r="D288" s="53"/>
      <c r="M288" s="32"/>
      <c r="N288" s="32"/>
    </row>
    <row r="289" spans="2:14" s="50" customFormat="1">
      <c r="B289" s="148"/>
      <c r="D289" s="53"/>
      <c r="M289" s="32"/>
      <c r="N289" s="32"/>
    </row>
    <row r="290" spans="2:14" s="50" customFormat="1">
      <c r="B290" s="148"/>
      <c r="D290" s="53"/>
      <c r="M290" s="32"/>
      <c r="N290" s="32"/>
    </row>
    <row r="291" spans="2:14" s="50" customFormat="1">
      <c r="B291" s="148"/>
      <c r="D291" s="53"/>
      <c r="M291" s="32"/>
      <c r="N291" s="32"/>
    </row>
    <row r="292" spans="2:14" s="50" customFormat="1">
      <c r="B292" s="148"/>
      <c r="D292" s="53"/>
      <c r="M292" s="32"/>
      <c r="N292" s="32"/>
    </row>
    <row r="293" spans="2:14" s="50" customFormat="1">
      <c r="B293" s="148"/>
      <c r="D293" s="53"/>
      <c r="M293" s="32"/>
      <c r="N293" s="32"/>
    </row>
    <row r="294" spans="2:14" s="50" customFormat="1">
      <c r="B294" s="148"/>
      <c r="D294" s="53"/>
      <c r="M294" s="32"/>
      <c r="N294" s="32"/>
    </row>
    <row r="295" spans="2:14" s="50" customFormat="1">
      <c r="B295" s="148"/>
      <c r="D295" s="53"/>
      <c r="M295" s="32"/>
      <c r="N295" s="32"/>
    </row>
    <row r="296" spans="2:14" s="50" customFormat="1">
      <c r="B296" s="148"/>
      <c r="D296" s="53"/>
      <c r="M296" s="32"/>
      <c r="N296" s="32"/>
    </row>
    <row r="297" spans="2:14" s="50" customFormat="1">
      <c r="B297" s="148"/>
      <c r="D297" s="53"/>
      <c r="M297" s="32"/>
      <c r="N297" s="32"/>
    </row>
    <row r="298" spans="2:14" s="50" customFormat="1">
      <c r="B298" s="148"/>
      <c r="D298" s="53"/>
      <c r="M298" s="32"/>
      <c r="N298" s="32"/>
    </row>
    <row r="299" spans="2:14" s="50" customFormat="1">
      <c r="B299" s="148"/>
      <c r="D299" s="53"/>
      <c r="M299" s="32"/>
      <c r="N299" s="32"/>
    </row>
    <row r="300" spans="2:14" s="50" customFormat="1">
      <c r="B300" s="148"/>
      <c r="D300" s="53"/>
      <c r="M300" s="32"/>
      <c r="N300" s="32"/>
    </row>
    <row r="301" spans="2:14" s="50" customFormat="1">
      <c r="B301" s="148"/>
      <c r="D301" s="53"/>
      <c r="M301" s="32"/>
      <c r="N301" s="32"/>
    </row>
    <row r="302" spans="2:14" s="50" customFormat="1">
      <c r="B302" s="148"/>
      <c r="D302" s="53"/>
      <c r="M302" s="32"/>
      <c r="N302" s="32"/>
    </row>
    <row r="303" spans="2:14" s="50" customFormat="1">
      <c r="B303" s="148"/>
      <c r="D303" s="53"/>
      <c r="M303" s="32"/>
      <c r="N303" s="32"/>
    </row>
    <row r="304" spans="2:14" s="50" customFormat="1">
      <c r="B304" s="148"/>
      <c r="D304" s="53"/>
      <c r="M304" s="32"/>
      <c r="N304" s="32"/>
    </row>
    <row r="305" spans="2:14" s="50" customFormat="1">
      <c r="B305" s="148"/>
      <c r="D305" s="53"/>
      <c r="M305" s="32"/>
      <c r="N305" s="32"/>
    </row>
    <row r="306" spans="2:14" s="50" customFormat="1">
      <c r="B306" s="148"/>
      <c r="D306" s="53"/>
      <c r="M306" s="32"/>
      <c r="N306" s="32"/>
    </row>
    <row r="307" spans="2:14" s="50" customFormat="1">
      <c r="B307" s="148"/>
      <c r="D307" s="53"/>
      <c r="M307" s="32"/>
      <c r="N307" s="32"/>
    </row>
    <row r="308" spans="2:14" s="50" customFormat="1">
      <c r="B308" s="148"/>
      <c r="D308" s="53"/>
      <c r="M308" s="32"/>
      <c r="N308" s="32"/>
    </row>
    <row r="309" spans="2:14" s="50" customFormat="1">
      <c r="B309" s="148"/>
      <c r="D309" s="53"/>
      <c r="M309" s="32"/>
      <c r="N309" s="32"/>
    </row>
    <row r="310" spans="2:14" s="50" customFormat="1">
      <c r="B310" s="148"/>
      <c r="D310" s="53"/>
      <c r="M310" s="32"/>
      <c r="N310" s="32"/>
    </row>
    <row r="311" spans="2:14" s="50" customFormat="1">
      <c r="B311" s="148"/>
      <c r="D311" s="53"/>
      <c r="M311" s="32"/>
      <c r="N311" s="32"/>
    </row>
    <row r="312" spans="2:14" s="50" customFormat="1">
      <c r="B312" s="148"/>
      <c r="D312" s="53"/>
      <c r="M312" s="32"/>
      <c r="N312" s="32"/>
    </row>
    <row r="313" spans="2:14" s="50" customFormat="1">
      <c r="B313" s="148"/>
      <c r="D313" s="53"/>
      <c r="M313" s="32"/>
      <c r="N313" s="32"/>
    </row>
    <row r="314" spans="2:14" s="50" customFormat="1">
      <c r="B314" s="148"/>
      <c r="D314" s="53"/>
      <c r="M314" s="32"/>
      <c r="N314" s="32"/>
    </row>
    <row r="315" spans="2:14" s="50" customFormat="1">
      <c r="B315" s="148"/>
      <c r="D315" s="53"/>
      <c r="M315" s="32"/>
      <c r="N315" s="32"/>
    </row>
    <row r="316" spans="2:14" s="50" customFormat="1">
      <c r="B316" s="148"/>
      <c r="D316" s="53"/>
      <c r="M316" s="32"/>
      <c r="N316" s="32"/>
    </row>
    <row r="317" spans="2:14" s="50" customFormat="1">
      <c r="B317" s="148"/>
      <c r="D317" s="53"/>
      <c r="M317" s="32"/>
      <c r="N317" s="32"/>
    </row>
    <row r="318" spans="2:14" s="50" customFormat="1">
      <c r="B318" s="148"/>
      <c r="D318" s="53"/>
      <c r="M318" s="32"/>
      <c r="N318" s="32"/>
    </row>
    <row r="319" spans="2:14" s="50" customFormat="1">
      <c r="B319" s="148"/>
      <c r="D319" s="53"/>
      <c r="M319" s="32"/>
      <c r="N319" s="32"/>
    </row>
    <row r="320" spans="2:14" s="50" customFormat="1">
      <c r="B320" s="148"/>
      <c r="D320" s="53"/>
      <c r="M320" s="32"/>
      <c r="N320" s="32"/>
    </row>
    <row r="321" spans="2:14" s="50" customFormat="1">
      <c r="B321" s="148"/>
      <c r="D321" s="53"/>
      <c r="M321" s="32"/>
      <c r="N321" s="32"/>
    </row>
    <row r="322" spans="2:14" s="50" customFormat="1">
      <c r="B322" s="148"/>
      <c r="D322" s="53"/>
      <c r="M322" s="32"/>
      <c r="N322" s="32"/>
    </row>
    <row r="323" spans="2:14" s="50" customFormat="1">
      <c r="B323" s="148"/>
      <c r="D323" s="53"/>
      <c r="M323" s="32"/>
      <c r="N323" s="32"/>
    </row>
    <row r="324" spans="2:14" s="50" customFormat="1">
      <c r="B324" s="148"/>
      <c r="D324" s="53"/>
      <c r="M324" s="32"/>
      <c r="N324" s="32"/>
    </row>
    <row r="325" spans="2:14" s="50" customFormat="1">
      <c r="B325" s="148"/>
      <c r="D325" s="53"/>
      <c r="M325" s="32"/>
      <c r="N325" s="32"/>
    </row>
    <row r="326" spans="2:14" s="50" customFormat="1">
      <c r="B326" s="148"/>
      <c r="D326" s="53"/>
      <c r="M326" s="32"/>
      <c r="N326" s="32"/>
    </row>
    <row r="327" spans="2:14" s="50" customFormat="1">
      <c r="B327" s="148"/>
      <c r="D327" s="53"/>
      <c r="M327" s="32"/>
      <c r="N327" s="32"/>
    </row>
    <row r="328" spans="2:14" s="50" customFormat="1">
      <c r="B328" s="148"/>
      <c r="D328" s="53"/>
      <c r="M328" s="32"/>
      <c r="N328" s="32"/>
    </row>
    <row r="329" spans="2:14" s="50" customFormat="1">
      <c r="B329" s="148"/>
      <c r="D329" s="53"/>
      <c r="M329" s="32"/>
      <c r="N329" s="32"/>
    </row>
    <row r="330" spans="2:14" s="50" customFormat="1">
      <c r="B330" s="148"/>
      <c r="D330" s="53"/>
      <c r="M330" s="32"/>
      <c r="N330" s="32"/>
    </row>
    <row r="331" spans="2:14" s="50" customFormat="1">
      <c r="B331" s="148"/>
      <c r="D331" s="53"/>
      <c r="M331" s="32"/>
      <c r="N331" s="32"/>
    </row>
    <row r="332" spans="2:14" s="50" customFormat="1">
      <c r="B332" s="148"/>
      <c r="D332" s="53"/>
      <c r="M332" s="32"/>
      <c r="N332" s="32"/>
    </row>
    <row r="333" spans="2:14" s="50" customFormat="1">
      <c r="B333" s="148"/>
      <c r="D333" s="53"/>
      <c r="M333" s="32"/>
      <c r="N333" s="32"/>
    </row>
    <row r="334" spans="2:14" s="50" customFormat="1">
      <c r="B334" s="148"/>
      <c r="D334" s="53"/>
      <c r="M334" s="32"/>
      <c r="N334" s="32"/>
    </row>
    <row r="335" spans="2:14" s="50" customFormat="1">
      <c r="B335" s="148"/>
      <c r="D335" s="53"/>
      <c r="M335" s="32"/>
      <c r="N335" s="32"/>
    </row>
  </sheetData>
  <mergeCells count="8">
    <mergeCell ref="A17:J17"/>
    <mergeCell ref="A13:J13"/>
    <mergeCell ref="A9:K9"/>
    <mergeCell ref="A1:C1"/>
    <mergeCell ref="D4:H4"/>
    <mergeCell ref="A6:K6"/>
    <mergeCell ref="A7:K7"/>
    <mergeCell ref="A8:K8"/>
  </mergeCells>
  <conditionalFormatting sqref="B24:B335 C24:K285 A7:K7 A14:K16 F10:K12 A24:A285 A23:B23 D23 A18:K21 F23:K23 A22:G22 I22:K22">
    <cfRule type="expression" dxfId="74" priority="53" stopIfTrue="1">
      <formula>ISNUMBER(SEARCH("Closed",$J7))</formula>
    </cfRule>
    <cfRule type="expression" dxfId="73" priority="54" stopIfTrue="1">
      <formula>IF($B7="Minor", TRUE, FALSE)</formula>
    </cfRule>
    <cfRule type="expression" dxfId="72" priority="55" stopIfTrue="1">
      <formula>IF(OR($B7="Major",$B7="Pre-Condition"), TRUE, FALSE)</formula>
    </cfRule>
  </conditionalFormatting>
  <conditionalFormatting sqref="A13:J13">
    <cfRule type="expression" dxfId="71" priority="25" stopIfTrue="1">
      <formula>ISNUMBER(SEARCH("Closed",$I13))</formula>
    </cfRule>
    <cfRule type="expression" dxfId="70" priority="26" stopIfTrue="1">
      <formula>IF($B13="Minor", TRUE, FALSE)</formula>
    </cfRule>
    <cfRule type="expression" dxfId="69" priority="27" stopIfTrue="1">
      <formula>IF(OR($B13="Major",$B13="Pre-Condition"), TRUE, FALSE)</formula>
    </cfRule>
  </conditionalFormatting>
  <conditionalFormatting sqref="A17:J17">
    <cfRule type="expression" dxfId="68" priority="22" stopIfTrue="1">
      <formula>ISNUMBER(SEARCH("Closed",$I17))</formula>
    </cfRule>
    <cfRule type="expression" dxfId="67" priority="23" stopIfTrue="1">
      <formula>IF($B17="Minor", TRUE, FALSE)</formula>
    </cfRule>
    <cfRule type="expression" dxfId="66" priority="24" stopIfTrue="1">
      <formula>IF(OR($B17="Major",$B17="Pre-Condition"), TRUE, FALSE)</formula>
    </cfRule>
  </conditionalFormatting>
  <conditionalFormatting sqref="C23">
    <cfRule type="expression" dxfId="65" priority="19" stopIfTrue="1">
      <formula>ISNUMBER(SEARCH("Closed",$I23))</formula>
    </cfRule>
    <cfRule type="expression" dxfId="64" priority="20" stopIfTrue="1">
      <formula>IF($B23="Minor", TRUE, FALSE)</formula>
    </cfRule>
    <cfRule type="expression" dxfId="63" priority="21" stopIfTrue="1">
      <formula>IF(OR($B23="Major",$B23="Pre-Condition"), TRUE, FALSE)</formula>
    </cfRule>
  </conditionalFormatting>
  <conditionalFormatting sqref="E23">
    <cfRule type="expression" dxfId="62" priority="16" stopIfTrue="1">
      <formula>ISNUMBER(SEARCH("Closed",$I23))</formula>
    </cfRule>
    <cfRule type="expression" dxfId="61" priority="17" stopIfTrue="1">
      <formula>IF($B23="Minor", TRUE, FALSE)</formula>
    </cfRule>
    <cfRule type="expression" dxfId="60" priority="18" stopIfTrue="1">
      <formula>IF(OR($B23="Major",$B23="Pre-Condition"), TRUE, FALSE)</formula>
    </cfRule>
  </conditionalFormatting>
  <conditionalFormatting sqref="A10:E10">
    <cfRule type="expression" dxfId="59" priority="13" stopIfTrue="1">
      <formula>ISNUMBER(SEARCH("Closed",$J10))</formula>
    </cfRule>
    <cfRule type="expression" dxfId="58" priority="14" stopIfTrue="1">
      <formula>IF($B10="Minor", TRUE, FALSE)</formula>
    </cfRule>
    <cfRule type="expression" dxfId="57" priority="15" stopIfTrue="1">
      <formula>IF(OR($B10="Major",$B10="Pre-Condition"), TRUE, FALSE)</formula>
    </cfRule>
  </conditionalFormatting>
  <conditionalFormatting sqref="A11:E11">
    <cfRule type="expression" dxfId="56" priority="10" stopIfTrue="1">
      <formula>ISNUMBER(SEARCH("Closed",$J11))</formula>
    </cfRule>
    <cfRule type="expression" dxfId="55" priority="11" stopIfTrue="1">
      <formula>IF($B11="Minor", TRUE, FALSE)</formula>
    </cfRule>
    <cfRule type="expression" dxfId="54" priority="12" stopIfTrue="1">
      <formula>IF(OR($B11="Major",$B11="Pre-Condition"), TRUE, FALSE)</formula>
    </cfRule>
  </conditionalFormatting>
  <conditionalFormatting sqref="A12:E12">
    <cfRule type="expression" dxfId="53" priority="7" stopIfTrue="1">
      <formula>ISNUMBER(SEARCH("Closed",$J12))</formula>
    </cfRule>
    <cfRule type="expression" dxfId="52" priority="8" stopIfTrue="1">
      <formula>IF($B12="Minor", TRUE, FALSE)</formula>
    </cfRule>
    <cfRule type="expression" dxfId="51" priority="9" stopIfTrue="1">
      <formula>IF(OR($B12="Major",$B12="Pre-Condition"), TRUE, FALSE)</formula>
    </cfRule>
  </conditionalFormatting>
  <conditionalFormatting sqref="H22">
    <cfRule type="expression" dxfId="50" priority="1" stopIfTrue="1">
      <formula>ISNUMBER(SEARCH("Closed",$J22))</formula>
    </cfRule>
    <cfRule type="expression" dxfId="49" priority="2" stopIfTrue="1">
      <formula>IF($B22="Minor", TRUE, FALSE)</formula>
    </cfRule>
    <cfRule type="expression" dxfId="48" priority="3" stopIfTrue="1">
      <formula>IF(OR($B22="Major",$B22="Pre-Condition"), TRUE, FALSE)</formula>
    </cfRule>
  </conditionalFormatting>
  <dataValidations count="2">
    <dataValidation type="list" allowBlank="1" showInputMessage="1" showErrorMessage="1" sqref="B10:B12" xr:uid="{00000000-0002-0000-0200-000000000000}">
      <formula1>$M$1:$M$3</formula1>
    </dataValidation>
    <dataValidation type="list" allowBlank="1" showInputMessage="1" showErrorMessage="1" sqref="B14:B16 B18:B335" xr:uid="{00000000-0002-0000-0200-000001000000}">
      <formula1>$N$1:$N$3</formula1>
    </dataValidation>
  </dataValidations>
  <pageMargins left="0.74803149606299213" right="0.74803149606299213" top="0.98425196850393704" bottom="0.98425196850393704" header="0.51181102362204722" footer="0.51181102362204722"/>
  <pageSetup paperSize="9" scale="76"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1"/>
  <sheetViews>
    <sheetView view="pageBreakPreview" zoomScaleNormal="75" zoomScaleSheetLayoutView="100" workbookViewId="0"/>
  </sheetViews>
  <sheetFormatPr defaultColWidth="9" defaultRowHeight="14.25"/>
  <cols>
    <col min="1" max="1" width="7" style="107" customWidth="1"/>
    <col min="2" max="2" width="90.5703125" style="53" customWidth="1"/>
    <col min="3" max="3" width="3" style="109" customWidth="1"/>
    <col min="4" max="4" width="19" style="56" customWidth="1"/>
    <col min="5" max="5" width="9" style="32"/>
    <col min="6" max="6" width="170" style="32" customWidth="1"/>
    <col min="7" max="16384" width="9" style="32"/>
  </cols>
  <sheetData>
    <row r="1" spans="1:6" ht="28.5">
      <c r="A1" s="104">
        <v>3</v>
      </c>
      <c r="B1" s="513" t="s">
        <v>310</v>
      </c>
      <c r="C1" s="105"/>
      <c r="D1" s="55"/>
    </row>
    <row r="2" spans="1:6">
      <c r="A2" s="106">
        <v>3.1</v>
      </c>
      <c r="B2" s="514" t="s">
        <v>311</v>
      </c>
      <c r="C2" s="105"/>
      <c r="D2" s="55"/>
    </row>
    <row r="3" spans="1:6">
      <c r="B3" s="304" t="s">
        <v>312</v>
      </c>
      <c r="C3" s="105"/>
      <c r="D3" s="55"/>
    </row>
    <row r="4" spans="1:6">
      <c r="B4" s="151"/>
    </row>
    <row r="5" spans="1:6">
      <c r="B5" s="304" t="s">
        <v>313</v>
      </c>
      <c r="C5" s="105"/>
      <c r="D5" s="55"/>
    </row>
    <row r="6" spans="1:6">
      <c r="B6" s="303" t="s">
        <v>21</v>
      </c>
    </row>
    <row r="7" spans="1:6" ht="30" customHeight="1">
      <c r="B7" s="304" t="s">
        <v>314</v>
      </c>
      <c r="F7" s="512"/>
    </row>
    <row r="8" spans="1:6" ht="20.25" customHeight="1">
      <c r="B8" s="304" t="s">
        <v>315</v>
      </c>
      <c r="F8" s="512"/>
    </row>
    <row r="9" spans="1:6" ht="22.5" customHeight="1">
      <c r="B9" s="512" t="s">
        <v>316</v>
      </c>
      <c r="F9" s="512"/>
    </row>
    <row r="10" spans="1:6" ht="30.75" customHeight="1">
      <c r="B10" s="294" t="s">
        <v>317</v>
      </c>
      <c r="F10" s="512"/>
    </row>
    <row r="11" spans="1:6" ht="21.75" customHeight="1">
      <c r="B11" s="512" t="s">
        <v>318</v>
      </c>
      <c r="F11" s="512"/>
    </row>
    <row r="12" spans="1:6" ht="33.75" customHeight="1">
      <c r="B12" s="518" t="s">
        <v>319</v>
      </c>
      <c r="F12" s="512"/>
    </row>
    <row r="13" spans="1:6" ht="32.25" customHeight="1">
      <c r="B13" s="512" t="s">
        <v>320</v>
      </c>
      <c r="F13" s="512"/>
    </row>
    <row r="14" spans="1:6" ht="32.25" customHeight="1">
      <c r="B14" s="512" t="s">
        <v>321</v>
      </c>
      <c r="F14" s="297"/>
    </row>
    <row r="15" spans="1:6">
      <c r="B15" s="512" t="s">
        <v>322</v>
      </c>
    </row>
    <row r="16" spans="1:6">
      <c r="B16" s="512" t="s">
        <v>323</v>
      </c>
    </row>
    <row r="17" spans="1:4">
      <c r="B17" s="512" t="s">
        <v>324</v>
      </c>
    </row>
    <row r="18" spans="1:4">
      <c r="B18" s="295"/>
    </row>
    <row r="19" spans="1:4">
      <c r="B19" s="304" t="s">
        <v>325</v>
      </c>
      <c r="C19" s="105"/>
      <c r="D19" s="55"/>
    </row>
    <row r="20" spans="1:4" ht="31.5" customHeight="1">
      <c r="B20" s="515" t="s">
        <v>326</v>
      </c>
    </row>
    <row r="21" spans="1:4" ht="15" customHeight="1">
      <c r="B21" s="295"/>
    </row>
    <row r="22" spans="1:4">
      <c r="B22" s="304" t="s">
        <v>327</v>
      </c>
    </row>
    <row r="23" spans="1:4" ht="42.75">
      <c r="B23" s="515" t="s">
        <v>328</v>
      </c>
    </row>
    <row r="24" spans="1:4">
      <c r="B24" s="515" t="s">
        <v>329</v>
      </c>
    </row>
    <row r="25" spans="1:4">
      <c r="B25" s="151"/>
    </row>
    <row r="26" spans="1:4">
      <c r="A26" s="106">
        <v>3.2</v>
      </c>
      <c r="B26" s="521" t="s">
        <v>330</v>
      </c>
      <c r="C26" s="105"/>
      <c r="D26" s="55"/>
    </row>
    <row r="27" spans="1:4">
      <c r="B27" s="151" t="s">
        <v>331</v>
      </c>
    </row>
    <row r="28" spans="1:4" ht="42.75">
      <c r="B28" s="305" t="s">
        <v>332</v>
      </c>
    </row>
    <row r="29" spans="1:4" ht="57">
      <c r="B29" s="510" t="s">
        <v>333</v>
      </c>
    </row>
    <row r="30" spans="1:4" ht="57">
      <c r="B30" s="510" t="s">
        <v>334</v>
      </c>
    </row>
    <row r="31" spans="1:4" ht="71.25">
      <c r="B31" s="516" t="s">
        <v>335</v>
      </c>
    </row>
    <row r="32" spans="1:4" ht="69.75" customHeight="1">
      <c r="B32" s="151" t="s">
        <v>336</v>
      </c>
    </row>
    <row r="33" spans="1:4">
      <c r="B33" s="151" t="s">
        <v>337</v>
      </c>
    </row>
    <row r="34" spans="1:4">
      <c r="B34" s="151"/>
    </row>
    <row r="35" spans="1:4">
      <c r="A35" s="112" t="s">
        <v>338</v>
      </c>
      <c r="B35" s="304" t="s">
        <v>339</v>
      </c>
      <c r="C35" s="105"/>
      <c r="D35" s="55"/>
    </row>
    <row r="36" spans="1:4">
      <c r="A36" s="112"/>
      <c r="B36" s="515" t="s">
        <v>340</v>
      </c>
      <c r="C36" s="105"/>
      <c r="D36" s="55"/>
    </row>
    <row r="37" spans="1:4">
      <c r="B37" s="151"/>
    </row>
    <row r="38" spans="1:4">
      <c r="A38" s="106">
        <v>3.3</v>
      </c>
      <c r="B38" s="521" t="s">
        <v>341</v>
      </c>
      <c r="C38" s="105"/>
      <c r="D38" s="51"/>
    </row>
    <row r="39" spans="1:4" ht="28.5">
      <c r="B39" s="151" t="s">
        <v>342</v>
      </c>
      <c r="D39" s="50"/>
    </row>
    <row r="40" spans="1:4">
      <c r="B40" s="295" t="s">
        <v>343</v>
      </c>
      <c r="D40" s="50"/>
    </row>
    <row r="41" spans="1:4">
      <c r="B41" s="295" t="s">
        <v>344</v>
      </c>
      <c r="D41" s="50"/>
    </row>
    <row r="42" spans="1:4">
      <c r="B42" s="151" t="s">
        <v>345</v>
      </c>
      <c r="D42" s="50"/>
    </row>
    <row r="43" spans="1:4">
      <c r="B43" s="151"/>
      <c r="D43" s="50"/>
    </row>
    <row r="44" spans="1:4">
      <c r="A44" s="106">
        <v>3.4</v>
      </c>
      <c r="B44" s="521" t="s">
        <v>346</v>
      </c>
      <c r="C44" s="105"/>
      <c r="D44" s="51"/>
    </row>
    <row r="45" spans="1:4">
      <c r="B45" s="151" t="s">
        <v>347</v>
      </c>
      <c r="D45" s="50"/>
    </row>
    <row r="46" spans="1:4">
      <c r="B46" s="151"/>
    </row>
    <row r="47" spans="1:4">
      <c r="A47" s="106">
        <v>3.5</v>
      </c>
      <c r="B47" s="521" t="s">
        <v>348</v>
      </c>
      <c r="C47" s="105"/>
      <c r="D47" s="55"/>
    </row>
    <row r="48" spans="1:4" ht="99" customHeight="1">
      <c r="B48" s="515" t="s">
        <v>349</v>
      </c>
      <c r="C48" s="114"/>
      <c r="D48" s="57"/>
    </row>
    <row r="49" spans="1:4">
      <c r="B49" s="151"/>
    </row>
    <row r="50" spans="1:4">
      <c r="A50" s="106">
        <v>3.6</v>
      </c>
      <c r="B50" s="521" t="s">
        <v>350</v>
      </c>
      <c r="C50" s="105"/>
      <c r="D50" s="55"/>
    </row>
    <row r="51" spans="1:4" ht="28.5">
      <c r="B51" s="301" t="s">
        <v>351</v>
      </c>
      <c r="C51" s="115"/>
      <c r="D51" s="58"/>
    </row>
    <row r="52" spans="1:4" ht="186.75" customHeight="1">
      <c r="B52" s="515" t="s">
        <v>352</v>
      </c>
      <c r="C52" s="115"/>
      <c r="D52" s="58"/>
    </row>
    <row r="53" spans="1:4" ht="85.5">
      <c r="B53" s="515" t="s">
        <v>353</v>
      </c>
      <c r="C53" s="115"/>
      <c r="D53" s="58"/>
    </row>
    <row r="54" spans="1:4" ht="199.5" customHeight="1">
      <c r="B54" s="515" t="s">
        <v>354</v>
      </c>
      <c r="C54" s="115"/>
      <c r="D54" s="58"/>
    </row>
    <row r="55" spans="1:4" ht="42.75">
      <c r="B55" s="515" t="s">
        <v>355</v>
      </c>
      <c r="C55" s="115"/>
      <c r="D55" s="58"/>
    </row>
    <row r="56" spans="1:4" ht="285.75" customHeight="1">
      <c r="B56" s="515" t="s">
        <v>356</v>
      </c>
      <c r="C56" s="115"/>
      <c r="D56" s="58"/>
    </row>
    <row r="57" spans="1:4" ht="28.5">
      <c r="B57" s="515" t="s">
        <v>357</v>
      </c>
      <c r="C57" s="115"/>
      <c r="D57" s="58"/>
    </row>
    <row r="58" spans="1:4" ht="178.5" customHeight="1">
      <c r="B58" s="515" t="s">
        <v>358</v>
      </c>
    </row>
    <row r="59" spans="1:4" ht="28.5">
      <c r="B59" s="515" t="s">
        <v>359</v>
      </c>
    </row>
    <row r="60" spans="1:4" ht="28.5">
      <c r="B60" s="300" t="s">
        <v>360</v>
      </c>
    </row>
    <row r="61" spans="1:4" ht="42.75">
      <c r="B61" s="515" t="s">
        <v>361</v>
      </c>
    </row>
    <row r="62" spans="1:4">
      <c r="A62" s="508"/>
      <c r="B62" s="515"/>
    </row>
    <row r="63" spans="1:4">
      <c r="A63" s="106">
        <v>3.7</v>
      </c>
      <c r="B63" s="521" t="s">
        <v>362</v>
      </c>
      <c r="C63" s="105"/>
      <c r="D63" s="51"/>
    </row>
    <row r="64" spans="1:4">
      <c r="A64" s="112"/>
      <c r="B64" s="299"/>
      <c r="C64" s="105"/>
      <c r="D64" s="51"/>
    </row>
    <row r="65" spans="1:4" s="307" customFormat="1" ht="28.5">
      <c r="A65" s="107"/>
      <c r="B65" s="151" t="s">
        <v>363</v>
      </c>
      <c r="C65" s="115"/>
      <c r="D65" s="58"/>
    </row>
    <row r="66" spans="1:4" s="307" customFormat="1" hidden="1">
      <c r="A66" s="312" t="s">
        <v>364</v>
      </c>
      <c r="B66" s="113"/>
      <c r="C66" s="115"/>
      <c r="D66" s="58"/>
    </row>
    <row r="67" spans="1:4" s="307" customFormat="1" hidden="1">
      <c r="A67" s="312" t="s">
        <v>364</v>
      </c>
      <c r="B67" s="113"/>
      <c r="C67" s="115"/>
      <c r="D67" s="58"/>
    </row>
    <row r="68" spans="1:4" ht="46.5" hidden="1" customHeight="1">
      <c r="A68" s="312" t="s">
        <v>365</v>
      </c>
      <c r="B68" s="113"/>
      <c r="C68" s="115"/>
      <c r="D68" s="52"/>
    </row>
    <row r="69" spans="1:4">
      <c r="B69" s="151"/>
    </row>
    <row r="70" spans="1:4">
      <c r="A70" s="112" t="s">
        <v>366</v>
      </c>
      <c r="B70" s="304" t="s">
        <v>367</v>
      </c>
      <c r="C70" s="105"/>
      <c r="D70" s="55"/>
    </row>
    <row r="71" spans="1:4">
      <c r="B71" s="113"/>
      <c r="C71" s="115"/>
      <c r="D71" s="58"/>
    </row>
    <row r="72" spans="1:4">
      <c r="B72" s="151"/>
    </row>
    <row r="73" spans="1:4">
      <c r="A73" s="106">
        <v>3.8</v>
      </c>
      <c r="B73" s="521" t="s">
        <v>368</v>
      </c>
      <c r="C73" s="105"/>
      <c r="D73" s="51"/>
    </row>
    <row r="74" spans="1:4">
      <c r="A74" s="112" t="s">
        <v>369</v>
      </c>
      <c r="B74" s="304" t="s">
        <v>370</v>
      </c>
      <c r="C74" s="105"/>
      <c r="D74" s="51"/>
    </row>
    <row r="75" spans="1:4">
      <c r="B75" s="515" t="s">
        <v>371</v>
      </c>
      <c r="C75" s="115"/>
      <c r="D75" s="52"/>
    </row>
    <row r="76" spans="1:4">
      <c r="B76" s="515" t="s">
        <v>372</v>
      </c>
      <c r="C76" s="115"/>
      <c r="D76" s="52"/>
    </row>
    <row r="77" spans="1:4">
      <c r="B77" s="515" t="s">
        <v>373</v>
      </c>
      <c r="C77" s="115"/>
      <c r="D77" s="52"/>
    </row>
    <row r="78" spans="1:4">
      <c r="B78" s="515" t="s">
        <v>374</v>
      </c>
      <c r="C78" s="115"/>
      <c r="D78" s="52"/>
    </row>
    <row r="79" spans="1:4">
      <c r="B79" s="515" t="s">
        <v>375</v>
      </c>
      <c r="D79" s="50"/>
    </row>
    <row r="80" spans="1:4">
      <c r="B80" s="151"/>
      <c r="D80" s="50"/>
    </row>
    <row r="81" spans="1:4">
      <c r="A81" s="106">
        <v>3.9</v>
      </c>
      <c r="B81" s="521" t="s">
        <v>376</v>
      </c>
      <c r="C81" s="105"/>
      <c r="D81" s="55"/>
    </row>
    <row r="82" spans="1:4" ht="196.5" customHeight="1">
      <c r="B82" s="113" t="s">
        <v>377</v>
      </c>
      <c r="C82" s="115"/>
      <c r="D82" s="58"/>
    </row>
    <row r="83" spans="1:4" ht="128.25" customHeight="1">
      <c r="A83" s="312" t="s">
        <v>364</v>
      </c>
      <c r="B83" s="113"/>
      <c r="C83" s="115"/>
      <c r="D83" s="58"/>
    </row>
    <row r="84" spans="1:4">
      <c r="B84" s="151"/>
    </row>
    <row r="85" spans="1:4" ht="85.5">
      <c r="B85" s="151" t="s">
        <v>378</v>
      </c>
    </row>
    <row r="86" spans="1:4">
      <c r="B86" s="151"/>
    </row>
    <row r="87" spans="1:4">
      <c r="A87" s="313">
        <v>3.1</v>
      </c>
      <c r="B87" s="521" t="s">
        <v>379</v>
      </c>
      <c r="C87" s="105"/>
      <c r="D87" s="55"/>
    </row>
    <row r="88" spans="1:4" ht="28.5">
      <c r="A88" s="112"/>
      <c r="B88" s="151" t="s">
        <v>380</v>
      </c>
    </row>
    <row r="89" spans="1:4">
      <c r="A89" s="112" t="s">
        <v>381</v>
      </c>
      <c r="B89" s="304" t="s">
        <v>382</v>
      </c>
      <c r="C89" s="105"/>
      <c r="D89" s="55"/>
    </row>
    <row r="90" spans="1:4" ht="64.5" customHeight="1">
      <c r="A90" s="312" t="s">
        <v>383</v>
      </c>
      <c r="B90" s="517" t="s">
        <v>384</v>
      </c>
    </row>
    <row r="91" spans="1:4" ht="28.5">
      <c r="A91" s="312" t="s">
        <v>385</v>
      </c>
      <c r="B91" s="151"/>
    </row>
    <row r="92" spans="1:4" ht="57">
      <c r="A92" s="312" t="s">
        <v>386</v>
      </c>
      <c r="B92" s="151"/>
    </row>
    <row r="93" spans="1:4">
      <c r="A93" s="312" t="s">
        <v>387</v>
      </c>
      <c r="B93" s="151"/>
    </row>
    <row r="94" spans="1:4">
      <c r="B94" s="151"/>
    </row>
    <row r="95" spans="1:4">
      <c r="A95" s="312"/>
      <c r="B95" s="151"/>
    </row>
    <row r="96" spans="1:4">
      <c r="A96" s="312"/>
      <c r="B96" s="151"/>
    </row>
    <row r="97" spans="1:4">
      <c r="B97" s="151"/>
    </row>
    <row r="98" spans="1:4">
      <c r="A98" s="319">
        <v>3.11</v>
      </c>
      <c r="B98" s="521" t="s">
        <v>388</v>
      </c>
      <c r="C98" s="105"/>
      <c r="D98" s="55"/>
    </row>
    <row r="99" spans="1:4" ht="114">
      <c r="B99" s="113" t="s">
        <v>389</v>
      </c>
    </row>
    <row r="100" spans="1:4" ht="28.5">
      <c r="B100" s="113" t="s">
        <v>390</v>
      </c>
    </row>
    <row r="101" spans="1:4" ht="42.75">
      <c r="A101" s="314" t="s">
        <v>364</v>
      </c>
      <c r="B101" s="293" t="s">
        <v>391</v>
      </c>
    </row>
  </sheetData>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view="pageBreakPreview" zoomScaleNormal="100" zoomScaleSheetLayoutView="100" workbookViewId="0"/>
  </sheetViews>
  <sheetFormatPr defaultColWidth="9.140625" defaultRowHeight="14.25"/>
  <cols>
    <col min="1" max="1" width="6.85546875" style="112" customWidth="1"/>
    <col min="2" max="2" width="91.42578125" style="150" customWidth="1"/>
    <col min="3" max="3" width="2.42578125" style="150" customWidth="1"/>
    <col min="4" max="16384" width="9.140625" style="48"/>
  </cols>
  <sheetData>
    <row r="1" spans="1:3" ht="28.5">
      <c r="A1" s="104">
        <v>5</v>
      </c>
      <c r="B1" s="117" t="s">
        <v>392</v>
      </c>
      <c r="C1" s="55"/>
    </row>
    <row r="2" spans="1:3" ht="28.5">
      <c r="A2" s="106">
        <v>5.3</v>
      </c>
      <c r="B2" s="111" t="s">
        <v>393</v>
      </c>
      <c r="C2" s="55"/>
    </row>
    <row r="3" spans="1:3">
      <c r="A3" s="152" t="s">
        <v>394</v>
      </c>
      <c r="B3" s="108" t="s">
        <v>395</v>
      </c>
      <c r="C3" s="56"/>
    </row>
    <row r="4" spans="1:3" hidden="1">
      <c r="B4" s="113" t="s">
        <v>396</v>
      </c>
      <c r="C4" s="56"/>
    </row>
    <row r="5" spans="1:3" ht="28.5" hidden="1">
      <c r="B5" s="71" t="s">
        <v>397</v>
      </c>
      <c r="C5" s="56"/>
    </row>
    <row r="6" spans="1:3" ht="28.5" hidden="1">
      <c r="B6" s="71" t="s">
        <v>398</v>
      </c>
      <c r="C6" s="56"/>
    </row>
    <row r="7" spans="1:3" ht="28.5">
      <c r="A7" s="106"/>
      <c r="B7" s="509" t="s">
        <v>399</v>
      </c>
      <c r="C7" s="56"/>
    </row>
    <row r="8" spans="1:3" ht="42.75">
      <c r="A8" s="106"/>
      <c r="B8" s="509" t="s">
        <v>400</v>
      </c>
      <c r="C8" s="56"/>
    </row>
    <row r="9" spans="1:3" ht="42.75">
      <c r="A9" s="106"/>
      <c r="B9" s="509" t="s">
        <v>401</v>
      </c>
      <c r="C9" s="56"/>
    </row>
    <row r="10" spans="1:3" ht="45" customHeight="1">
      <c r="A10" s="106"/>
      <c r="B10" s="509" t="s">
        <v>402</v>
      </c>
      <c r="C10" s="56"/>
    </row>
    <row r="11" spans="1:3" ht="70.5" customHeight="1">
      <c r="A11" s="106"/>
      <c r="B11" s="509" t="s">
        <v>403</v>
      </c>
      <c r="C11" s="56"/>
    </row>
    <row r="12" spans="1:3" ht="114">
      <c r="A12" s="106"/>
      <c r="B12" s="509" t="s">
        <v>404</v>
      </c>
      <c r="C12" s="56"/>
    </row>
    <row r="13" spans="1:3">
      <c r="B13" s="73"/>
      <c r="C13" s="56"/>
    </row>
    <row r="14" spans="1:3">
      <c r="A14" s="152" t="s">
        <v>405</v>
      </c>
      <c r="B14" s="108" t="s">
        <v>406</v>
      </c>
      <c r="C14" s="55"/>
    </row>
    <row r="15" spans="1:3" hidden="1">
      <c r="B15" s="71" t="s">
        <v>407</v>
      </c>
      <c r="C15" s="56"/>
    </row>
    <row r="16" spans="1:3" ht="266.25" customHeight="1">
      <c r="A16" s="106"/>
      <c r="B16" s="50" t="s">
        <v>408</v>
      </c>
      <c r="C16" s="56"/>
    </row>
    <row r="17" spans="1:3" ht="185.25">
      <c r="A17" s="106"/>
      <c r="B17" s="526" t="s">
        <v>409</v>
      </c>
      <c r="C17" s="56"/>
    </row>
    <row r="18" spans="1:3">
      <c r="A18" s="106"/>
      <c r="B18" s="526"/>
      <c r="C18" s="56"/>
    </row>
    <row r="19" spans="1:3">
      <c r="B19" s="73"/>
      <c r="C19" s="56"/>
    </row>
    <row r="20" spans="1:3" ht="42.75">
      <c r="A20" s="154">
        <v>5.4</v>
      </c>
      <c r="B20" s="155" t="s">
        <v>410</v>
      </c>
      <c r="C20" s="53"/>
    </row>
    <row r="21" spans="1:3" ht="42.75">
      <c r="A21" s="152" t="s">
        <v>411</v>
      </c>
      <c r="B21" s="149" t="s">
        <v>412</v>
      </c>
      <c r="C21" s="53"/>
    </row>
    <row r="22" spans="1:3">
      <c r="B22" s="113" t="s">
        <v>413</v>
      </c>
      <c r="C22" s="53"/>
    </row>
    <row r="23" spans="1:3" ht="228">
      <c r="B23" s="509" t="s">
        <v>414</v>
      </c>
      <c r="C23" s="53"/>
    </row>
    <row r="24" spans="1:3" ht="313.5">
      <c r="B24" s="509" t="s">
        <v>415</v>
      </c>
      <c r="C24" s="51"/>
    </row>
    <row r="25" spans="1:3">
      <c r="B25" s="531"/>
      <c r="C25" s="51"/>
    </row>
    <row r="26" spans="1:3">
      <c r="A26" s="152" t="s">
        <v>416</v>
      </c>
      <c r="B26" s="108" t="s">
        <v>395</v>
      </c>
      <c r="C26" s="51"/>
    </row>
    <row r="27" spans="1:3">
      <c r="B27" s="113" t="s">
        <v>396</v>
      </c>
    </row>
    <row r="28" spans="1:3" ht="28.5">
      <c r="B28" s="71" t="s">
        <v>397</v>
      </c>
    </row>
    <row r="29" spans="1:3">
      <c r="A29" s="107"/>
      <c r="B29" s="151"/>
    </row>
    <row r="30" spans="1:3" s="50" customFormat="1" ht="141" customHeight="1">
      <c r="A30" s="527"/>
      <c r="B30" s="73" t="s">
        <v>417</v>
      </c>
      <c r="C30" s="56"/>
    </row>
    <row r="31" spans="1:3" s="50" customFormat="1" ht="71.25">
      <c r="A31" s="528"/>
      <c r="B31" s="529" t="s">
        <v>418</v>
      </c>
      <c r="C31" s="56"/>
    </row>
    <row r="32" spans="1:3" s="50" customFormat="1" ht="66.75" customHeight="1">
      <c r="A32" s="530">
        <v>5.5</v>
      </c>
      <c r="B32" s="529" t="s">
        <v>419</v>
      </c>
    </row>
    <row r="33" spans="1:3" s="50" customFormat="1" ht="90.75" customHeight="1">
      <c r="A33" s="530"/>
      <c r="B33" s="280" t="s">
        <v>420</v>
      </c>
    </row>
    <row r="34" spans="1:3">
      <c r="A34" s="152" t="s">
        <v>421</v>
      </c>
      <c r="B34" s="108" t="s">
        <v>422</v>
      </c>
      <c r="C34" s="53"/>
    </row>
    <row r="35" spans="1:3">
      <c r="B35" s="113" t="s">
        <v>396</v>
      </c>
      <c r="C35" s="53"/>
    </row>
    <row r="36" spans="1:3" ht="156.75">
      <c r="A36" s="106"/>
      <c r="B36" s="509" t="s">
        <v>423</v>
      </c>
      <c r="C36" s="56"/>
    </row>
    <row r="37" spans="1:3" ht="409.5">
      <c r="B37" s="73" t="s">
        <v>424</v>
      </c>
      <c r="C37" s="51"/>
    </row>
    <row r="38" spans="1:3">
      <c r="B38" s="73"/>
      <c r="C38" s="51"/>
    </row>
    <row r="39" spans="1:3">
      <c r="A39" s="107"/>
      <c r="B39" s="151"/>
    </row>
    <row r="40" spans="1:3">
      <c r="B40" s="73"/>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F126"/>
  <sheetViews>
    <sheetView view="pageBreakPreview" zoomScale="80" zoomScaleNormal="100" zoomScaleSheetLayoutView="80" workbookViewId="0"/>
  </sheetViews>
  <sheetFormatPr defaultColWidth="9" defaultRowHeight="14.25"/>
  <cols>
    <col min="1" max="1" width="7.140625" style="134" customWidth="1"/>
    <col min="2" max="2" width="80.42578125" style="56" customWidth="1"/>
    <col min="3" max="3" width="2" style="56" customWidth="1"/>
    <col min="4" max="4" width="9" style="32"/>
    <col min="5" max="5" width="32.5703125" style="32" customWidth="1"/>
    <col min="6" max="16384" width="9" style="32"/>
  </cols>
  <sheetData>
    <row r="1" spans="1:4" ht="28.5">
      <c r="A1" s="116">
        <v>6</v>
      </c>
      <c r="B1" s="117" t="s">
        <v>425</v>
      </c>
      <c r="C1" s="105"/>
    </row>
    <row r="2" spans="1:4">
      <c r="A2" s="118">
        <v>6.1</v>
      </c>
      <c r="B2" s="119" t="s">
        <v>426</v>
      </c>
      <c r="C2" s="105"/>
    </row>
    <row r="3" spans="1:4">
      <c r="A3" s="118"/>
      <c r="B3" s="120"/>
      <c r="C3" s="109"/>
    </row>
    <row r="4" spans="1:4">
      <c r="A4" s="118"/>
      <c r="B4" s="124"/>
      <c r="C4" s="109"/>
    </row>
    <row r="5" spans="1:4">
      <c r="A5" s="556"/>
      <c r="B5" s="125" t="s">
        <v>314</v>
      </c>
      <c r="C5" s="109"/>
      <c r="D5" s="56"/>
    </row>
    <row r="6" spans="1:4" s="561" customFormat="1" ht="28.5">
      <c r="A6" s="557"/>
      <c r="B6" s="558" t="s">
        <v>2190</v>
      </c>
      <c r="C6" s="559"/>
      <c r="D6" s="560"/>
    </row>
    <row r="7" spans="1:4" s="561" customFormat="1">
      <c r="A7" s="557"/>
      <c r="B7" s="558" t="s">
        <v>2191</v>
      </c>
      <c r="C7" s="559"/>
      <c r="D7" s="560"/>
    </row>
    <row r="8" spans="1:4" s="561" customFormat="1" ht="110.25" customHeight="1">
      <c r="A8" s="557"/>
      <c r="B8" s="558" t="s">
        <v>2192</v>
      </c>
      <c r="C8" s="559"/>
      <c r="D8" s="560"/>
    </row>
    <row r="9" spans="1:4" s="561" customFormat="1" ht="110.25" customHeight="1">
      <c r="A9" s="557"/>
      <c r="B9" s="558" t="s">
        <v>2193</v>
      </c>
      <c r="C9" s="559"/>
      <c r="D9" s="560"/>
    </row>
    <row r="10" spans="1:4" s="561" customFormat="1">
      <c r="A10" s="557"/>
      <c r="B10" s="558" t="s">
        <v>2194</v>
      </c>
      <c r="C10" s="559"/>
      <c r="D10" s="560"/>
    </row>
    <row r="11" spans="1:4" s="561" customFormat="1">
      <c r="A11" s="557"/>
      <c r="B11" s="558" t="s">
        <v>2195</v>
      </c>
      <c r="C11" s="559"/>
      <c r="D11" s="560"/>
    </row>
    <row r="12" spans="1:4" s="561" customFormat="1" ht="42.75">
      <c r="A12" s="557"/>
      <c r="B12" s="558" t="s">
        <v>2196</v>
      </c>
      <c r="C12" s="559"/>
      <c r="D12" s="560"/>
    </row>
    <row r="13" spans="1:4" s="561" customFormat="1" ht="99.75">
      <c r="A13" s="557"/>
      <c r="B13" s="558" t="s">
        <v>2197</v>
      </c>
      <c r="C13" s="559"/>
      <c r="D13" s="560"/>
    </row>
    <row r="14" spans="1:4" s="561" customFormat="1" ht="406.5" customHeight="1">
      <c r="A14" s="557"/>
      <c r="B14" s="558" t="s">
        <v>2198</v>
      </c>
      <c r="C14" s="559"/>
      <c r="D14" s="560"/>
    </row>
    <row r="15" spans="1:4" s="561" customFormat="1" ht="42.75" customHeight="1">
      <c r="A15" s="557"/>
      <c r="B15" s="558" t="s">
        <v>2199</v>
      </c>
      <c r="C15" s="559"/>
      <c r="D15" s="560"/>
    </row>
    <row r="16" spans="1:4" s="561" customFormat="1" ht="143.25" customHeight="1">
      <c r="A16" s="557"/>
      <c r="B16" s="558" t="s">
        <v>2200</v>
      </c>
      <c r="C16" s="559"/>
      <c r="D16" s="560"/>
    </row>
    <row r="17" spans="1:4">
      <c r="A17" s="556"/>
      <c r="B17" s="558" t="s">
        <v>2201</v>
      </c>
      <c r="C17" s="109"/>
      <c r="D17" s="56"/>
    </row>
    <row r="18" spans="1:4" ht="28.5">
      <c r="A18" s="556"/>
      <c r="B18" s="558" t="s">
        <v>2202</v>
      </c>
      <c r="C18" s="109"/>
      <c r="D18" s="56"/>
    </row>
    <row r="19" spans="1:4">
      <c r="A19" s="118"/>
      <c r="B19" s="121"/>
      <c r="C19" s="109"/>
      <c r="D19" s="61"/>
    </row>
    <row r="20" spans="1:4">
      <c r="A20" s="118">
        <v>6.2</v>
      </c>
      <c r="B20" s="122" t="s">
        <v>436</v>
      </c>
      <c r="C20" s="105"/>
      <c r="D20" s="61"/>
    </row>
    <row r="21" spans="1:4" ht="57">
      <c r="A21" s="118"/>
      <c r="B21" s="562" t="s">
        <v>2203</v>
      </c>
      <c r="C21" s="109"/>
      <c r="D21" s="61"/>
    </row>
    <row r="22" spans="1:4">
      <c r="A22" s="118"/>
      <c r="B22" s="124"/>
      <c r="C22" s="109"/>
      <c r="D22" s="61"/>
    </row>
    <row r="23" spans="1:4">
      <c r="A23" s="556"/>
      <c r="B23" s="125" t="s">
        <v>327</v>
      </c>
      <c r="C23" s="109"/>
      <c r="D23" s="56"/>
    </row>
    <row r="24" spans="1:4">
      <c r="A24" s="556"/>
      <c r="B24" s="124" t="s">
        <v>302</v>
      </c>
      <c r="C24" s="109"/>
      <c r="D24" s="56"/>
    </row>
    <row r="25" spans="1:4">
      <c r="A25" s="556"/>
      <c r="B25" s="164"/>
      <c r="C25" s="109"/>
      <c r="D25" s="56"/>
    </row>
    <row r="26" spans="1:4">
      <c r="A26" s="556"/>
      <c r="B26" s="121"/>
      <c r="C26" s="109"/>
      <c r="D26" s="56"/>
    </row>
    <row r="27" spans="1:4">
      <c r="A27" s="118">
        <v>6.3</v>
      </c>
      <c r="B27" s="122" t="s">
        <v>437</v>
      </c>
      <c r="C27" s="105"/>
    </row>
    <row r="28" spans="1:4">
      <c r="A28" s="118"/>
      <c r="B28" s="123" t="s">
        <v>331</v>
      </c>
      <c r="C28" s="105"/>
    </row>
    <row r="29" spans="1:4" ht="57">
      <c r="A29" s="118"/>
      <c r="B29" s="305" t="s">
        <v>2204</v>
      </c>
      <c r="C29" s="109"/>
    </row>
    <row r="30" spans="1:4" ht="42.75">
      <c r="A30" s="118"/>
      <c r="B30" s="563" t="s">
        <v>2205</v>
      </c>
      <c r="C30" s="109"/>
    </row>
    <row r="31" spans="1:4" ht="31.5" customHeight="1">
      <c r="A31" s="118"/>
      <c r="B31" s="564" t="s">
        <v>2206</v>
      </c>
      <c r="C31" s="109"/>
    </row>
    <row r="32" spans="1:4" ht="38.25" customHeight="1">
      <c r="A32" s="118"/>
      <c r="B32" s="73" t="s">
        <v>2207</v>
      </c>
      <c r="C32" s="109"/>
    </row>
    <row r="33" spans="1:6" ht="57">
      <c r="A33" s="118"/>
      <c r="B33" s="73" t="s">
        <v>2208</v>
      </c>
      <c r="C33" s="109"/>
    </row>
    <row r="34" spans="1:6" ht="70.5" customHeight="1">
      <c r="A34" s="118"/>
      <c r="B34" s="73" t="s">
        <v>2209</v>
      </c>
      <c r="C34" s="109"/>
      <c r="F34" s="32" t="s">
        <v>780</v>
      </c>
    </row>
    <row r="35" spans="1:6">
      <c r="A35" s="118"/>
      <c r="B35" s="124" t="s">
        <v>441</v>
      </c>
      <c r="C35" s="109"/>
    </row>
    <row r="36" spans="1:6">
      <c r="A36" s="118"/>
      <c r="B36" s="124"/>
      <c r="C36" s="109"/>
    </row>
    <row r="37" spans="1:6">
      <c r="A37" s="118" t="s">
        <v>442</v>
      </c>
      <c r="B37" s="125" t="s">
        <v>339</v>
      </c>
      <c r="C37" s="105"/>
    </row>
    <row r="38" spans="1:6">
      <c r="A38" s="118"/>
      <c r="B38" s="124" t="s">
        <v>340</v>
      </c>
      <c r="C38" s="109"/>
    </row>
    <row r="39" spans="1:6">
      <c r="A39" s="118"/>
      <c r="B39" s="121"/>
      <c r="C39" s="109"/>
    </row>
    <row r="40" spans="1:6">
      <c r="A40" s="118">
        <v>6.4</v>
      </c>
      <c r="B40" s="122" t="s">
        <v>2210</v>
      </c>
      <c r="C40" s="105"/>
    </row>
    <row r="41" spans="1:6" ht="85.5">
      <c r="A41" s="118"/>
      <c r="B41" s="565" t="s">
        <v>2211</v>
      </c>
      <c r="C41" s="114"/>
    </row>
    <row r="42" spans="1:6">
      <c r="A42" s="118"/>
      <c r="B42" s="126"/>
      <c r="C42" s="114"/>
    </row>
    <row r="43" spans="1:6">
      <c r="A43" s="118" t="s">
        <v>443</v>
      </c>
      <c r="B43" s="127" t="s">
        <v>447</v>
      </c>
      <c r="C43" s="128"/>
    </row>
    <row r="44" spans="1:6">
      <c r="A44" s="118"/>
      <c r="B44" s="126"/>
      <c r="C44" s="114"/>
    </row>
    <row r="45" spans="1:6" ht="99.75">
      <c r="A45" s="118" t="s">
        <v>364</v>
      </c>
      <c r="B45" s="566" t="s">
        <v>2212</v>
      </c>
      <c r="C45" s="114"/>
    </row>
    <row r="46" spans="1:6">
      <c r="A46" s="118"/>
      <c r="B46" s="558" t="s">
        <v>2213</v>
      </c>
      <c r="C46" s="115"/>
    </row>
    <row r="47" spans="1:6">
      <c r="A47" s="118"/>
      <c r="B47" s="121"/>
      <c r="C47" s="109"/>
    </row>
    <row r="48" spans="1:6">
      <c r="A48" s="118">
        <v>6.5</v>
      </c>
      <c r="B48" s="122" t="s">
        <v>452</v>
      </c>
      <c r="C48" s="105"/>
    </row>
    <row r="49" spans="1:5">
      <c r="A49" s="118"/>
      <c r="B49" s="562" t="s">
        <v>2214</v>
      </c>
      <c r="C49" s="105"/>
      <c r="E49" s="567"/>
    </row>
    <row r="50" spans="1:5">
      <c r="A50" s="118"/>
      <c r="B50" s="568" t="s">
        <v>2215</v>
      </c>
      <c r="C50" s="105"/>
      <c r="E50" s="569"/>
    </row>
    <row r="51" spans="1:5">
      <c r="A51" s="118"/>
      <c r="B51" s="570" t="s">
        <v>2216</v>
      </c>
      <c r="C51" s="105"/>
      <c r="E51" s="569"/>
    </row>
    <row r="52" spans="1:5" ht="57">
      <c r="A52" s="118"/>
      <c r="B52" s="558" t="s">
        <v>2217</v>
      </c>
      <c r="C52" s="105"/>
      <c r="E52" s="571" t="s">
        <v>2218</v>
      </c>
    </row>
    <row r="53" spans="1:5">
      <c r="A53" s="118"/>
      <c r="B53" s="612" t="s">
        <v>375</v>
      </c>
      <c r="C53" s="109"/>
      <c r="E53" s="569"/>
    </row>
    <row r="54" spans="1:5">
      <c r="A54" s="118"/>
      <c r="B54" s="124"/>
      <c r="C54" s="109"/>
    </row>
    <row r="55" spans="1:5">
      <c r="A55" s="118">
        <v>6.6</v>
      </c>
      <c r="B55" s="122" t="s">
        <v>458</v>
      </c>
      <c r="C55" s="105"/>
    </row>
    <row r="56" spans="1:5" ht="28.5">
      <c r="A56" s="118"/>
      <c r="B56" s="124" t="s">
        <v>459</v>
      </c>
      <c r="C56" s="109"/>
    </row>
    <row r="57" spans="1:5">
      <c r="A57" s="118"/>
      <c r="B57" s="121"/>
      <c r="C57" s="109"/>
    </row>
    <row r="58" spans="1:5">
      <c r="A58" s="118">
        <v>6.7</v>
      </c>
      <c r="B58" s="122" t="s">
        <v>350</v>
      </c>
      <c r="C58" s="105"/>
    </row>
    <row r="59" spans="1:5">
      <c r="A59" s="118"/>
      <c r="B59" s="117" t="s">
        <v>460</v>
      </c>
      <c r="C59" s="105"/>
    </row>
    <row r="60" spans="1:5">
      <c r="A60" s="572"/>
      <c r="B60" s="573"/>
      <c r="C60" s="115"/>
      <c r="D60" s="58"/>
    </row>
    <row r="61" spans="1:5" ht="384.75" customHeight="1">
      <c r="A61" s="572"/>
      <c r="B61" s="512" t="s">
        <v>2219</v>
      </c>
      <c r="C61" s="115"/>
      <c r="D61" s="58"/>
    </row>
    <row r="62" spans="1:5" ht="333.75" customHeight="1">
      <c r="A62" s="556"/>
      <c r="B62" s="512" t="s">
        <v>2220</v>
      </c>
      <c r="C62" s="115"/>
      <c r="D62" s="58"/>
    </row>
    <row r="63" spans="1:5" ht="242.25" customHeight="1">
      <c r="A63" s="118"/>
      <c r="B63" s="558" t="s">
        <v>2221</v>
      </c>
      <c r="C63" s="115"/>
    </row>
    <row r="64" spans="1:5">
      <c r="A64" s="118"/>
      <c r="B64" s="574" t="s">
        <v>2222</v>
      </c>
      <c r="C64" s="115"/>
    </row>
    <row r="65" spans="1:3" ht="42.75">
      <c r="A65" s="118"/>
      <c r="B65" s="558" t="s">
        <v>2223</v>
      </c>
      <c r="C65" s="115"/>
    </row>
    <row r="66" spans="1:3" ht="28.5">
      <c r="A66" s="118"/>
      <c r="B66" s="558" t="s">
        <v>2224</v>
      </c>
      <c r="C66" s="115"/>
    </row>
    <row r="67" spans="1:3" ht="71.25">
      <c r="A67" s="118"/>
      <c r="B67" s="558" t="s">
        <v>2225</v>
      </c>
      <c r="C67" s="115"/>
    </row>
    <row r="68" spans="1:3">
      <c r="A68" s="118"/>
      <c r="B68" s="558" t="s">
        <v>2226</v>
      </c>
      <c r="C68" s="115"/>
    </row>
    <row r="69" spans="1:3" ht="28.5">
      <c r="A69" s="118"/>
      <c r="B69" s="558" t="s">
        <v>2227</v>
      </c>
      <c r="C69" s="115"/>
    </row>
    <row r="70" spans="1:3">
      <c r="A70" s="118"/>
      <c r="B70" s="558" t="s">
        <v>2228</v>
      </c>
      <c r="C70" s="115"/>
    </row>
    <row r="71" spans="1:3" ht="42.75">
      <c r="A71" s="118"/>
      <c r="B71" s="558" t="s">
        <v>2229</v>
      </c>
      <c r="C71" s="115"/>
    </row>
    <row r="72" spans="1:3" ht="42.75">
      <c r="A72" s="118"/>
      <c r="B72" s="558" t="s">
        <v>2230</v>
      </c>
      <c r="C72" s="115"/>
    </row>
    <row r="73" spans="1:3" ht="28.5">
      <c r="A73" s="118"/>
      <c r="B73" s="558" t="s">
        <v>2231</v>
      </c>
      <c r="C73" s="115"/>
    </row>
    <row r="74" spans="1:3" ht="28.5">
      <c r="A74" s="131"/>
      <c r="B74" s="558" t="s">
        <v>2232</v>
      </c>
      <c r="C74" s="115"/>
    </row>
    <row r="75" spans="1:3" ht="57">
      <c r="A75" s="131"/>
      <c r="B75" s="558" t="s">
        <v>2233</v>
      </c>
      <c r="C75" s="115"/>
    </row>
    <row r="76" spans="1:3">
      <c r="A76" s="131" t="s">
        <v>1234</v>
      </c>
      <c r="B76" s="127" t="s">
        <v>2234</v>
      </c>
      <c r="C76" s="115"/>
    </row>
    <row r="77" spans="1:3">
      <c r="A77" s="575" t="s">
        <v>2235</v>
      </c>
      <c r="B77" s="127" t="s">
        <v>2236</v>
      </c>
      <c r="C77" s="115"/>
    </row>
    <row r="78" spans="1:3" ht="130.5" customHeight="1">
      <c r="A78" s="575"/>
      <c r="B78" s="612" t="s">
        <v>2237</v>
      </c>
      <c r="C78" s="115"/>
    </row>
    <row r="79" spans="1:3">
      <c r="A79" s="575" t="s">
        <v>2238</v>
      </c>
      <c r="B79" s="127" t="s">
        <v>2239</v>
      </c>
      <c r="C79" s="115"/>
    </row>
    <row r="80" spans="1:3" ht="57">
      <c r="A80" s="575"/>
      <c r="B80" s="558" t="s">
        <v>2559</v>
      </c>
      <c r="C80" s="115"/>
    </row>
    <row r="81" spans="1:6" ht="42.75">
      <c r="A81" s="575" t="s">
        <v>2240</v>
      </c>
      <c r="B81" s="127" t="s">
        <v>2241</v>
      </c>
      <c r="C81" s="115"/>
    </row>
    <row r="82" spans="1:6">
      <c r="A82" s="575"/>
      <c r="B82" s="124" t="s">
        <v>2242</v>
      </c>
      <c r="C82" s="115"/>
    </row>
    <row r="83" spans="1:6">
      <c r="A83" s="575" t="s">
        <v>2243</v>
      </c>
      <c r="B83" s="127" t="s">
        <v>2244</v>
      </c>
      <c r="C83" s="115"/>
    </row>
    <row r="84" spans="1:6" ht="42.75">
      <c r="A84" s="575"/>
      <c r="B84" s="558" t="s">
        <v>2245</v>
      </c>
      <c r="C84" s="115"/>
    </row>
    <row r="85" spans="1:6">
      <c r="A85" s="575" t="s">
        <v>2246</v>
      </c>
      <c r="B85" s="127" t="s">
        <v>2247</v>
      </c>
      <c r="C85" s="115"/>
    </row>
    <row r="86" spans="1:6" ht="28.5">
      <c r="A86" s="575"/>
      <c r="B86" s="558" t="s">
        <v>2248</v>
      </c>
      <c r="C86" s="115"/>
      <c r="F86" s="576" t="s">
        <v>2218</v>
      </c>
    </row>
    <row r="87" spans="1:6">
      <c r="A87" s="577" t="s">
        <v>2249</v>
      </c>
      <c r="B87" s="127" t="s">
        <v>2250</v>
      </c>
      <c r="C87" s="115"/>
    </row>
    <row r="88" spans="1:6" ht="85.5">
      <c r="A88" s="575"/>
      <c r="B88" s="578" t="s">
        <v>2251</v>
      </c>
      <c r="C88" s="115"/>
    </row>
    <row r="89" spans="1:6">
      <c r="A89" s="575" t="s">
        <v>2252</v>
      </c>
      <c r="B89" s="127" t="s">
        <v>2253</v>
      </c>
      <c r="C89" s="115"/>
    </row>
    <row r="90" spans="1:6" ht="38.25">
      <c r="A90" s="575"/>
      <c r="B90" s="579" t="s">
        <v>2254</v>
      </c>
      <c r="C90" s="115"/>
    </row>
    <row r="91" spans="1:6">
      <c r="A91" s="575" t="s">
        <v>2255</v>
      </c>
      <c r="B91" s="127" t="s">
        <v>2256</v>
      </c>
      <c r="C91" s="115"/>
    </row>
    <row r="92" spans="1:6" ht="57">
      <c r="A92" s="575"/>
      <c r="B92" s="580" t="s">
        <v>2257</v>
      </c>
      <c r="C92" s="115"/>
    </row>
    <row r="93" spans="1:6" ht="28.5">
      <c r="A93" s="575"/>
      <c r="B93" s="581" t="s">
        <v>2258</v>
      </c>
      <c r="C93" s="115"/>
    </row>
    <row r="94" spans="1:6" ht="28.5">
      <c r="A94" s="575" t="s">
        <v>2259</v>
      </c>
      <c r="B94" s="127" t="s">
        <v>2260</v>
      </c>
      <c r="C94" s="115"/>
    </row>
    <row r="95" spans="1:6">
      <c r="A95" s="131"/>
      <c r="B95" s="129"/>
      <c r="C95" s="115"/>
    </row>
    <row r="96" spans="1:6">
      <c r="A96" s="131"/>
      <c r="B96" s="582"/>
      <c r="C96" s="115"/>
    </row>
    <row r="97" spans="1:4">
      <c r="A97" s="118">
        <v>6.8</v>
      </c>
      <c r="B97" s="122" t="s">
        <v>2261</v>
      </c>
      <c r="C97" s="105"/>
    </row>
    <row r="98" spans="1:4">
      <c r="A98" s="118"/>
      <c r="B98" s="123"/>
      <c r="C98" s="105"/>
    </row>
    <row r="99" spans="1:4">
      <c r="A99" s="118"/>
      <c r="B99" s="125"/>
      <c r="C99" s="105"/>
    </row>
    <row r="100" spans="1:4" ht="71.25">
      <c r="A100" s="118"/>
      <c r="B100" s="613" t="s">
        <v>2548</v>
      </c>
      <c r="C100" s="105"/>
    </row>
    <row r="101" spans="1:4">
      <c r="A101" s="118">
        <v>6.9</v>
      </c>
      <c r="B101" s="122" t="s">
        <v>2262</v>
      </c>
      <c r="C101" s="105"/>
    </row>
    <row r="102" spans="1:4">
      <c r="A102" s="583"/>
      <c r="B102" s="120" t="s">
        <v>2263</v>
      </c>
      <c r="C102" s="115"/>
    </row>
    <row r="103" spans="1:4">
      <c r="A103" s="118"/>
      <c r="B103" s="125"/>
      <c r="C103" s="105"/>
    </row>
    <row r="104" spans="1:4">
      <c r="A104" s="118"/>
      <c r="B104" s="121"/>
      <c r="C104" s="109"/>
    </row>
    <row r="105" spans="1:4">
      <c r="A105" s="131">
        <v>6.1</v>
      </c>
      <c r="B105" s="122" t="s">
        <v>2264</v>
      </c>
      <c r="C105" s="105"/>
    </row>
    <row r="106" spans="1:4">
      <c r="A106" s="118"/>
      <c r="B106" s="562" t="s">
        <v>2265</v>
      </c>
      <c r="C106" s="115"/>
    </row>
    <row r="107" spans="1:4">
      <c r="A107" s="126"/>
      <c r="B107" s="71"/>
      <c r="C107" s="115"/>
      <c r="D107" s="52"/>
    </row>
    <row r="108" spans="1:4">
      <c r="A108" s="126"/>
      <c r="B108" s="71"/>
      <c r="C108" s="115"/>
      <c r="D108" s="52"/>
    </row>
    <row r="109" spans="1:4">
      <c r="A109" s="118"/>
      <c r="B109" s="129"/>
      <c r="C109" s="115"/>
    </row>
    <row r="110" spans="1:4">
      <c r="A110" s="118"/>
      <c r="B110" s="121"/>
      <c r="C110" s="109"/>
    </row>
    <row r="111" spans="1:4">
      <c r="A111" s="131">
        <v>6.11</v>
      </c>
      <c r="B111" s="122" t="s">
        <v>464</v>
      </c>
      <c r="C111" s="105"/>
    </row>
    <row r="112" spans="1:4">
      <c r="A112" s="118"/>
      <c r="B112" s="562"/>
      <c r="C112" s="115"/>
    </row>
    <row r="113" spans="1:3" ht="41.25" customHeight="1">
      <c r="A113" s="118"/>
      <c r="B113" s="584" t="s">
        <v>2266</v>
      </c>
      <c r="C113" s="109"/>
    </row>
    <row r="114" spans="1:3">
      <c r="A114" s="118">
        <v>6.12</v>
      </c>
      <c r="B114" s="122" t="s">
        <v>2267</v>
      </c>
      <c r="C114" s="105"/>
    </row>
    <row r="115" spans="1:3" ht="28.5">
      <c r="A115" s="118"/>
      <c r="B115" s="120" t="s">
        <v>466</v>
      </c>
      <c r="C115" s="115"/>
    </row>
    <row r="116" spans="1:3" ht="20.25" customHeight="1">
      <c r="A116" s="118"/>
      <c r="B116" s="613"/>
      <c r="C116" s="109"/>
    </row>
    <row r="117" spans="1:3">
      <c r="A117" s="118">
        <v>6.13</v>
      </c>
      <c r="B117" s="122" t="s">
        <v>467</v>
      </c>
      <c r="C117" s="105"/>
    </row>
    <row r="118" spans="1:3" ht="42.75">
      <c r="A118" s="118"/>
      <c r="B118" s="120" t="s">
        <v>2268</v>
      </c>
      <c r="C118" s="109"/>
    </row>
    <row r="119" spans="1:3">
      <c r="A119" s="118"/>
      <c r="B119" s="121"/>
      <c r="C119" s="109"/>
    </row>
    <row r="120" spans="1:3">
      <c r="A120" s="118">
        <v>6.14</v>
      </c>
      <c r="B120" s="122" t="s">
        <v>2269</v>
      </c>
      <c r="C120" s="105"/>
    </row>
    <row r="121" spans="1:3" ht="28.5">
      <c r="A121" s="118"/>
      <c r="B121" s="120" t="s">
        <v>470</v>
      </c>
      <c r="C121" s="109"/>
    </row>
    <row r="122" spans="1:3">
      <c r="A122" s="118" t="s">
        <v>381</v>
      </c>
      <c r="B122" s="125" t="s">
        <v>382</v>
      </c>
      <c r="C122" s="105"/>
    </row>
    <row r="123" spans="1:3" ht="114">
      <c r="A123" s="585" t="s">
        <v>2270</v>
      </c>
      <c r="B123" s="124" t="s">
        <v>2271</v>
      </c>
      <c r="C123" s="109"/>
    </row>
    <row r="124" spans="1:3">
      <c r="A124" s="132"/>
      <c r="B124" s="124"/>
      <c r="C124" s="109"/>
    </row>
    <row r="125" spans="1:3">
      <c r="A125" s="132"/>
      <c r="B125" s="124"/>
      <c r="C125" s="109"/>
    </row>
    <row r="126" spans="1:3">
      <c r="A126" s="133"/>
      <c r="B126" s="121"/>
      <c r="C126" s="109"/>
    </row>
  </sheetData>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heetViews>
  <sheetFormatPr defaultColWidth="9" defaultRowHeight="14.25"/>
  <cols>
    <col min="1" max="1" width="7.140625" style="134" customWidth="1"/>
    <col min="2" max="2" width="80.42578125" style="56" customWidth="1"/>
    <col min="3" max="3" width="2.42578125" style="56" customWidth="1"/>
    <col min="4" max="16384" width="9" style="32"/>
  </cols>
  <sheetData>
    <row r="1" spans="1:3" ht="28.5">
      <c r="A1" s="116">
        <v>7</v>
      </c>
      <c r="B1" s="117" t="s">
        <v>472</v>
      </c>
      <c r="C1" s="55"/>
    </row>
    <row r="2" spans="1:3">
      <c r="A2" s="118">
        <v>7.1</v>
      </c>
      <c r="B2" s="119" t="s">
        <v>426</v>
      </c>
      <c r="C2" s="55"/>
    </row>
    <row r="3" spans="1:3">
      <c r="A3" s="118"/>
      <c r="B3" s="120"/>
    </row>
    <row r="4" spans="1:3">
      <c r="A4" s="118"/>
      <c r="B4" s="108" t="s">
        <v>314</v>
      </c>
    </row>
    <row r="5" spans="1:3">
      <c r="A5" s="118"/>
      <c r="B5" s="110" t="s">
        <v>427</v>
      </c>
    </row>
    <row r="6" spans="1:3">
      <c r="A6" s="118"/>
      <c r="B6" s="110" t="s">
        <v>428</v>
      </c>
    </row>
    <row r="7" spans="1:3">
      <c r="A7" s="118"/>
      <c r="B7" s="110" t="s">
        <v>429</v>
      </c>
    </row>
    <row r="8" spans="1:3">
      <c r="A8" s="118"/>
      <c r="B8" s="110" t="s">
        <v>430</v>
      </c>
    </row>
    <row r="9" spans="1:3">
      <c r="A9" s="118"/>
      <c r="B9" s="110" t="s">
        <v>430</v>
      </c>
    </row>
    <row r="10" spans="1:3">
      <c r="A10" s="118"/>
      <c r="B10" s="110" t="s">
        <v>431</v>
      </c>
    </row>
    <row r="11" spans="1:3">
      <c r="A11" s="118"/>
      <c r="B11" s="110" t="s">
        <v>432</v>
      </c>
    </row>
    <row r="12" spans="1:3">
      <c r="A12" s="118"/>
      <c r="B12" s="110" t="s">
        <v>433</v>
      </c>
    </row>
    <row r="13" spans="1:3">
      <c r="A13" s="118"/>
      <c r="B13" s="110"/>
    </row>
    <row r="14" spans="1:3">
      <c r="A14" s="118" t="s">
        <v>473</v>
      </c>
      <c r="B14" s="32" t="s">
        <v>434</v>
      </c>
    </row>
    <row r="15" spans="1:3">
      <c r="A15" s="118"/>
      <c r="B15" s="32"/>
    </row>
    <row r="16" spans="1:3">
      <c r="A16" s="118" t="s">
        <v>474</v>
      </c>
      <c r="B16" s="32" t="s">
        <v>435</v>
      </c>
    </row>
    <row r="17" spans="1:3">
      <c r="A17" s="118"/>
      <c r="B17" s="124"/>
    </row>
    <row r="18" spans="1:3">
      <c r="A18" s="118">
        <v>7.2</v>
      </c>
      <c r="B18" s="122" t="s">
        <v>436</v>
      </c>
      <c r="C18" s="55"/>
    </row>
    <row r="19" spans="1:3" ht="48.75" customHeight="1">
      <c r="A19" s="118"/>
      <c r="B19" s="135" t="s">
        <v>475</v>
      </c>
    </row>
    <row r="20" spans="1:3" ht="15.75" customHeight="1">
      <c r="A20" s="118"/>
      <c r="B20" s="164"/>
    </row>
    <row r="21" spans="1:3">
      <c r="A21" s="118"/>
      <c r="B21" s="121"/>
    </row>
    <row r="22" spans="1:3">
      <c r="A22" s="118">
        <v>7.3</v>
      </c>
      <c r="B22" s="122" t="s">
        <v>437</v>
      </c>
      <c r="C22" s="55"/>
    </row>
    <row r="23" spans="1:3">
      <c r="A23" s="118"/>
      <c r="B23" s="123" t="s">
        <v>331</v>
      </c>
      <c r="C23" s="55"/>
    </row>
    <row r="24" spans="1:3">
      <c r="A24" s="118"/>
      <c r="B24" s="124" t="s">
        <v>438</v>
      </c>
    </row>
    <row r="25" spans="1:3">
      <c r="A25" s="118"/>
      <c r="B25" s="124" t="s">
        <v>439</v>
      </c>
    </row>
    <row r="26" spans="1:3">
      <c r="A26" s="118"/>
      <c r="B26" s="124" t="s">
        <v>440</v>
      </c>
    </row>
    <row r="27" spans="1:3">
      <c r="A27" s="118"/>
      <c r="B27" s="124" t="s">
        <v>441</v>
      </c>
    </row>
    <row r="28" spans="1:3">
      <c r="A28" s="118"/>
      <c r="B28" s="124"/>
    </row>
    <row r="29" spans="1:3">
      <c r="A29" s="118" t="s">
        <v>476</v>
      </c>
      <c r="B29" s="125" t="s">
        <v>339</v>
      </c>
      <c r="C29" s="55"/>
    </row>
    <row r="30" spans="1:3">
      <c r="A30" s="118"/>
      <c r="B30" s="124"/>
    </row>
    <row r="31" spans="1:3">
      <c r="A31" s="118"/>
      <c r="B31" s="121"/>
    </row>
    <row r="32" spans="1:3">
      <c r="A32" s="118">
        <v>7.4</v>
      </c>
      <c r="B32" s="122" t="s">
        <v>477</v>
      </c>
      <c r="C32" s="55"/>
    </row>
    <row r="33" spans="1:3" ht="171">
      <c r="A33" s="118" t="s">
        <v>478</v>
      </c>
      <c r="B33" s="108" t="s">
        <v>444</v>
      </c>
      <c r="C33" s="57"/>
    </row>
    <row r="34" spans="1:3" ht="57">
      <c r="A34" s="118" t="s">
        <v>479</v>
      </c>
      <c r="B34" s="51" t="s">
        <v>446</v>
      </c>
      <c r="C34" s="138"/>
    </row>
    <row r="35" spans="1:3">
      <c r="A35" s="118"/>
      <c r="B35" s="108"/>
      <c r="C35" s="57"/>
    </row>
    <row r="36" spans="1:3">
      <c r="A36" s="118"/>
      <c r="B36" s="127" t="s">
        <v>447</v>
      </c>
      <c r="C36" s="55"/>
    </row>
    <row r="37" spans="1:3">
      <c r="A37" s="118"/>
      <c r="B37" s="126"/>
    </row>
    <row r="38" spans="1:3" ht="85.5">
      <c r="A38" s="118"/>
      <c r="B38" s="126" t="s">
        <v>448</v>
      </c>
    </row>
    <row r="39" spans="1:3">
      <c r="A39" s="118"/>
      <c r="B39" s="129" t="s">
        <v>449</v>
      </c>
    </row>
    <row r="40" spans="1:3">
      <c r="A40" s="118"/>
      <c r="B40" s="129"/>
    </row>
    <row r="41" spans="1:3">
      <c r="A41" s="118" t="s">
        <v>480</v>
      </c>
      <c r="B41" s="125" t="s">
        <v>450</v>
      </c>
    </row>
    <row r="42" spans="1:3" ht="99.75">
      <c r="A42" s="118"/>
      <c r="B42" s="166" t="s">
        <v>451</v>
      </c>
    </row>
    <row r="43" spans="1:3">
      <c r="A43" s="136"/>
      <c r="B43" s="137"/>
      <c r="C43" s="51"/>
    </row>
    <row r="44" spans="1:3">
      <c r="A44" s="118" t="s">
        <v>478</v>
      </c>
      <c r="B44" s="127" t="s">
        <v>447</v>
      </c>
      <c r="C44" s="50"/>
    </row>
    <row r="45" spans="1:3">
      <c r="A45" s="118"/>
      <c r="B45" s="126"/>
      <c r="C45" s="50"/>
    </row>
    <row r="46" spans="1:3" ht="85.5">
      <c r="A46" s="118"/>
      <c r="B46" s="126" t="s">
        <v>448</v>
      </c>
      <c r="C46" s="55"/>
    </row>
    <row r="47" spans="1:3">
      <c r="A47" s="118"/>
      <c r="B47" s="129" t="s">
        <v>449</v>
      </c>
      <c r="C47" s="58"/>
    </row>
    <row r="48" spans="1:3">
      <c r="A48" s="118"/>
      <c r="B48" s="121"/>
      <c r="C48" s="58"/>
    </row>
    <row r="49" spans="1:3">
      <c r="A49" s="118">
        <v>7.5</v>
      </c>
      <c r="B49" s="122" t="s">
        <v>452</v>
      </c>
      <c r="C49" s="58"/>
    </row>
    <row r="50" spans="1:3">
      <c r="A50" s="118"/>
      <c r="B50" s="130" t="s">
        <v>453</v>
      </c>
      <c r="C50" s="50"/>
    </row>
    <row r="51" spans="1:3">
      <c r="A51" s="118"/>
      <c r="B51" s="129" t="s">
        <v>454</v>
      </c>
      <c r="C51" s="51"/>
    </row>
    <row r="52" spans="1:3">
      <c r="A52" s="118"/>
      <c r="B52" s="129" t="s">
        <v>455</v>
      </c>
      <c r="C52" s="52"/>
    </row>
    <row r="53" spans="1:3">
      <c r="A53" s="118"/>
      <c r="B53" s="129" t="s">
        <v>456</v>
      </c>
      <c r="C53" s="50"/>
    </row>
    <row r="54" spans="1:3">
      <c r="A54" s="118"/>
      <c r="B54" s="129" t="s">
        <v>375</v>
      </c>
      <c r="C54" s="55"/>
    </row>
    <row r="55" spans="1:3">
      <c r="A55" s="118"/>
      <c r="B55" s="124"/>
      <c r="C55" s="58"/>
    </row>
    <row r="56" spans="1:3">
      <c r="A56" s="118">
        <v>7.6</v>
      </c>
      <c r="B56" s="139" t="s">
        <v>458</v>
      </c>
    </row>
    <row r="57" spans="1:3" ht="28.5">
      <c r="A57" s="118"/>
      <c r="B57" s="124" t="s">
        <v>459</v>
      </c>
      <c r="C57" s="51"/>
    </row>
    <row r="58" spans="1:3">
      <c r="A58" s="118"/>
      <c r="B58" s="121"/>
      <c r="C58" s="50"/>
    </row>
    <row r="59" spans="1:3">
      <c r="A59" s="118">
        <v>7.7</v>
      </c>
      <c r="B59" s="122" t="s">
        <v>350</v>
      </c>
      <c r="C59" s="50"/>
    </row>
    <row r="60" spans="1:3" ht="28.5">
      <c r="A60" s="118"/>
      <c r="B60" s="130" t="s">
        <v>461</v>
      </c>
      <c r="C60" s="51"/>
    </row>
    <row r="61" spans="1:3" ht="28.5">
      <c r="A61" s="118"/>
      <c r="B61" s="129" t="s">
        <v>462</v>
      </c>
      <c r="C61" s="50"/>
    </row>
    <row r="62" spans="1:3">
      <c r="A62" s="118"/>
      <c r="B62" s="129" t="s">
        <v>463</v>
      </c>
      <c r="C62" s="51"/>
    </row>
    <row r="63" spans="1:3">
      <c r="A63" s="118"/>
      <c r="B63" s="124"/>
      <c r="C63" s="50"/>
    </row>
    <row r="64" spans="1:3">
      <c r="A64" s="140" t="s">
        <v>481</v>
      </c>
      <c r="B64" s="122" t="s">
        <v>464</v>
      </c>
      <c r="C64" s="50"/>
    </row>
    <row r="65" spans="1:3" ht="42.75">
      <c r="A65" s="118"/>
      <c r="B65" s="130" t="s">
        <v>482</v>
      </c>
      <c r="C65" s="50"/>
    </row>
    <row r="66" spans="1:3">
      <c r="A66" s="118"/>
      <c r="B66" s="121"/>
      <c r="C66" s="50"/>
    </row>
    <row r="67" spans="1:3" ht="57">
      <c r="A67" s="118">
        <v>7.9</v>
      </c>
      <c r="B67" s="122" t="s">
        <v>465</v>
      </c>
    </row>
    <row r="68" spans="1:3" ht="28.5">
      <c r="A68" s="118"/>
      <c r="B68" s="130" t="s">
        <v>466</v>
      </c>
    </row>
    <row r="69" spans="1:3">
      <c r="A69" s="118"/>
      <c r="B69" s="121"/>
    </row>
    <row r="70" spans="1:3">
      <c r="A70" s="118" t="s">
        <v>483</v>
      </c>
      <c r="B70" s="122" t="s">
        <v>467</v>
      </c>
    </row>
    <row r="71" spans="1:3" ht="57">
      <c r="A71" s="118"/>
      <c r="B71" s="120" t="s">
        <v>468</v>
      </c>
    </row>
    <row r="72" spans="1:3">
      <c r="A72" s="118"/>
      <c r="B72" s="121"/>
    </row>
    <row r="73" spans="1:3">
      <c r="A73" s="118">
        <v>7.11</v>
      </c>
      <c r="B73" s="122" t="s">
        <v>469</v>
      </c>
    </row>
    <row r="74" spans="1:3" ht="28.5">
      <c r="A74" s="118"/>
      <c r="B74" s="120" t="s">
        <v>470</v>
      </c>
    </row>
    <row r="75" spans="1:3">
      <c r="A75" s="118" t="s">
        <v>381</v>
      </c>
      <c r="B75" s="125" t="s">
        <v>382</v>
      </c>
    </row>
    <row r="76" spans="1:3" ht="25.5">
      <c r="A76" s="132" t="s">
        <v>471</v>
      </c>
      <c r="B76" s="124"/>
    </row>
    <row r="77" spans="1:3">
      <c r="A77" s="132" t="s">
        <v>484</v>
      </c>
      <c r="B77" s="124"/>
    </row>
    <row r="78" spans="1:3" ht="25.5">
      <c r="A78" s="132" t="s">
        <v>485</v>
      </c>
      <c r="B78" s="124"/>
    </row>
    <row r="79" spans="1:3">
      <c r="A79" s="133" t="s">
        <v>387</v>
      </c>
      <c r="B79" s="121"/>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heetViews>
  <sheetFormatPr defaultColWidth="9" defaultRowHeight="14.25"/>
  <cols>
    <col min="1" max="1" width="7.140625" style="134" customWidth="1"/>
    <col min="2" max="2" width="80.42578125" style="56" customWidth="1"/>
    <col min="3" max="3" width="1.42578125" style="56" customWidth="1"/>
    <col min="4" max="16384" width="9" style="32"/>
  </cols>
  <sheetData>
    <row r="1" spans="1:3" ht="28.5">
      <c r="A1" s="116">
        <v>8</v>
      </c>
      <c r="B1" s="117" t="s">
        <v>486</v>
      </c>
      <c r="C1" s="105"/>
    </row>
    <row r="2" spans="1:3">
      <c r="A2" s="118">
        <v>8.1</v>
      </c>
      <c r="B2" s="119" t="s">
        <v>426</v>
      </c>
      <c r="C2" s="105"/>
    </row>
    <row r="3" spans="1:3">
      <c r="A3" s="118"/>
      <c r="B3" s="120"/>
      <c r="C3" s="109"/>
    </row>
    <row r="4" spans="1:3">
      <c r="A4" s="118"/>
      <c r="B4" s="108" t="s">
        <v>314</v>
      </c>
      <c r="C4" s="109"/>
    </row>
    <row r="5" spans="1:3">
      <c r="A5" s="118"/>
      <c r="B5" s="110" t="s">
        <v>427</v>
      </c>
      <c r="C5" s="109"/>
    </row>
    <row r="6" spans="1:3">
      <c r="A6" s="118"/>
      <c r="B6" s="110" t="s">
        <v>428</v>
      </c>
      <c r="C6" s="109"/>
    </row>
    <row r="7" spans="1:3">
      <c r="A7" s="118"/>
      <c r="B7" s="110" t="s">
        <v>429</v>
      </c>
      <c r="C7" s="109"/>
    </row>
    <row r="8" spans="1:3">
      <c r="A8" s="118"/>
      <c r="B8" s="110" t="s">
        <v>430</v>
      </c>
      <c r="C8" s="109"/>
    </row>
    <row r="9" spans="1:3">
      <c r="A9" s="118"/>
      <c r="B9" s="110" t="s">
        <v>430</v>
      </c>
      <c r="C9" s="109"/>
    </row>
    <row r="10" spans="1:3">
      <c r="A10" s="118"/>
      <c r="B10" s="110" t="s">
        <v>431</v>
      </c>
      <c r="C10" s="109"/>
    </row>
    <row r="11" spans="1:3">
      <c r="A11" s="118"/>
      <c r="B11" s="110" t="s">
        <v>432</v>
      </c>
      <c r="C11" s="109"/>
    </row>
    <row r="12" spans="1:3">
      <c r="A12" s="118"/>
      <c r="B12" s="110" t="s">
        <v>433</v>
      </c>
      <c r="C12" s="109"/>
    </row>
    <row r="13" spans="1:3">
      <c r="A13" s="118"/>
      <c r="B13" s="110"/>
      <c r="C13" s="109"/>
    </row>
    <row r="14" spans="1:3">
      <c r="A14" s="118" t="s">
        <v>487</v>
      </c>
      <c r="B14" s="32" t="s">
        <v>434</v>
      </c>
      <c r="C14" s="109"/>
    </row>
    <row r="15" spans="1:3">
      <c r="A15" s="118"/>
      <c r="B15" s="32"/>
      <c r="C15" s="109"/>
    </row>
    <row r="16" spans="1:3">
      <c r="A16" s="118" t="s">
        <v>488</v>
      </c>
      <c r="B16" s="32" t="s">
        <v>435</v>
      </c>
      <c r="C16" s="109"/>
    </row>
    <row r="17" spans="1:3">
      <c r="A17" s="118"/>
      <c r="B17" s="121"/>
      <c r="C17" s="109"/>
    </row>
    <row r="18" spans="1:3">
      <c r="A18" s="118">
        <v>8.1999999999999993</v>
      </c>
      <c r="B18" s="122" t="s">
        <v>436</v>
      </c>
      <c r="C18" s="105"/>
    </row>
    <row r="19" spans="1:3" ht="54.75" customHeight="1">
      <c r="A19" s="118"/>
      <c r="B19" s="135" t="s">
        <v>475</v>
      </c>
      <c r="C19" s="109"/>
    </row>
    <row r="20" spans="1:3" ht="15" customHeight="1">
      <c r="A20" s="118"/>
      <c r="B20" s="164"/>
      <c r="C20" s="109"/>
    </row>
    <row r="21" spans="1:3">
      <c r="A21" s="118"/>
      <c r="B21" s="121"/>
      <c r="C21" s="109"/>
    </row>
    <row r="22" spans="1:3">
      <c r="A22" s="118">
        <v>8.3000000000000007</v>
      </c>
      <c r="B22" s="122" t="s">
        <v>437</v>
      </c>
      <c r="C22" s="105"/>
    </row>
    <row r="23" spans="1:3">
      <c r="A23" s="118"/>
      <c r="B23" s="123" t="s">
        <v>331</v>
      </c>
      <c r="C23" s="105"/>
    </row>
    <row r="24" spans="1:3">
      <c r="A24" s="118"/>
      <c r="B24" s="124" t="s">
        <v>438</v>
      </c>
      <c r="C24" s="109"/>
    </row>
    <row r="25" spans="1:3">
      <c r="A25" s="118"/>
      <c r="B25" s="124" t="s">
        <v>439</v>
      </c>
      <c r="C25" s="109"/>
    </row>
    <row r="26" spans="1:3">
      <c r="A26" s="118"/>
      <c r="B26" s="124" t="s">
        <v>440</v>
      </c>
      <c r="C26" s="109"/>
    </row>
    <row r="27" spans="1:3">
      <c r="A27" s="118"/>
      <c r="B27" s="124" t="s">
        <v>441</v>
      </c>
      <c r="C27" s="109"/>
    </row>
    <row r="28" spans="1:3">
      <c r="A28" s="118"/>
      <c r="B28" s="124"/>
      <c r="C28" s="109"/>
    </row>
    <row r="29" spans="1:3">
      <c r="A29" s="118" t="s">
        <v>489</v>
      </c>
      <c r="B29" s="125" t="s">
        <v>339</v>
      </c>
      <c r="C29" s="105"/>
    </row>
    <row r="30" spans="1:3">
      <c r="A30" s="118"/>
      <c r="B30" s="124"/>
      <c r="C30" s="109"/>
    </row>
    <row r="31" spans="1:3">
      <c r="A31" s="118"/>
      <c r="B31" s="121"/>
      <c r="C31" s="109"/>
    </row>
    <row r="32" spans="1:3">
      <c r="A32" s="118">
        <v>8.4</v>
      </c>
      <c r="B32" s="122" t="s">
        <v>477</v>
      </c>
      <c r="C32" s="114"/>
    </row>
    <row r="33" spans="1:3" ht="171">
      <c r="A33" s="118" t="s">
        <v>490</v>
      </c>
      <c r="B33" s="108" t="s">
        <v>444</v>
      </c>
      <c r="C33" s="128"/>
    </row>
    <row r="34" spans="1:3" ht="57">
      <c r="A34" s="118" t="s">
        <v>491</v>
      </c>
      <c r="B34" s="51" t="s">
        <v>446</v>
      </c>
      <c r="C34" s="114"/>
    </row>
    <row r="35" spans="1:3">
      <c r="A35" s="118"/>
      <c r="B35" s="108"/>
      <c r="C35" s="114"/>
    </row>
    <row r="36" spans="1:3">
      <c r="A36" s="118"/>
      <c r="B36" s="127" t="s">
        <v>447</v>
      </c>
      <c r="C36" s="115"/>
    </row>
    <row r="37" spans="1:3">
      <c r="A37" s="118"/>
      <c r="B37" s="126"/>
      <c r="C37" s="109"/>
    </row>
    <row r="38" spans="1:3" ht="85.5">
      <c r="A38" s="118"/>
      <c r="B38" s="126" t="s">
        <v>448</v>
      </c>
      <c r="C38" s="105"/>
    </row>
    <row r="39" spans="1:3">
      <c r="A39" s="118"/>
      <c r="B39" s="129" t="s">
        <v>449</v>
      </c>
      <c r="C39" s="109"/>
    </row>
    <row r="40" spans="1:3">
      <c r="A40" s="118"/>
      <c r="B40" s="129"/>
      <c r="C40" s="109"/>
    </row>
    <row r="41" spans="1:3">
      <c r="A41" s="118" t="s">
        <v>492</v>
      </c>
      <c r="B41" s="125" t="s">
        <v>450</v>
      </c>
      <c r="C41" s="109"/>
    </row>
    <row r="42" spans="1:3" ht="99.75">
      <c r="A42" s="118"/>
      <c r="B42" s="167" t="s">
        <v>451</v>
      </c>
      <c r="C42" s="109"/>
    </row>
    <row r="43" spans="1:3">
      <c r="A43" s="118"/>
      <c r="B43" s="121"/>
      <c r="C43" s="105"/>
    </row>
    <row r="44" spans="1:3">
      <c r="A44" s="118">
        <v>8.5</v>
      </c>
      <c r="B44" s="122" t="s">
        <v>452</v>
      </c>
      <c r="C44" s="115"/>
    </row>
    <row r="45" spans="1:3">
      <c r="A45" s="118"/>
      <c r="B45" s="130" t="s">
        <v>453</v>
      </c>
      <c r="C45" s="109"/>
    </row>
    <row r="46" spans="1:3">
      <c r="A46" s="118"/>
      <c r="B46" s="129" t="s">
        <v>454</v>
      </c>
      <c r="C46" s="105"/>
    </row>
    <row r="47" spans="1:3">
      <c r="A47" s="118"/>
      <c r="B47" s="129" t="s">
        <v>455</v>
      </c>
      <c r="C47" s="115"/>
    </row>
    <row r="48" spans="1:3">
      <c r="A48" s="118"/>
      <c r="B48" s="129" t="s">
        <v>456</v>
      </c>
      <c r="C48" s="109"/>
    </row>
    <row r="49" spans="1:3">
      <c r="A49" s="118"/>
      <c r="B49" s="129" t="s">
        <v>457</v>
      </c>
      <c r="C49" s="105"/>
    </row>
    <row r="50" spans="1:3">
      <c r="A50" s="118"/>
      <c r="B50" s="121"/>
      <c r="C50" s="109"/>
    </row>
    <row r="51" spans="1:3">
      <c r="A51" s="118">
        <v>8.6</v>
      </c>
      <c r="B51" s="122" t="s">
        <v>458</v>
      </c>
      <c r="C51" s="109"/>
    </row>
    <row r="52" spans="1:3" ht="28.5">
      <c r="A52" s="118"/>
      <c r="B52" s="120" t="s">
        <v>459</v>
      </c>
      <c r="C52" s="105"/>
    </row>
    <row r="53" spans="1:3">
      <c r="A53" s="118"/>
      <c r="B53" s="121"/>
      <c r="C53" s="109"/>
    </row>
    <row r="54" spans="1:3">
      <c r="A54" s="118">
        <v>8.6999999999999993</v>
      </c>
      <c r="B54" s="122" t="s">
        <v>350</v>
      </c>
      <c r="C54" s="105"/>
    </row>
    <row r="55" spans="1:3" ht="28.5">
      <c r="A55" s="118"/>
      <c r="B55" s="130" t="s">
        <v>461</v>
      </c>
      <c r="C55" s="109"/>
    </row>
    <row r="56" spans="1:3" ht="28.5">
      <c r="A56" s="118"/>
      <c r="B56" s="129" t="s">
        <v>462</v>
      </c>
      <c r="C56" s="109"/>
    </row>
    <row r="57" spans="1:3">
      <c r="A57" s="118"/>
      <c r="B57" s="129" t="s">
        <v>463</v>
      </c>
      <c r="C57" s="109"/>
    </row>
    <row r="58" spans="1:3">
      <c r="A58" s="118"/>
      <c r="B58" s="124"/>
      <c r="C58" s="109"/>
    </row>
    <row r="59" spans="1:3">
      <c r="A59" s="118"/>
      <c r="B59" s="121"/>
    </row>
    <row r="60" spans="1:3">
      <c r="A60" s="131" t="s">
        <v>493</v>
      </c>
      <c r="B60" s="122" t="s">
        <v>464</v>
      </c>
    </row>
    <row r="61" spans="1:3" ht="42.75">
      <c r="A61" s="118"/>
      <c r="B61" s="130" t="s">
        <v>482</v>
      </c>
    </row>
    <row r="62" spans="1:3">
      <c r="A62" s="118"/>
      <c r="B62" s="121"/>
    </row>
    <row r="63" spans="1:3" ht="57">
      <c r="A63" s="118" t="s">
        <v>494</v>
      </c>
      <c r="B63" s="122" t="s">
        <v>465</v>
      </c>
    </row>
    <row r="64" spans="1:3" ht="28.5">
      <c r="A64" s="118"/>
      <c r="B64" s="130" t="s">
        <v>466</v>
      </c>
    </row>
    <row r="65" spans="1:2">
      <c r="A65" s="118"/>
      <c r="B65" s="121"/>
    </row>
    <row r="66" spans="1:2">
      <c r="A66" s="118" t="s">
        <v>495</v>
      </c>
      <c r="B66" s="122" t="s">
        <v>467</v>
      </c>
    </row>
    <row r="67" spans="1:2" ht="57">
      <c r="A67" s="118"/>
      <c r="B67" s="120" t="s">
        <v>468</v>
      </c>
    </row>
    <row r="68" spans="1:2">
      <c r="A68" s="118"/>
      <c r="B68" s="121"/>
    </row>
    <row r="69" spans="1:2">
      <c r="A69" s="118">
        <v>8.11</v>
      </c>
      <c r="B69" s="122" t="s">
        <v>469</v>
      </c>
    </row>
    <row r="70" spans="1:2" ht="28.5">
      <c r="A70" s="118"/>
      <c r="B70" s="120" t="s">
        <v>470</v>
      </c>
    </row>
    <row r="71" spans="1:2">
      <c r="A71" s="118" t="s">
        <v>381</v>
      </c>
      <c r="B71" s="125" t="s">
        <v>382</v>
      </c>
    </row>
    <row r="72" spans="1:2" ht="25.5">
      <c r="A72" s="132" t="s">
        <v>471</v>
      </c>
      <c r="B72" s="124"/>
    </row>
    <row r="73" spans="1:2">
      <c r="A73" s="132"/>
      <c r="B73" s="124"/>
    </row>
    <row r="74" spans="1:2" ht="25.5">
      <c r="A74" s="132" t="s">
        <v>496</v>
      </c>
      <c r="B74" s="124"/>
    </row>
    <row r="75" spans="1:2">
      <c r="A75" s="133" t="s">
        <v>387</v>
      </c>
      <c r="B75" s="121"/>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25"/>
  <cols>
    <col min="1" max="1" width="7.140625" style="134" customWidth="1"/>
    <col min="2" max="2" width="80.42578125" style="56" customWidth="1"/>
    <col min="3" max="3" width="2" style="56" customWidth="1"/>
    <col min="4" max="16384" width="9" style="32"/>
  </cols>
  <sheetData>
    <row r="1" spans="1:3" ht="28.5">
      <c r="A1" s="116">
        <v>9</v>
      </c>
      <c r="B1" s="117" t="s">
        <v>497</v>
      </c>
      <c r="C1" s="55"/>
    </row>
    <row r="2" spans="1:3">
      <c r="A2" s="118">
        <v>9.1</v>
      </c>
      <c r="B2" s="119" t="s">
        <v>426</v>
      </c>
      <c r="C2" s="55"/>
    </row>
    <row r="3" spans="1:3">
      <c r="A3" s="118"/>
      <c r="B3" s="120"/>
    </row>
    <row r="4" spans="1:3">
      <c r="A4" s="118"/>
      <c r="B4" s="108" t="s">
        <v>314</v>
      </c>
    </row>
    <row r="5" spans="1:3">
      <c r="A5" s="118"/>
      <c r="B5" s="110" t="s">
        <v>427</v>
      </c>
    </row>
    <row r="6" spans="1:3">
      <c r="A6" s="118"/>
      <c r="B6" s="110" t="s">
        <v>428</v>
      </c>
    </row>
    <row r="7" spans="1:3">
      <c r="A7" s="118"/>
      <c r="B7" s="110" t="s">
        <v>429</v>
      </c>
    </row>
    <row r="8" spans="1:3">
      <c r="A8" s="118"/>
      <c r="B8" s="110" t="s">
        <v>430</v>
      </c>
    </row>
    <row r="9" spans="1:3">
      <c r="A9" s="118"/>
      <c r="B9" s="110" t="s">
        <v>430</v>
      </c>
    </row>
    <row r="10" spans="1:3">
      <c r="A10" s="118"/>
      <c r="B10" s="110" t="s">
        <v>431</v>
      </c>
    </row>
    <row r="11" spans="1:3">
      <c r="A11" s="118"/>
      <c r="B11" s="110" t="s">
        <v>432</v>
      </c>
    </row>
    <row r="12" spans="1:3">
      <c r="A12" s="118"/>
      <c r="B12" s="110" t="s">
        <v>433</v>
      </c>
    </row>
    <row r="13" spans="1:3">
      <c r="A13" s="118"/>
      <c r="B13" s="110"/>
    </row>
    <row r="14" spans="1:3">
      <c r="A14" s="118" t="s">
        <v>498</v>
      </c>
      <c r="B14" s="32" t="s">
        <v>434</v>
      </c>
    </row>
    <row r="15" spans="1:3">
      <c r="A15" s="118"/>
      <c r="B15" s="32"/>
    </row>
    <row r="16" spans="1:3">
      <c r="A16" s="118" t="s">
        <v>499</v>
      </c>
      <c r="B16" s="32" t="s">
        <v>435</v>
      </c>
    </row>
    <row r="17" spans="1:3">
      <c r="A17" s="118"/>
      <c r="B17" s="121"/>
    </row>
    <row r="18" spans="1:3">
      <c r="A18" s="118">
        <v>9.1999999999999993</v>
      </c>
      <c r="B18" s="122" t="s">
        <v>436</v>
      </c>
      <c r="C18" s="55"/>
    </row>
    <row r="19" spans="1:3" ht="56.25" customHeight="1">
      <c r="A19" s="118"/>
      <c r="B19" s="135" t="s">
        <v>475</v>
      </c>
    </row>
    <row r="20" spans="1:3" ht="15.75" customHeight="1">
      <c r="A20" s="118"/>
      <c r="B20" s="164"/>
    </row>
    <row r="21" spans="1:3">
      <c r="A21" s="118"/>
      <c r="B21" s="121"/>
    </row>
    <row r="22" spans="1:3">
      <c r="A22" s="118">
        <v>9.3000000000000007</v>
      </c>
      <c r="B22" s="122" t="s">
        <v>437</v>
      </c>
      <c r="C22" s="55"/>
    </row>
    <row r="23" spans="1:3">
      <c r="A23" s="118"/>
      <c r="B23" s="123" t="s">
        <v>331</v>
      </c>
      <c r="C23" s="55"/>
    </row>
    <row r="24" spans="1:3">
      <c r="A24" s="118"/>
      <c r="B24" s="124" t="s">
        <v>438</v>
      </c>
    </row>
    <row r="25" spans="1:3">
      <c r="A25" s="118"/>
      <c r="B25" s="124" t="s">
        <v>439</v>
      </c>
    </row>
    <row r="26" spans="1:3">
      <c r="A26" s="118"/>
      <c r="B26" s="124" t="s">
        <v>440</v>
      </c>
    </row>
    <row r="27" spans="1:3">
      <c r="A27" s="118"/>
      <c r="B27" s="124" t="s">
        <v>441</v>
      </c>
    </row>
    <row r="28" spans="1:3">
      <c r="A28" s="118"/>
      <c r="B28" s="124"/>
    </row>
    <row r="29" spans="1:3">
      <c r="A29" s="118" t="s">
        <v>500</v>
      </c>
      <c r="B29" s="125" t="s">
        <v>339</v>
      </c>
      <c r="C29" s="55"/>
    </row>
    <row r="30" spans="1:3">
      <c r="A30" s="118"/>
      <c r="B30" s="124"/>
    </row>
    <row r="31" spans="1:3">
      <c r="A31" s="118"/>
      <c r="B31" s="121"/>
    </row>
    <row r="32" spans="1:3">
      <c r="A32" s="118">
        <v>9.4</v>
      </c>
      <c r="B32" s="122" t="s">
        <v>477</v>
      </c>
      <c r="C32" s="57"/>
    </row>
    <row r="33" spans="1:3" ht="171">
      <c r="A33" s="118" t="s">
        <v>501</v>
      </c>
      <c r="B33" s="108" t="s">
        <v>444</v>
      </c>
      <c r="C33" s="138"/>
    </row>
    <row r="34" spans="1:3" ht="57">
      <c r="A34" s="118" t="s">
        <v>502</v>
      </c>
      <c r="B34" s="51" t="s">
        <v>446</v>
      </c>
      <c r="C34" s="57"/>
    </row>
    <row r="35" spans="1:3">
      <c r="A35" s="118"/>
      <c r="B35" s="108"/>
      <c r="C35" s="57"/>
    </row>
    <row r="36" spans="1:3">
      <c r="A36" s="118"/>
      <c r="B36" s="127" t="s">
        <v>447</v>
      </c>
      <c r="C36" s="58"/>
    </row>
    <row r="37" spans="1:3">
      <c r="A37" s="118"/>
      <c r="B37" s="126"/>
    </row>
    <row r="38" spans="1:3" ht="85.5">
      <c r="A38" s="118"/>
      <c r="B38" s="126" t="s">
        <v>448</v>
      </c>
      <c r="C38" s="55"/>
    </row>
    <row r="39" spans="1:3">
      <c r="A39" s="118"/>
      <c r="B39" s="129" t="s">
        <v>449</v>
      </c>
    </row>
    <row r="40" spans="1:3">
      <c r="A40" s="118"/>
      <c r="B40" s="129"/>
    </row>
    <row r="41" spans="1:3">
      <c r="A41" s="118" t="s">
        <v>503</v>
      </c>
      <c r="B41" s="125" t="s">
        <v>450</v>
      </c>
    </row>
    <row r="42" spans="1:3" ht="99.75">
      <c r="A42" s="118"/>
      <c r="B42" s="167" t="s">
        <v>451</v>
      </c>
    </row>
    <row r="43" spans="1:3">
      <c r="A43" s="118"/>
      <c r="B43" s="121"/>
      <c r="C43" s="55"/>
    </row>
    <row r="44" spans="1:3">
      <c r="A44" s="118">
        <v>9.5</v>
      </c>
      <c r="B44" s="122" t="s">
        <v>452</v>
      </c>
      <c r="C44" s="58"/>
    </row>
    <row r="45" spans="1:3">
      <c r="A45" s="118"/>
      <c r="B45" s="130" t="s">
        <v>453</v>
      </c>
      <c r="C45" s="58"/>
    </row>
    <row r="46" spans="1:3">
      <c r="A46" s="118"/>
      <c r="B46" s="129" t="s">
        <v>454</v>
      </c>
      <c r="C46" s="58"/>
    </row>
    <row r="47" spans="1:3">
      <c r="A47" s="118"/>
      <c r="B47" s="129" t="s">
        <v>455</v>
      </c>
      <c r="C47" s="50"/>
    </row>
    <row r="48" spans="1:3">
      <c r="A48" s="118"/>
      <c r="B48" s="129" t="s">
        <v>456</v>
      </c>
      <c r="C48" s="51"/>
    </row>
    <row r="49" spans="1:3">
      <c r="A49" s="118"/>
      <c r="B49" s="129" t="s">
        <v>375</v>
      </c>
      <c r="C49" s="52"/>
    </row>
    <row r="50" spans="1:3">
      <c r="A50" s="118"/>
      <c r="B50" s="124"/>
      <c r="C50" s="50"/>
    </row>
    <row r="51" spans="1:3">
      <c r="A51" s="118"/>
      <c r="B51" s="121"/>
      <c r="C51" s="55"/>
    </row>
    <row r="52" spans="1:3">
      <c r="A52" s="118">
        <v>9.6</v>
      </c>
      <c r="B52" s="122" t="s">
        <v>458</v>
      </c>
      <c r="C52" s="58"/>
    </row>
    <row r="53" spans="1:3" ht="28.5">
      <c r="A53" s="118"/>
      <c r="B53" s="120" t="s">
        <v>459</v>
      </c>
      <c r="C53" s="109"/>
    </row>
    <row r="54" spans="1:3">
      <c r="A54" s="118"/>
      <c r="B54" s="121"/>
      <c r="C54" s="105"/>
    </row>
    <row r="55" spans="1:3">
      <c r="A55" s="118">
        <v>9.6999999999999993</v>
      </c>
      <c r="B55" s="122" t="s">
        <v>350</v>
      </c>
      <c r="C55" s="109"/>
    </row>
    <row r="56" spans="1:3" ht="28.5">
      <c r="A56" s="118"/>
      <c r="B56" s="130" t="s">
        <v>461</v>
      </c>
      <c r="C56" s="109"/>
    </row>
    <row r="57" spans="1:3" ht="28.5">
      <c r="A57" s="118"/>
      <c r="B57" s="129" t="s">
        <v>462</v>
      </c>
      <c r="C57" s="105"/>
    </row>
    <row r="58" spans="1:3">
      <c r="A58" s="118"/>
      <c r="B58" s="129" t="s">
        <v>463</v>
      </c>
      <c r="C58" s="109"/>
    </row>
    <row r="59" spans="1:3">
      <c r="A59" s="118"/>
      <c r="B59" s="124"/>
      <c r="C59" s="105"/>
    </row>
    <row r="60" spans="1:3">
      <c r="A60" s="131" t="s">
        <v>504</v>
      </c>
      <c r="B60" s="122" t="s">
        <v>464</v>
      </c>
      <c r="C60" s="109"/>
    </row>
    <row r="61" spans="1:3" ht="42.75">
      <c r="A61" s="118"/>
      <c r="B61" s="130" t="s">
        <v>482</v>
      </c>
      <c r="C61" s="109"/>
    </row>
    <row r="62" spans="1:3">
      <c r="A62" s="118"/>
      <c r="B62" s="121"/>
      <c r="C62" s="109"/>
    </row>
    <row r="63" spans="1:3" ht="57">
      <c r="A63" s="118" t="s">
        <v>505</v>
      </c>
      <c r="B63" s="122" t="s">
        <v>465</v>
      </c>
      <c r="C63" s="109"/>
    </row>
    <row r="64" spans="1:3" ht="28.5">
      <c r="A64" s="118"/>
      <c r="B64" s="130" t="s">
        <v>466</v>
      </c>
    </row>
    <row r="65" spans="1:2">
      <c r="A65" s="118"/>
      <c r="B65" s="121"/>
    </row>
    <row r="66" spans="1:2">
      <c r="A66" s="118" t="s">
        <v>506</v>
      </c>
      <c r="B66" s="122" t="s">
        <v>467</v>
      </c>
    </row>
    <row r="67" spans="1:2" ht="57">
      <c r="A67" s="118"/>
      <c r="B67" s="120" t="s">
        <v>468</v>
      </c>
    </row>
    <row r="68" spans="1:2">
      <c r="A68" s="118"/>
      <c r="B68" s="121"/>
    </row>
    <row r="69" spans="1:2">
      <c r="A69" s="118">
        <v>9.11</v>
      </c>
      <c r="B69" s="122" t="s">
        <v>469</v>
      </c>
    </row>
    <row r="70" spans="1:2" ht="28.5">
      <c r="A70" s="118"/>
      <c r="B70" s="120" t="s">
        <v>470</v>
      </c>
    </row>
    <row r="71" spans="1:2">
      <c r="A71" s="118" t="s">
        <v>381</v>
      </c>
      <c r="B71" s="125" t="s">
        <v>382</v>
      </c>
    </row>
    <row r="72" spans="1:2" ht="25.5">
      <c r="A72" s="132" t="s">
        <v>471</v>
      </c>
      <c r="B72" s="124"/>
    </row>
    <row r="73" spans="1:2">
      <c r="A73" s="132"/>
      <c r="B73" s="124"/>
    </row>
    <row r="74" spans="1:2" ht="25.5">
      <c r="A74" s="132" t="s">
        <v>496</v>
      </c>
      <c r="B74" s="124"/>
    </row>
    <row r="75" spans="1:2">
      <c r="A75" s="133" t="s">
        <v>387</v>
      </c>
      <c r="B75" s="121"/>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16" ma:contentTypeDescription="Create a new document." ma:contentTypeScope="" ma:versionID="84f25e6a1ceca4f5af22fd2c76707714">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311131ab5160472fca35a766365d5403"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82e149e-e015-4856-8d2b-d858e1e32c97}" ma:internalName="TaxCatchAll" ma:showField="CatchAllData" ma:web="b5a98dde-d495-409d-b44d-3860a7aae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5a98dde-d495-409d-b44d-3860a7aae06f" xsi:nil="true"/>
    <lcf76f155ced4ddcb4097134ff3c332f xmlns="1da562b7-1f10-43e3-8305-f01a56e7c6f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82C89A-68CB-4520-B301-AF8954697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1889D8-160D-4A59-9722-3A99B3B44715}">
  <ds:schemaRefs>
    <ds:schemaRef ds:uri="http://schemas.microsoft.com/office/2006/metadata/properties"/>
    <ds:schemaRef ds:uri="http://schemas.microsoft.com/office/infopath/2007/PartnerControls"/>
    <ds:schemaRef ds:uri="b5a98dde-d495-409d-b44d-3860a7aae06f"/>
    <ds:schemaRef ds:uri="1da562b7-1f10-43e3-8305-f01a56e7c6fe"/>
  </ds:schemaRefs>
</ds:datastoreItem>
</file>

<file path=customXml/itemProps3.xml><?xml version="1.0" encoding="utf-8"?>
<ds:datastoreItem xmlns:ds="http://schemas.openxmlformats.org/officeDocument/2006/customXml" ds:itemID="{329B5BC9-D9EF-4268-B437-9873CC6E3C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Cover</vt:lpstr>
      <vt:lpstr>1 Basic info</vt:lpstr>
      <vt:lpstr>2 Findings</vt:lpstr>
      <vt:lpstr>3 MA Cert process</vt:lpstr>
      <vt:lpstr>5 MA Org Structure+Management</vt:lpstr>
      <vt:lpstr>6 S1</vt:lpstr>
      <vt:lpstr>7 S2</vt:lpstr>
      <vt:lpstr>8 S3</vt:lpstr>
      <vt:lpstr>9 S4</vt:lpstr>
      <vt:lpstr>A1 FM Checklist</vt:lpstr>
      <vt:lpstr>Audit Programme</vt:lpstr>
      <vt:lpstr>A2_Consultation</vt:lpstr>
      <vt:lpstr>A3 Species 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'A7 Members &amp; FMUs'!Print_Area</vt:lpstr>
    </vt:vector>
  </TitlesOfParts>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revision/>
  <cp:lastPrinted>2022-08-23T10:31:57Z</cp:lastPrinted>
  <dcterms:created xsi:type="dcterms:W3CDTF">2005-01-24T17:03:19Z</dcterms:created>
  <dcterms:modified xsi:type="dcterms:W3CDTF">2022-11-22T11:14:12Z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y fmtid="{D5CDD505-2E9C-101B-9397-08002B2CF9AE}" pid="3" name="MediaServiceImageTags">
    <vt:lpwstr/>
  </property>
</Properties>
</file>