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07488 Foraois Growth Limited\2022 S3\"/>
    </mc:Choice>
  </mc:AlternateContent>
  <xr:revisionPtr revIDLastSave="0" documentId="13_ncr:1_{4198D15F-D2FC-456C-90A2-D40F5936A9AB}" xr6:coauthVersionLast="47" xr6:coauthVersionMax="47" xr10:uidLastSave="{00000000-0000-0000-0000-000000000000}"/>
  <bookViews>
    <workbookView xWindow="-120" yWindow="-16320" windowWidth="29040" windowHeight="15720" tabRatio="949" xr2:uid="{00000000-000D-0000-FFFF-FFFF00000000}"/>
  </bookViews>
  <sheets>
    <sheet name="Cover" sheetId="1" r:id="rId1"/>
    <sheet name="1 Basic info" sheetId="74" r:id="rId2"/>
    <sheet name="2 Findings" sheetId="75" r:id="rId3"/>
    <sheet name="3 MA Cert Process" sheetId="65" r:id="rId4"/>
    <sheet name="6 S1" sheetId="19" r:id="rId5"/>
    <sheet name="7 S2" sheetId="50" r:id="rId6"/>
    <sheet name="8 S3" sheetId="51" r:id="rId7"/>
    <sheet name="9 S4" sheetId="49" r:id="rId8"/>
    <sheet name="A1 PEFC Checklist" sheetId="60" r:id="rId9"/>
    <sheet name="Audit Programme" sheetId="73" r:id="rId10"/>
    <sheet name="A2 Stakeholder Summary" sheetId="59" r:id="rId11"/>
    <sheet name="A3 Species list" sheetId="16" r:id="rId12"/>
    <sheet name="A6a Multisite checklist" sheetId="69" state="hidden" r:id="rId13"/>
    <sheet name="A7 Members &amp; FMUs" sheetId="34" r:id="rId14"/>
    <sheet name="A8a Sampling" sheetId="70" r:id="rId15"/>
    <sheet name="A11a Cert Decsn" sheetId="42" r:id="rId16"/>
    <sheet name="A12a Product schedule" sheetId="53" r:id="rId17"/>
    <sheet name="A14a Product Codes" sheetId="58" r:id="rId18"/>
    <sheet name="A15 Opening and Closing Meeting" sheetId="67" r:id="rId19"/>
  </sheets>
  <externalReferences>
    <externalReference r:id="rId20"/>
  </externalReferences>
  <definedNames>
    <definedName name="_xlnm._FilterDatabase" localSheetId="1" hidden="1">'1 Basic info'!$K$1:$K$111</definedName>
    <definedName name="_xlnm._FilterDatabase" localSheetId="2" hidden="1">'2 Findings'!$A$5:$K$6</definedName>
    <definedName name="_xlnm._FilterDatabase" localSheetId="3" hidden="1">'3 MA Cert Process'!$A$5:$K$9</definedName>
    <definedName name="_xlnm._FilterDatabase" localSheetId="8" hidden="1">'A1 PEFC Checklist'!$G$1:$G$668</definedName>
    <definedName name="_xlnm._FilterDatabase" localSheetId="13" hidden="1">'A7 Members &amp; FMUs'!$A$2:$K$2</definedName>
    <definedName name="_xlnm.Print_Area" localSheetId="1">'1 Basic info'!$A$1:$D$93</definedName>
    <definedName name="_xlnm.Print_Area" localSheetId="2">'2 Findings'!$A$2:$K$43</definedName>
    <definedName name="_xlnm.Print_Area" localSheetId="3">'3 MA Cert Process'!$A$1:$C$99</definedName>
    <definedName name="_xlnm.Print_Area" localSheetId="4">'6 S1'!$A$1:$C$81</definedName>
    <definedName name="_xlnm.Print_Area" localSheetId="7">'9 S4'!$A$1:$C$64</definedName>
    <definedName name="_xlnm.Print_Area" localSheetId="16">'A12a Product schedule'!$A$1:$D$30</definedName>
    <definedName name="_xlnm.Print_Area" localSheetId="0">Cover!$A$1:$F$33</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0" i="60" l="1"/>
  <c r="I4" i="75" l="1"/>
  <c r="D4" i="75"/>
  <c r="B8" i="53" l="1"/>
  <c r="E42" i="70"/>
  <c r="D42" i="70"/>
  <c r="C42" i="70"/>
  <c r="E41" i="70"/>
  <c r="D41" i="70"/>
  <c r="C41" i="70"/>
  <c r="E40" i="70"/>
  <c r="D40" i="70"/>
  <c r="C40" i="70"/>
  <c r="E37" i="70"/>
  <c r="D37" i="70"/>
  <c r="C37" i="70"/>
  <c r="E36" i="70"/>
  <c r="D36" i="70"/>
  <c r="C36" i="70"/>
  <c r="E35" i="70"/>
  <c r="D35" i="70"/>
  <c r="C35" i="70"/>
  <c r="B668" i="60"/>
  <c r="B667" i="60"/>
  <c r="B666" i="60"/>
  <c r="B665" i="60"/>
  <c r="B664" i="60"/>
  <c r="B659" i="60"/>
  <c r="B658" i="60"/>
  <c r="B657" i="60"/>
  <c r="B656" i="60"/>
  <c r="B655" i="60"/>
  <c r="B650" i="60"/>
  <c r="B649" i="60"/>
  <c r="B648" i="60"/>
  <c r="B647" i="60"/>
  <c r="B646" i="60"/>
  <c r="B642" i="60"/>
  <c r="B641" i="60"/>
  <c r="B640" i="60"/>
  <c r="B639" i="60"/>
  <c r="B638" i="60"/>
  <c r="B632" i="60"/>
  <c r="B631" i="60"/>
  <c r="B630" i="60"/>
  <c r="B629" i="60"/>
  <c r="B628" i="60"/>
  <c r="B622" i="60"/>
  <c r="B621" i="60"/>
  <c r="B620" i="60"/>
  <c r="B619" i="60"/>
  <c r="B618" i="60"/>
  <c r="B613" i="60"/>
  <c r="B612" i="60"/>
  <c r="B611" i="60"/>
  <c r="B610" i="60"/>
  <c r="B609" i="60"/>
  <c r="B604" i="60"/>
  <c r="B603" i="60"/>
  <c r="B602" i="60"/>
  <c r="B601" i="60"/>
  <c r="B600" i="60"/>
  <c r="B595" i="60"/>
  <c r="B594" i="60"/>
  <c r="B593" i="60"/>
  <c r="B592" i="60"/>
  <c r="B591" i="60"/>
  <c r="B587" i="60"/>
  <c r="B586" i="60"/>
  <c r="B585" i="60"/>
  <c r="B584" i="60"/>
  <c r="B583" i="60"/>
  <c r="B578" i="60"/>
  <c r="B577" i="60"/>
  <c r="B576" i="60"/>
  <c r="B575" i="60"/>
  <c r="B574" i="60"/>
  <c r="B571" i="60"/>
  <c r="B570" i="60"/>
  <c r="B569" i="60"/>
  <c r="B568" i="60"/>
  <c r="B567" i="60"/>
  <c r="B561" i="60"/>
  <c r="B560" i="60"/>
  <c r="B559" i="60"/>
  <c r="B558" i="60"/>
  <c r="B557" i="60"/>
  <c r="B553" i="60"/>
  <c r="B552" i="60"/>
  <c r="B551" i="60"/>
  <c r="B550" i="60"/>
  <c r="B549" i="60"/>
  <c r="B544" i="60"/>
  <c r="B543" i="60"/>
  <c r="B542" i="60"/>
  <c r="B541" i="60"/>
  <c r="B540" i="60"/>
  <c r="B536" i="60"/>
  <c r="B535" i="60"/>
  <c r="B534" i="60"/>
  <c r="B533" i="60"/>
  <c r="B532" i="60"/>
  <c r="B528" i="60"/>
  <c r="B527" i="60"/>
  <c r="B526" i="60"/>
  <c r="B525" i="60"/>
  <c r="B524" i="60"/>
  <c r="B518" i="60"/>
  <c r="B517" i="60"/>
  <c r="B516" i="60"/>
  <c r="B515" i="60"/>
  <c r="B514" i="60"/>
  <c r="B510" i="60"/>
  <c r="B509" i="60"/>
  <c r="B508" i="60"/>
  <c r="B507" i="60"/>
  <c r="B506" i="60"/>
  <c r="B501" i="60"/>
  <c r="B500" i="60"/>
  <c r="B499" i="60"/>
  <c r="B498" i="60"/>
  <c r="B497" i="60"/>
  <c r="B493" i="60"/>
  <c r="B492" i="60"/>
  <c r="B491" i="60"/>
  <c r="B490" i="60"/>
  <c r="B489" i="60"/>
  <c r="B485" i="60"/>
  <c r="B484" i="60"/>
  <c r="B483" i="60"/>
  <c r="B482" i="60"/>
  <c r="B481" i="60"/>
  <c r="B475" i="60"/>
  <c r="B474" i="60"/>
  <c r="B473" i="60"/>
  <c r="B472" i="60"/>
  <c r="B471" i="60"/>
  <c r="B467" i="60"/>
  <c r="B466" i="60"/>
  <c r="B465" i="60"/>
  <c r="B464" i="60"/>
  <c r="B463" i="60"/>
  <c r="B458" i="60"/>
  <c r="B457" i="60"/>
  <c r="B456" i="60"/>
  <c r="B455" i="60"/>
  <c r="B454" i="60"/>
  <c r="B449" i="60"/>
  <c r="B448" i="60"/>
  <c r="B447" i="60"/>
  <c r="B446" i="60"/>
  <c r="B445" i="60"/>
  <c r="B441" i="60"/>
  <c r="B440" i="60"/>
  <c r="B439" i="60"/>
  <c r="B438" i="60"/>
  <c r="B437" i="60"/>
  <c r="B433" i="60"/>
  <c r="B432" i="60"/>
  <c r="B431" i="60"/>
  <c r="B430" i="60"/>
  <c r="B429" i="60"/>
  <c r="B425" i="60"/>
  <c r="B424" i="60"/>
  <c r="B423" i="60"/>
  <c r="B422" i="60"/>
  <c r="B421" i="60"/>
  <c r="B417" i="60"/>
  <c r="B416" i="60"/>
  <c r="B415" i="60"/>
  <c r="B414" i="60"/>
  <c r="B413" i="60"/>
  <c r="B408" i="60"/>
  <c r="B407" i="60"/>
  <c r="B406" i="60"/>
  <c r="B405" i="60"/>
  <c r="B404" i="60"/>
  <c r="B400" i="60"/>
  <c r="B399" i="60"/>
  <c r="B398" i="60"/>
  <c r="B397" i="60"/>
  <c r="B396" i="60"/>
  <c r="B392" i="60"/>
  <c r="B391" i="60"/>
  <c r="B390" i="60"/>
  <c r="B389" i="60"/>
  <c r="B388" i="60"/>
  <c r="B384" i="60"/>
  <c r="B383" i="60"/>
  <c r="B382" i="60"/>
  <c r="B381" i="60"/>
  <c r="B380" i="60"/>
  <c r="B376" i="60"/>
  <c r="B375" i="60"/>
  <c r="B374" i="60"/>
  <c r="B373" i="60"/>
  <c r="B372" i="60"/>
  <c r="B368" i="60"/>
  <c r="B367" i="60"/>
  <c r="B366" i="60"/>
  <c r="B365" i="60"/>
  <c r="B364" i="60"/>
  <c r="B360" i="60"/>
  <c r="B359" i="60"/>
  <c r="B358" i="60"/>
  <c r="B357" i="60"/>
  <c r="B356" i="60"/>
  <c r="B350" i="60"/>
  <c r="B349" i="60"/>
  <c r="B348" i="60"/>
  <c r="B347" i="60"/>
  <c r="B346" i="60"/>
  <c r="B342" i="60"/>
  <c r="B341" i="60"/>
  <c r="B340" i="60"/>
  <c r="B339" i="60"/>
  <c r="B338" i="60"/>
  <c r="B333" i="60"/>
  <c r="B332" i="60"/>
  <c r="B331" i="60"/>
  <c r="B330" i="60"/>
  <c r="B329" i="60"/>
  <c r="B325" i="60"/>
  <c r="B324" i="60"/>
  <c r="B323" i="60"/>
  <c r="B322" i="60"/>
  <c r="B321" i="60"/>
  <c r="B317" i="60"/>
  <c r="B316" i="60"/>
  <c r="B315" i="60"/>
  <c r="B314" i="60"/>
  <c r="B313" i="60"/>
  <c r="B309" i="60"/>
  <c r="B308" i="60"/>
  <c r="B307" i="60"/>
  <c r="B306" i="60"/>
  <c r="B305" i="60"/>
  <c r="B300" i="60"/>
  <c r="B299" i="60"/>
  <c r="B298" i="60"/>
  <c r="B297" i="60"/>
  <c r="B296" i="60"/>
  <c r="B292" i="60"/>
  <c r="B291" i="60"/>
  <c r="B290" i="60"/>
  <c r="B289" i="60"/>
  <c r="B288" i="60"/>
  <c r="B282" i="60"/>
  <c r="B281" i="60"/>
  <c r="B280" i="60"/>
  <c r="B279" i="60"/>
  <c r="B273" i="60"/>
  <c r="B272" i="60"/>
  <c r="B271" i="60"/>
  <c r="B270" i="60"/>
  <c r="B269" i="60"/>
  <c r="B265" i="60"/>
  <c r="B264" i="60"/>
  <c r="B263" i="60"/>
  <c r="B262" i="60"/>
  <c r="B261" i="60"/>
  <c r="B240" i="60"/>
  <c r="B239" i="60"/>
  <c r="B238" i="60"/>
  <c r="B237" i="60"/>
  <c r="B236" i="60"/>
  <c r="B232" i="60"/>
  <c r="B231" i="60"/>
  <c r="B230" i="60"/>
  <c r="B229" i="60"/>
  <c r="B228" i="60"/>
  <c r="B223" i="60"/>
  <c r="B222" i="60"/>
  <c r="B221" i="60"/>
  <c r="B220" i="60"/>
  <c r="B219" i="60"/>
  <c r="B215" i="60"/>
  <c r="B214" i="60"/>
  <c r="B213" i="60"/>
  <c r="B212" i="60"/>
  <c r="B211" i="60"/>
  <c r="B207" i="60"/>
  <c r="B206" i="60"/>
  <c r="B205" i="60"/>
  <c r="B204" i="60"/>
  <c r="B203" i="60"/>
  <c r="B199" i="60"/>
  <c r="B198" i="60"/>
  <c r="B197" i="60"/>
  <c r="B196" i="60"/>
  <c r="B195" i="60"/>
  <c r="B190" i="60"/>
  <c r="B189" i="60"/>
  <c r="B188" i="60"/>
  <c r="B187" i="60"/>
  <c r="B186" i="60"/>
  <c r="B182" i="60"/>
  <c r="B181" i="60"/>
  <c r="B180" i="60"/>
  <c r="B179" i="60"/>
  <c r="B178" i="60"/>
  <c r="B171" i="60"/>
  <c r="B170" i="60"/>
  <c r="B169" i="60"/>
  <c r="B168" i="60"/>
  <c r="B167" i="60"/>
  <c r="B163" i="60"/>
  <c r="B162" i="60"/>
  <c r="B161" i="60"/>
  <c r="B160" i="60"/>
  <c r="B159" i="60"/>
  <c r="B155" i="60"/>
  <c r="B154" i="60"/>
  <c r="B153" i="60"/>
  <c r="B152" i="60"/>
  <c r="B151" i="60"/>
  <c r="B146" i="60"/>
  <c r="B145" i="60"/>
  <c r="B144" i="60"/>
  <c r="B143" i="60"/>
  <c r="B142" i="60"/>
  <c r="B138" i="60"/>
  <c r="B137" i="60"/>
  <c r="B136" i="60"/>
  <c r="B135" i="60"/>
  <c r="B134" i="60"/>
  <c r="B130" i="60"/>
  <c r="B129" i="60"/>
  <c r="B128" i="60"/>
  <c r="B127" i="60"/>
  <c r="B126" i="60"/>
  <c r="B122" i="60"/>
  <c r="B121" i="60"/>
  <c r="B120" i="60"/>
  <c r="B119" i="60"/>
  <c r="B118" i="60"/>
  <c r="B112" i="60"/>
  <c r="B111" i="60"/>
  <c r="B109" i="60"/>
  <c r="B108" i="60"/>
  <c r="B103" i="60"/>
  <c r="B102" i="60"/>
  <c r="B101" i="60"/>
  <c r="B100" i="60"/>
  <c r="B96" i="60"/>
  <c r="B95" i="60"/>
  <c r="B94" i="60"/>
  <c r="B93" i="60"/>
  <c r="B92" i="60"/>
  <c r="B88" i="60"/>
  <c r="B87" i="60"/>
  <c r="B86" i="60"/>
  <c r="B85" i="60"/>
  <c r="B84" i="60"/>
  <c r="B77" i="60"/>
  <c r="B76" i="60"/>
  <c r="B75" i="60"/>
  <c r="B74" i="60"/>
  <c r="B73" i="60"/>
  <c r="B67" i="60"/>
  <c r="B66" i="60"/>
  <c r="B65" i="60"/>
  <c r="B64" i="60"/>
  <c r="B63" i="60"/>
  <c r="B59" i="60"/>
  <c r="B58" i="60"/>
  <c r="B57" i="60"/>
  <c r="B56" i="60"/>
  <c r="B55" i="60"/>
  <c r="B51" i="60"/>
  <c r="B50" i="60"/>
  <c r="B49" i="60"/>
  <c r="B48" i="60"/>
  <c r="B47" i="60"/>
  <c r="D92" i="74"/>
  <c r="B7" i="42" s="1"/>
  <c r="C92" i="74"/>
  <c r="B10" i="53"/>
  <c r="B12" i="53"/>
  <c r="D12" i="53"/>
  <c r="B3" i="42"/>
  <c r="B7" i="53" s="1"/>
  <c r="B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Ambra Scodro</author>
    <author>tc={51A1543B-CA83-49FB-9E3E-9C948735BF69}</author>
  </authors>
  <commentList>
    <comment ref="C16" authorId="0" shapeId="0" xr:uid="{00000000-0006-0000-0000-000001000000}">
      <text>
        <r>
          <rPr>
            <b/>
            <sz val="9"/>
            <color indexed="81"/>
            <rFont val="Tahoma"/>
            <family val="2"/>
          </rPr>
          <t>09/01/20 AS: 1.3.1.a updated to "Forest Owner" as requested by the client.</t>
        </r>
      </text>
    </comment>
    <comment ref="C18"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change in PEFC code format 15/06/2022</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000-000001000000}">
      <text/>
    </comment>
    <comment ref="B15" authorId="0" shapeId="0" xr:uid="{00000000-0006-0000-10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000-000003000000}">
      <text>
        <r>
          <rPr>
            <b/>
            <sz val="8"/>
            <color indexed="81"/>
            <rFont val="Tahoma"/>
            <family val="2"/>
          </rPr>
          <t xml:space="preserve">SA: </t>
        </r>
        <r>
          <rPr>
            <sz val="8"/>
            <color indexed="81"/>
            <rFont val="Tahoma"/>
            <family val="2"/>
          </rPr>
          <t>See Tab A14 for Product Codes</t>
        </r>
      </text>
    </comment>
    <comment ref="D15" authorId="1" shapeId="0" xr:uid="{00000000-0006-0000-10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7" authorId="1" shapeId="0" xr:uid="{00000000-0006-0000-0300-000003000000}">
      <text>
        <r>
          <rPr>
            <b/>
            <sz val="9"/>
            <color indexed="81"/>
            <rFont val="Tahoma"/>
            <family val="2"/>
          </rPr>
          <t>Not required for PEFC in Latvia, Sweden, Denmark, or Norway</t>
        </r>
        <r>
          <rPr>
            <sz val="9"/>
            <color indexed="81"/>
            <rFont val="Tahoma"/>
            <family val="2"/>
          </rPr>
          <t xml:space="preserve">
</t>
        </r>
      </text>
    </comment>
    <comment ref="B39" authorId="2" shapeId="0" xr:uid="{00000000-0006-0000-0300-000004000000}">
      <text>
        <r>
          <rPr>
            <sz val="8"/>
            <color indexed="81"/>
            <rFont val="Tahoma"/>
            <family val="2"/>
          </rPr>
          <t>Name, 3 line description of key qualifications and experience</t>
        </r>
      </text>
    </comment>
    <comment ref="B49" authorId="2" shapeId="0" xr:uid="{00000000-0006-0000-0300-000005000000}">
      <text>
        <r>
          <rPr>
            <sz val="8"/>
            <color indexed="81"/>
            <rFont val="Tahoma"/>
            <family val="2"/>
          </rPr>
          <t>include name of site visited, items seen and issues discussed</t>
        </r>
      </text>
    </comment>
    <comment ref="B57" authorId="2" shapeId="0" xr:uid="{00000000-0006-0000-0300-000006000000}">
      <text>
        <r>
          <rPr>
            <sz val="8"/>
            <color indexed="81"/>
            <rFont val="Tahoma"/>
            <family val="2"/>
          </rPr>
          <t xml:space="preserve">Edit this section to name standard used, version of standard (e.g. draft number), date standard finalised. </t>
        </r>
      </text>
    </comment>
    <comment ref="B64" authorId="2" shapeId="0" xr:uid="{00000000-0006-0000-0300-000007000000}">
      <text>
        <r>
          <rPr>
            <sz val="8"/>
            <color indexed="81"/>
            <rFont val="Tahoma"/>
            <family val="2"/>
          </rPr>
          <t>Describe process of adaptation</t>
        </r>
      </text>
    </comment>
    <comment ref="B75" authorId="3" shapeId="0" xr:uid="{00000000-0006-0000-0300-000008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4" authorId="0" shapeId="0" xr:uid="{00000000-0006-0000-0400-000001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1" authorId="0" shapeId="0" xr:uid="{00000000-0006-0000-0500-000001000000}">
      <text>
        <r>
          <rPr>
            <sz val="8"/>
            <color indexed="81"/>
            <rFont val="Tahoma"/>
            <family val="2"/>
          </rPr>
          <t>Name and 3 line description of key qualifications and experience</t>
        </r>
      </text>
    </comment>
    <comment ref="B53" authorId="0" shapeId="0" xr:uid="{00000000-0006-0000-05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17" authorId="0" shapeId="0" xr:uid="{00000000-0006-0000-0600-000001000000}">
      <text>
        <r>
          <rPr>
            <sz val="8"/>
            <color indexed="81"/>
            <rFont val="Tahoma"/>
            <family val="2"/>
          </rPr>
          <t>Name and 3 line description of key qualifications and experience</t>
        </r>
      </text>
    </comment>
    <comment ref="B40" authorId="0" shapeId="0" xr:uid="{00000000-0006-0000-06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5" authorId="0" shapeId="0" xr:uid="{00000000-0006-0000-07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D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D00-000002000000}">
      <text>
        <r>
          <rPr>
            <b/>
            <sz val="9"/>
            <color indexed="81"/>
            <rFont val="Tahoma"/>
            <family val="2"/>
          </rPr>
          <t>Private, State or Community</t>
        </r>
        <r>
          <rPr>
            <sz val="9"/>
            <color indexed="81"/>
            <rFont val="Tahoma"/>
            <family val="2"/>
          </rPr>
          <t xml:space="preserve">
</t>
        </r>
      </text>
    </comment>
    <comment ref="T10" authorId="0" shapeId="0" xr:uid="{00000000-0006-0000-0D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F00-000001000000}">
      <text>
        <r>
          <rPr>
            <b/>
            <sz val="8"/>
            <color indexed="81"/>
            <rFont val="Tahoma"/>
            <family val="2"/>
          </rPr>
          <t>MA/S1/S2/S3/S4/RA</t>
        </r>
      </text>
    </comment>
  </commentList>
</comments>
</file>

<file path=xl/sharedStrings.xml><?xml version="1.0" encoding="utf-8"?>
<sst xmlns="http://schemas.openxmlformats.org/spreadsheetml/2006/main" count="2552" uniqueCount="1590">
  <si>
    <t>Common/English oak</t>
  </si>
  <si>
    <t>Quercus robur</t>
  </si>
  <si>
    <t>Sessile oak (and hybrids)</t>
  </si>
  <si>
    <t>Quercus petraea</t>
  </si>
  <si>
    <t>Willow</t>
  </si>
  <si>
    <t>Salix spp.</t>
  </si>
  <si>
    <t>Elm spp.</t>
  </si>
  <si>
    <t>Ulmus spp.</t>
  </si>
  <si>
    <t>Group</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</si>
  <si>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</si>
  <si>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</si>
  <si>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</si>
  <si>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</si>
  <si>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</si>
  <si>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</si>
  <si>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</si>
  <si>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</si>
  <si>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</si>
  <si>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</si>
  <si>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</si>
  <si>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</si>
  <si>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</si>
  <si>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</si>
  <si>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</si>
  <si>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</si>
  <si>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</si>
  <si>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</si>
  <si>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</si>
  <si>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</si>
  <si>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</si>
  <si>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</si>
  <si>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</si>
  <si>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</si>
  <si>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</si>
  <si>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</si>
  <si>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</si>
  <si>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</si>
  <si>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</si>
  <si>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</si>
  <si>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</si>
  <si>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</si>
  <si>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OR</t>
  </si>
  <si>
    <t>Where an issue was difficult to assess or contradictory evidence was identified this is discussed in the section below and the conclusions drawn given.</t>
  </si>
  <si>
    <t>WGCS x.x</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</si>
  <si>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</si>
  <si>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</si>
  <si>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</si>
  <si>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</si>
  <si>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</si>
  <si>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</si>
  <si>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</si>
  <si>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</si>
  <si>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</si>
  <si>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</si>
  <si>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</si>
  <si>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</si>
  <si>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</si>
  <si>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</si>
  <si>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</si>
  <si>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</si>
  <si>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</si>
  <si>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</si>
  <si>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</si>
  <si>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</si>
  <si>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</si>
  <si>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</si>
  <si>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</si>
  <si>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</si>
  <si>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</si>
  <si>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</si>
  <si>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</si>
  <si>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</si>
  <si>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</si>
  <si>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</si>
  <si>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</si>
  <si>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</si>
  <si>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</si>
  <si>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</si>
  <si>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</si>
  <si>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</si>
  <si>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</si>
  <si>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</si>
  <si>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</si>
  <si>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</si>
  <si>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</si>
  <si>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</si>
  <si>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</si>
  <si>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</si>
  <si>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</si>
  <si>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</si>
  <si>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</si>
  <si>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</si>
  <si>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</si>
  <si>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</si>
  <si>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</si>
  <si>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</si>
  <si>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</si>
  <si>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</si>
  <si>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</si>
  <si>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</si>
  <si>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</si>
  <si>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</si>
  <si>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</si>
  <si>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</si>
  <si>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</si>
  <si>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</si>
  <si>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</si>
  <si>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</si>
  <si>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</si>
  <si>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</si>
  <si>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</si>
  <si>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</si>
  <si>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</si>
  <si>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</si>
  <si>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</si>
  <si>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</si>
  <si>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</si>
  <si>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</si>
  <si>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</si>
  <si>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</si>
  <si>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</si>
  <si>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</si>
  <si>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</si>
  <si>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</si>
  <si>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</si>
  <si>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</si>
  <si>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</si>
  <si>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</si>
  <si>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</si>
  <si>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</si>
  <si>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</si>
  <si>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</si>
  <si>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</si>
  <si>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</si>
  <si>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</si>
  <si>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</si>
  <si>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</si>
  <si>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</si>
  <si>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</si>
  <si>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</si>
  <si>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</si>
  <si>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</si>
  <si>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</si>
  <si>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</si>
  <si>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</si>
  <si>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</si>
  <si>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</si>
  <si>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</si>
  <si>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</si>
  <si>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</si>
  <si>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</si>
  <si>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</si>
  <si>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</si>
  <si>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</si>
  <si>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</si>
  <si>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</si>
  <si>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</si>
  <si>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</si>
  <si>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</si>
  <si>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</si>
  <si>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</si>
  <si>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</si>
  <si>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</si>
  <si>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</si>
  <si>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</si>
  <si>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</si>
  <si>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</si>
  <si>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</si>
  <si>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</si>
  <si>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</si>
  <si>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</si>
  <si>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</si>
  <si>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</si>
  <si>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</si>
  <si>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</si>
  <si>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</si>
  <si>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</si>
  <si>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</si>
  <si>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</si>
  <si>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</si>
  <si>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</si>
  <si>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</si>
  <si>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</si>
  <si>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</si>
  <si>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</si>
  <si>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</si>
  <si>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</si>
  <si>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</si>
  <si>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</si>
  <si>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</si>
  <si>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</si>
  <si>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</si>
  <si>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</si>
  <si>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</si>
  <si>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</si>
  <si>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</si>
  <si>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</si>
  <si>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</si>
  <si>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</si>
  <si>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</si>
  <si>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</si>
  <si>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</si>
  <si>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</si>
  <si>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</si>
  <si>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</si>
  <si>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</si>
  <si>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</si>
  <si>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</si>
  <si>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</si>
  <si>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</si>
  <si>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</si>
  <si>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</si>
  <si>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</si>
  <si>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</si>
  <si>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</si>
  <si>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</si>
  <si>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</si>
  <si>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</si>
  <si>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</si>
  <si>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</si>
  <si>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</si>
  <si>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</si>
  <si>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</si>
  <si>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</si>
  <si>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</si>
  <si>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</si>
  <si>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</si>
  <si>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</si>
  <si>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</si>
  <si>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</si>
  <si>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</si>
  <si>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</si>
  <si>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</si>
  <si>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</si>
  <si>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</si>
  <si>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</si>
  <si>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</si>
  <si>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</si>
  <si>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</si>
  <si>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</si>
  <si>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</si>
  <si>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</si>
  <si>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</si>
  <si>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</si>
  <si>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</si>
  <si>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</si>
  <si>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</si>
  <si>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</si>
  <si>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</si>
  <si>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</si>
  <si>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</si>
  <si>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</si>
  <si>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</si>
  <si>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</si>
  <si>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</si>
  <si>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</si>
  <si>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</si>
  <si>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</si>
  <si>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</si>
  <si>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</si>
  <si>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</si>
  <si>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</si>
  <si>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</si>
  <si>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</si>
  <si>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</si>
  <si>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</si>
  <si>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</si>
  <si>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</si>
  <si>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</si>
  <si>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</si>
  <si>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</si>
  <si>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</si>
  <si>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</si>
  <si>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</si>
  <si>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</si>
  <si>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</si>
  <si>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</si>
  <si>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</si>
  <si>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</si>
  <si>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</si>
  <si>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</si>
  <si>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</si>
  <si>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</si>
  <si>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</si>
  <si>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</si>
  <si>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</si>
  <si>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</si>
  <si>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</si>
  <si>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</si>
  <si>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</si>
  <si>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</si>
  <si>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</si>
  <si>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</si>
  <si>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</si>
  <si>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</si>
  <si>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</si>
  <si>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</si>
  <si>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</si>
  <si>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</si>
  <si>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</si>
  <si>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</si>
  <si>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</si>
  <si>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</si>
  <si>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</si>
  <si>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</si>
  <si>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</si>
  <si>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</si>
  <si>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</si>
  <si>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</si>
  <si>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</si>
  <si>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</si>
  <si>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</si>
  <si>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</si>
  <si>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</si>
  <si>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</si>
  <si>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</si>
  <si>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</si>
  <si>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</si>
  <si>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</si>
  <si>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</si>
  <si>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</si>
  <si>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</si>
  <si>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</si>
  <si>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</si>
  <si>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</si>
  <si>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</si>
  <si>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</si>
  <si>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</si>
  <si>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</si>
  <si>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</si>
  <si>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</si>
  <si>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</si>
  <si>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</si>
  <si>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</si>
  <si>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</si>
  <si>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</si>
  <si>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</si>
  <si>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</si>
  <si>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</si>
  <si>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</si>
  <si>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</si>
  <si>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</si>
  <si>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</si>
  <si>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</si>
  <si>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</si>
  <si>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</si>
  <si>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</si>
  <si>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</si>
  <si>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</si>
  <si>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</si>
  <si>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</si>
  <si>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</si>
  <si>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</si>
  <si>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</si>
  <si>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</si>
  <si>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</si>
  <si>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</si>
  <si>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</si>
  <si>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</si>
  <si>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</si>
  <si>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</si>
  <si>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</si>
  <si>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</si>
  <si>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</si>
  <si>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</si>
  <si>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</si>
  <si>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</si>
  <si>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</si>
  <si>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</si>
  <si>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</si>
  <si>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</si>
  <si>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</si>
  <si>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</si>
  <si>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</si>
  <si>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</si>
  <si>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</si>
  <si>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</si>
  <si>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</si>
  <si>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</si>
  <si>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</si>
  <si>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</si>
  <si>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</si>
  <si>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</si>
  <si>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</si>
  <si>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</si>
  <si>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</si>
  <si>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</si>
  <si>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</si>
  <si>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</si>
  <si>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</si>
  <si>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</si>
  <si>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</si>
  <si>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</si>
  <si>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</si>
  <si>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</si>
  <si>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</si>
  <si>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</si>
  <si>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</si>
  <si>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3.7.1</t>
  </si>
  <si>
    <t>Adaptations/Modifications to standard</t>
  </si>
  <si>
    <t>FSC x.x</t>
  </si>
  <si>
    <t>UKWAS x.x,</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</si>
  <si>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</si>
  <si>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</si>
  <si>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</si>
  <si>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</si>
  <si>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</si>
  <si>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</si>
  <si>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</si>
  <si>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</si>
  <si>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</si>
  <si>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</si>
  <si>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</si>
  <si>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</si>
  <si>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</si>
  <si>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</si>
  <si>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</si>
  <si>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</si>
  <si>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</si>
  <si>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</si>
  <si>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</si>
  <si>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</si>
  <si>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N/A</t>
  </si>
  <si>
    <t xml:space="preserve">Exit date </t>
  </si>
  <si>
    <t>SLIMF</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</si>
  <si>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</si>
  <si>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</si>
  <si>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</si>
  <si>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</si>
  <si>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</si>
  <si>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</si>
  <si>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</si>
  <si>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</si>
  <si>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</si>
  <si>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</si>
  <si>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</si>
  <si>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</si>
  <si>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</si>
  <si>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</si>
  <si>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</si>
  <si>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</si>
  <si>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</si>
  <si>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</si>
  <si>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</si>
  <si>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3.8.2</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</si>
  <si>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</si>
  <si>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</si>
  <si>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</si>
  <si>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</si>
  <si>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</si>
  <si>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</si>
  <si>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</si>
  <si>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</si>
  <si>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</si>
  <si>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</si>
  <si>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5.4.1</t>
  </si>
  <si>
    <t>5.3.1</t>
  </si>
  <si>
    <t xml:space="preserve">AND </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</si>
  <si>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</si>
  <si>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</si>
  <si>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</si>
  <si>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</si>
  <si>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</si>
  <si>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</si>
  <si>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</si>
  <si>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</si>
  <si>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</si>
  <si>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</si>
  <si>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</si>
  <si>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</si>
  <si>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</si>
  <si>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</si>
  <si>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</si>
  <si>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</si>
  <si>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</si>
  <si>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</si>
  <si>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</si>
  <si>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</si>
  <si>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</si>
  <si>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</si>
  <si>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</si>
  <si>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</si>
  <si>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</si>
  <si>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</si>
  <si>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</si>
  <si>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</si>
  <si>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</si>
  <si>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</si>
  <si>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A.3</t>
  </si>
  <si>
    <t>SA Auditor</t>
  </si>
  <si>
    <t>Team members’ c.v.’s are held on file at the SA office.</t>
  </si>
  <si>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</si>
  <si>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</si>
  <si>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</si>
  <si>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</si>
  <si>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</si>
  <si>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</si>
  <si>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</si>
  <si>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</si>
  <si>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</si>
  <si>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</si>
  <si>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</si>
  <si>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</si>
  <si>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</si>
  <si>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</si>
  <si>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</si>
  <si>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</si>
  <si>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</si>
  <si>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</si>
  <si>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</si>
  <si>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</si>
  <si>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</si>
  <si>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</si>
  <si>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</si>
  <si>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</si>
  <si>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</si>
  <si>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</si>
  <si>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</si>
  <si>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</si>
  <si>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</si>
  <si>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</si>
  <si>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</si>
  <si>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</si>
  <si>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</si>
  <si>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</si>
  <si>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</si>
  <si>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</si>
  <si>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</si>
  <si>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</si>
  <si>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</si>
  <si>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</si>
  <si>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</si>
  <si>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</si>
  <si>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</si>
  <si>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</si>
  <si>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</si>
  <si>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</si>
  <si>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</si>
  <si>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</si>
  <si>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</si>
  <si>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</si>
  <si>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</si>
  <si>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</si>
  <si>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</si>
  <si>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</si>
  <si>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</si>
  <si>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</si>
  <si>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</si>
  <si>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</si>
  <si>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</si>
  <si>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</si>
  <si>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No</t>
  </si>
  <si>
    <t>Year visited by SA</t>
  </si>
  <si>
    <t>Disclaimer: auditing is based on a sampling process of the available information.</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</si>
  <si>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</si>
  <si>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</si>
  <si>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</si>
  <si>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</si>
  <si>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</si>
  <si>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</si>
  <si>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</si>
  <si>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</si>
  <si>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</si>
  <si>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</si>
  <si>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</si>
  <si>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6.4.2</t>
  </si>
  <si>
    <t>Assessment Process</t>
  </si>
  <si>
    <t>7.4.2</t>
  </si>
  <si>
    <t>7.4.3</t>
  </si>
  <si>
    <t>8.4.2</t>
  </si>
  <si>
    <t>8.4.3</t>
  </si>
  <si>
    <t>9.4.2</t>
  </si>
  <si>
    <t>9.4.3</t>
  </si>
  <si>
    <t>(Date) Closing meeting - INCLUDE RECORD OF ATTENDANCE</t>
  </si>
  <si>
    <t>(Date) Opening meeting - INCLUDE RECORD OF ATTENDANCE</t>
  </si>
  <si>
    <t>Common Name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</si>
  <si>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</si>
  <si>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</si>
  <si>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</si>
  <si>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</si>
  <si>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</si>
  <si>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</si>
  <si>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</si>
  <si>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</si>
  <si>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</si>
  <si>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</si>
  <si>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</si>
  <si>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</si>
  <si>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</si>
  <si>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</si>
  <si>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</si>
  <si>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</si>
  <si>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</si>
  <si>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</si>
  <si>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</si>
  <si>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</si>
  <si>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</si>
  <si>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</si>
  <si>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</si>
  <si>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</si>
  <si>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</si>
  <si>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</si>
  <si>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</si>
  <si>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</si>
  <si>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</si>
  <si>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</si>
  <si>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</si>
  <si>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</si>
  <si>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</si>
  <si>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</si>
  <si>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</si>
  <si>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</si>
  <si>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</si>
  <si>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</si>
  <si>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</si>
  <si>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</si>
  <si>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</si>
  <si>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</si>
  <si>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</si>
  <si>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</si>
  <si>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</si>
  <si>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</si>
  <si>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</si>
  <si>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</si>
  <si>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</si>
  <si>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</si>
  <si>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</si>
  <si>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</si>
  <si>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</si>
  <si>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</si>
  <si>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</si>
  <si>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</si>
  <si>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</si>
  <si>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</si>
  <si>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</si>
  <si>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</si>
  <si>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</si>
  <si>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</si>
  <si>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</si>
  <si>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</si>
  <si>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</si>
  <si>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</si>
  <si>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</si>
  <si>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</si>
  <si>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</si>
  <si>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</si>
  <si>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</si>
  <si>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</si>
  <si>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</si>
  <si>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</si>
  <si>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</si>
  <si>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</si>
  <si>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</si>
  <si>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</si>
  <si>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</si>
  <si>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</si>
  <si>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</si>
  <si>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</si>
  <si>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</si>
  <si>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</si>
  <si>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</si>
  <si>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</si>
  <si>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</si>
  <si>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</si>
  <si>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</si>
  <si>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Foraois Growth Ltd</t>
  </si>
  <si>
    <t>Ireland</t>
  </si>
  <si>
    <t>PEFC Irish Forest Certification Standard (Jan 2014)</t>
  </si>
  <si>
    <t>12-13/09/2019</t>
  </si>
  <si>
    <t>Rebecca Haskell</t>
  </si>
  <si>
    <t>Andy Grundy</t>
  </si>
  <si>
    <t>12-14/11/19</t>
  </si>
  <si>
    <t>23-24 Nov 2020</t>
  </si>
  <si>
    <t xml:space="preserve">Andy Grundy with Nicola Brennan </t>
  </si>
  <si>
    <t xml:space="preserve">S1 REMOTE </t>
  </si>
  <si>
    <t xml:space="preserve">PEFC FM only </t>
  </si>
  <si>
    <t>Donna Sweetman</t>
  </si>
  <si>
    <t>Enterprise House,
Marina Commercial Park,
Cork, T12 X4YW</t>
  </si>
  <si>
    <t>021-2355300</t>
  </si>
  <si>
    <t>donna@arbor.ie</t>
  </si>
  <si>
    <t>www.arbor.ie</t>
  </si>
  <si>
    <t>Single-site</t>
  </si>
  <si>
    <t>Forest Owner</t>
  </si>
  <si>
    <t>various</t>
  </si>
  <si>
    <t xml:space="preserve">various </t>
  </si>
  <si>
    <t xml:space="preserve">North </t>
  </si>
  <si>
    <t>1 consultant - acquisitions</t>
  </si>
  <si>
    <t>Coniferous dominant</t>
  </si>
  <si>
    <t>Some forests occur within designated areas ( SPA / SAC) and have the potential to impact on adjacent habitats. Intrinsic HCV are rare given the newly planted nature of the portfolio.</t>
  </si>
  <si>
    <t>Mixed Indigenous and exotic</t>
  </si>
  <si>
    <t>See Annex 3</t>
  </si>
  <si>
    <t>Roundwood/Firewood</t>
  </si>
  <si>
    <t xml:space="preserve">Standing  and Roadside  and Delivered </t>
  </si>
  <si>
    <t>m: 8
f:4</t>
  </si>
  <si>
    <t>m: 18
f:0</t>
  </si>
  <si>
    <t>The long term policy and silvicultural systems elements of the management plan documentation are still in draft form.</t>
  </si>
  <si>
    <t>Operational plans in place, though concentrating in harvesting / roading operations and not fully addressing specific measures relating to other work.  Rationale for management and operational techniques in draft form.  Outline felling and regeneration plan not in place.</t>
  </si>
  <si>
    <t>Although some elements of a monitoring system are in place eg harvesting yield, a full programme has not yet been devised and implemented.</t>
  </si>
  <si>
    <t>Although managers considered that across the WMU there was a wide range of age classes and some diversity of habitat, this has not been quantified - to be addressed in management planning documentation currently in draft form.</t>
  </si>
  <si>
    <t>Although it is likely that 10% of the area is to be managed under LISS systems ie broadleaf areas, these have not been formally identified / quantified - to be addressed as part of management plan amendments being undertaken.</t>
  </si>
  <si>
    <t>Although some areas are mentioned and mapped in current management plans, it is not clear whether all areas that fulfill specific and recognised protective functions have been incorporated into management plans</t>
  </si>
  <si>
    <t>Integrated pest management strategy not yet in place</t>
  </si>
  <si>
    <t>Objective to minimise the use of chemical pesticides in the forest not yet formally in place - to be incorporated into integrated pest management strategy</t>
  </si>
  <si>
    <t>Although managers could describe where fertilisers would / would not be used, there is no formal written policy - this is to be drafted.</t>
  </si>
  <si>
    <t>Although features of high biodiversity value have been identified and mapped, management prescriptions and monitoring protocols are not yet fully in place.</t>
  </si>
  <si>
    <t>Although there is a strong likelihood that 15% of the WMU area is with conservation and biodiversity as the primary objective this has not been formally quantified or precise areas / management objectives identified in management plans / monitoring plans.</t>
  </si>
  <si>
    <t>12-13 / 09/2019</t>
  </si>
  <si>
    <t>12-14 November 2019</t>
  </si>
  <si>
    <t xml:space="preserve">Pre-assessment </t>
  </si>
  <si>
    <t>12/9/19 Opening meeting</t>
  </si>
  <si>
    <t>12/9/19 Audit: Review of documentation, staff interviews</t>
  </si>
  <si>
    <t>12/9/19 Stakeholder meetings - interview harvester operator / phone conversation with stakeholder</t>
  </si>
  <si>
    <t>12/9/19 Site visit  LK110</t>
  </si>
  <si>
    <t>13/9/19 Site visit LK203</t>
  </si>
  <si>
    <t>13/9/19 Document review</t>
  </si>
  <si>
    <t>13/9/19 Closing meeting</t>
  </si>
  <si>
    <t>Main Assessment</t>
  </si>
  <si>
    <t>12/11/19 Opening meeting</t>
  </si>
  <si>
    <t>12/11/19 Audit: Review of documentation, staff interviews</t>
  </si>
  <si>
    <t xml:space="preserve">13/11/19 Site visits </t>
  </si>
  <si>
    <t>14/11/19 Document review</t>
  </si>
  <si>
    <t>14/11/19 Closing meeting</t>
  </si>
  <si>
    <r>
      <rPr>
        <b/>
        <sz val="11"/>
        <rFont val="Cambria"/>
        <family val="1"/>
      </rPr>
      <t xml:space="preserve">Pre-assessment </t>
    </r>
    <r>
      <rPr>
        <sz val="11"/>
        <rFont val="Cambria"/>
        <family val="1"/>
      </rPr>
      <t>Summary of person days including time spent on preparatory work, actual audit days, consultation and report writing - 3.5 days</t>
    </r>
  </si>
  <si>
    <r>
      <rPr>
        <b/>
        <sz val="11"/>
        <rFont val="Cambria"/>
        <family val="1"/>
      </rPr>
      <t xml:space="preserve">Main assessment </t>
    </r>
    <r>
      <rPr>
        <sz val="11"/>
        <rFont val="Cambria"/>
        <family val="1"/>
      </rPr>
      <t>Summary of person days including time spent on preparatory work, actual audit days, consultation and report writing - 4 days</t>
    </r>
  </si>
  <si>
    <t>Justification for increasing and decreasing factors</t>
  </si>
  <si>
    <t xml:space="preserve">N/A </t>
  </si>
  <si>
    <r>
      <t xml:space="preserve">Assessment team </t>
    </r>
    <r>
      <rPr>
        <sz val="11"/>
        <rFont val="Cambria"/>
        <family val="1"/>
      </rPr>
      <t>- See also A15 Checklist for Opening and Closing Meeting</t>
    </r>
  </si>
  <si>
    <t xml:space="preserve"> Rebecca Haskell BSc Agricultural and Food Marketing, MSc Forestry, CMIOSH.  30 years experience working in UK Forestry / Woodland Management in both public and charitable sectors, inlcuding several years as H&amp;S Manager for a woodland conservation charity. </t>
  </si>
  <si>
    <t>n/a - as PEFC only</t>
  </si>
  <si>
    <t xml:space="preserv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</si>
  <si>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Pre-assessment</t>
  </si>
  <si>
    <t>LK110 - new road recently completed - permissions, water management and contractor management discussed with manager</t>
  </si>
  <si>
    <t>LK203 - harvesting in progress, cutting line for planned new road.  Creation of log bridge over watercourse observed and discussed; harvester operator interviewed.</t>
  </si>
  <si>
    <t>Main assessment</t>
  </si>
  <si>
    <t>CK109 - thinnings operation in progress - signage, stacking and fuel / urea storage checked, forwarder and harvester operator interviewed, site walked and archaeological buffer zone checked.</t>
  </si>
  <si>
    <t>LK203 - road construction operations - main contractor ( operating excavator) interviewed, water management discussed and silt traps viewed.</t>
  </si>
  <si>
    <t>CK102 - no live operations.  Recently - constructed road and completed thinning operations seen.  Silt traps seen and volume control during thinning operations discussed; also low level usage by motorbikes discussed - methods for prevention of this and of preventing dumping in the entrance discussed and measures seen ie closing off entrance when now in use.</t>
  </si>
  <si>
    <t>Standards used (inc version and date approved)</t>
  </si>
  <si>
    <t>The forest management was evaluated against the PEFC-endorsed national standard for Ireland, entitled PEFC Irish Forest Certification Standard, second edition, revised January 2014. A copy of the standard is available at www.pefc.org</t>
  </si>
  <si>
    <t>None</t>
  </si>
  <si>
    <t>72 consultees were contacted</t>
  </si>
  <si>
    <t>4 responses were received ( though two of the responses were from the same stakeholder)</t>
  </si>
  <si>
    <t>Consultation was carried out on 1/8/2019</t>
  </si>
  <si>
    <t>1 interview was held by phone during pre-assessment audit and one contractor interviewed during site visits at pre-assessment. At main assessment three contractors interviewed during site visits.</t>
  </si>
  <si>
    <t>Each non-compliance with the forestry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</si>
  <si>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r>
      <rPr>
        <b/>
        <sz val="11"/>
        <color theme="4"/>
        <rFont val="Cambria"/>
        <family val="1"/>
        <scheme val="major"/>
      </rPr>
      <t>FIRST SURVEILLANCE</t>
    </r>
    <r>
      <rPr>
        <b/>
        <sz val="11"/>
        <color rgb="FFFF0000"/>
        <rFont val="Cambria"/>
        <family val="1"/>
        <scheme val="major"/>
      </rPr>
      <t xml:space="preserve">  REMOTE AUDIT DUE TO COVID - 19  RESTRICTIONS</t>
    </r>
  </si>
  <si>
    <t xml:space="preserve">Itinerary  - REMOTE Audit </t>
  </si>
  <si>
    <t xml:space="preserve">23/11/2020 Opening meeting online using Microsoft Teams. </t>
  </si>
  <si>
    <t xml:space="preserve">23/11/2020 Audit: Review of organisation - level  documentation and site documentation for sites CK103 and MY102,  staff interviews, contractor interview using Microsoft Teams. </t>
  </si>
  <si>
    <t>24/21/20 Document review - sites CK103 and MY102</t>
  </si>
  <si>
    <t xml:space="preserve">24/11/20 Closing meeting online using Microsoft Teams. </t>
  </si>
  <si>
    <t>Summary of person days including time spent on preparatory work, actual audit days, consultation and report writing (excluding travel) 3.5 days</t>
  </si>
  <si>
    <t xml:space="preserve">Factors increasing auditing time:Difficult stakeholder context </t>
  </si>
  <si>
    <t>Factors decreasing auditing time: Plantations</t>
  </si>
  <si>
    <t xml:space="preserve">Rebecca Haskell BSc Agricultural and Food Marketing, MSc Forestry, CMIOSH.  30 years experience working in UK Forestry / Woodland Management in both public and charitable sectors, inlcuding several years as H&amp;S Manager for a woodland conservation charity. </t>
  </si>
  <si>
    <t>Assessment process</t>
  </si>
  <si>
    <t xml:space="preserve">This audit was conducted remotely due to COVID-19 restrictions and undertaken following PEFC Guidance on COVID-19. Restrictions included a national lockdown (no meetings between people of different households) within the auditors place of residence and Soil Associations policy to avoid extended travel and overnight stays during the pandemic. In planning an assessment was made to assure all the required evidence could be audited remotely with no risks to the credibility and appropriate sections of UKWAS selected to do so.  The assessment involved review of relevant organisational and management planning documentation and records,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</si>
  <si>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 xml:space="preserve">Criteria were selected for assessment based on  • relating to key objectives and on going activities and • to ensure that all principles are assessed at least once during the 4 surveillance visits. Also as the audit was conducted remotely, criteria selected were also those most suited to remote audit.
</t>
  </si>
  <si>
    <t>The following criteria were assessed:  PEFC National Standard -PEFC Irish Forest Certification Standard 2014 Sections 1,2 &amp; 7.</t>
  </si>
  <si>
    <t>74 consultees were contacted</t>
  </si>
  <si>
    <t>1 response was received</t>
  </si>
  <si>
    <t>Consultation was carried out 1/4/20 - 29/5/20</t>
  </si>
  <si>
    <t>Email correspondence with one stakeholder during audit</t>
  </si>
  <si>
    <t>Remote audit so no site visits.  Sites CK103 and MY102 were chosen as there had been recent activity on both sites.  Both sites - management planning documentation reviewed with managers.  CK103 - documentation relating to road construction and first thinnings reviewed. Archaeological monitoring discussed and archaeological consultant engaged during road - building activities contacted by auditor.  MY102 - documentation relating to road construction and  neighbour's right of way agreement across the land reviewed.</t>
  </si>
  <si>
    <t>The assessment team reviewed the current scope of the certificate in terms of certified forest area and products being produced. There was no change since the previous evaluation other than a very minor adjustment to area due to updated mapping and one small area within RN130 which was subject to Compulsory Purchase Order for creation of a new road.</t>
  </si>
  <si>
    <r>
      <t>Changes to management situation</t>
    </r>
    <r>
      <rPr>
        <b/>
        <sz val="11"/>
        <color indexed="10"/>
        <rFont val="Cambria"/>
        <family val="1"/>
      </rPr>
      <t>- results of management review/internal audit
Effectiveness of management system
Description of any continual improvement activities</t>
    </r>
  </si>
  <si>
    <r>
      <rPr>
        <b/>
        <sz val="11"/>
        <color indexed="10"/>
        <rFont val="Cambria"/>
        <family val="1"/>
      </rPr>
      <t>Review of complaints or</t>
    </r>
    <r>
      <rPr>
        <b/>
        <sz val="11"/>
        <rFont val="Cambria"/>
        <family val="1"/>
      </rPr>
      <t xml:space="preserve"> Issues arising</t>
    </r>
  </si>
  <si>
    <t>ANNEX 1 PEFC Ireland 2011</t>
  </si>
  <si>
    <t>PEFC IRL SCHEME Dec 2010: PEFC Irish Forest Certification Standard , endorsed with updates Dec 2011</t>
  </si>
  <si>
    <t>Republic of Ireland</t>
  </si>
  <si>
    <r>
      <t>PEFC</t>
    </r>
    <r>
      <rPr>
        <b/>
        <i/>
        <sz val="11"/>
        <color indexed="30"/>
        <rFont val="Cambria"/>
        <family val="1"/>
      </rPr>
      <t xml:space="preserve"> </t>
    </r>
  </si>
  <si>
    <t xml:space="preserve">The checklist below is created from the PEFC Ireland standard. For dual FSC / PEFC audits in Ireland, the report template will have separate checklists for the two standards.
</t>
  </si>
  <si>
    <t>n/a no trademark use to date. Future use planned but will submit for approval as required.</t>
  </si>
  <si>
    <t>Has the FMU or the group scheme a PEFC trademark license agreement with the National PEFC body and hereinunder a written procedure for use of the PEFC logo?</t>
  </si>
  <si>
    <t>Will obtain on certification</t>
  </si>
  <si>
    <t>No use of trademark to date</t>
  </si>
  <si>
    <t>Std ref.</t>
  </si>
  <si>
    <t>Audit</t>
  </si>
  <si>
    <t>Requirement</t>
  </si>
  <si>
    <t>Means of verification</t>
  </si>
  <si>
    <t>Guidance and advice</t>
  </si>
  <si>
    <t>Compliant? (Y/N)</t>
  </si>
  <si>
    <t>COMPLIANCE WITH THE LAW AND CONFORMANCE WITH THE REQUIREMENTS OF THE CERTIFICATION STANDARD</t>
  </si>
  <si>
    <t>Compliance and conformance</t>
  </si>
  <si>
    <t xml:space="preserve">There shall be compliance with the law. There shall be no substantiated outstanding claims of non-compliance related to woodland management. </t>
  </si>
  <si>
    <r>
      <rPr>
        <sz val="11"/>
        <rFont val="Cambria"/>
        <family val="1"/>
      </rPr>
      <t xml:space="preserve">• No evidence of non-compliance from audit
</t>
    </r>
    <r>
      <rPr>
        <b/>
        <sz val="11"/>
        <rFont val="Cambria"/>
        <family val="1"/>
      </rPr>
      <t/>
    </r>
  </si>
  <si>
    <t xml:space="preserve">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
</t>
  </si>
  <si>
    <t>Fully aware of legal requirements - copies of contracts seen and staff showed good awareness</t>
  </si>
  <si>
    <t>Y</t>
  </si>
  <si>
    <t>Fully aware of legal requirements - copies of contracts seen eg harvesting contract for thinnings at CK109, and staff showed good awareness</t>
  </si>
  <si>
    <t>Fully aware of legal requirements and staff showed good awareness.  Department of Agriculture,Food &amp; the Marine 'Approval for forest road licence' dated Feb 2020 seen for road construction at MY102 and dated June 2020 for road construction at CK103; also Tree Felling Licence for CK103.</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</si>
  <si>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</si>
  <si>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</si>
  <si>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</si>
  <si>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Most work subject to a licence.  Forest service suite of guidelines to ensure compliance - on Forest Service website and staff showed good familiarity. Circulars from Forest Service sent round to all staff.  Contract documentation seen to make reference to codes of practice and guidelines</t>
  </si>
  <si>
    <t>Most work subject to a licence.  Forest service suite of guidelines to ensure compliance - on Forest Service website and staff showed good familiarity. Circulars from Forest Service sent round to all staff.  Standard contract documentation seen to make reference to codes of practice and guidelines.</t>
  </si>
  <si>
    <t>Most work subject to a licence.  Forest service suite of guidelines to ensure compliance - on Forest Service website and staff showed good familiarity. Circulars from Forest Service sent round to all staff.  Standard contract documentation  makes reference to codes of practice and guidelines.</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</si>
  <si>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</si>
  <si>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</si>
  <si>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</si>
  <si>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 xml:space="preserve">Documents stored on server - various examples seen during audit eg Folio CN14127 ie CN101 legal ownership documents seen; also CN201 LK67180F / LK69566F which are both part of LK201 / LK69566F </t>
  </si>
  <si>
    <t>Documents stored on server - folio and associated maps seen for CK102, LK203  and CK109 - where change of name from Konifer Woodlands to Foraois Growth Ltd, 'Certificate of incorporation and change of name' seen confirming change.  Right of way shown on LK203 folio map.</t>
  </si>
  <si>
    <t>Documents stored on server.  Folios and associated maps seen for CK103 and MY102.</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</si>
  <si>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</si>
  <si>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</si>
  <si>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</si>
  <si>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Draft declaration of commitment seen - not yet fully complete</t>
  </si>
  <si>
    <t>N</t>
  </si>
  <si>
    <t>Obs 2019.1</t>
  </si>
  <si>
    <t>Declaration of commitment document in place</t>
  </si>
  <si>
    <t>Signed declaration of commitment seen  ( management plan Appendix 2)</t>
  </si>
  <si>
    <t>Protection from illegal activities</t>
  </si>
  <si>
    <t>The owner or manager shall take all reasonable measures to stop illegal or unauthorised uses of the woodland which could jeopardise fulfilment of the objectives of management.</t>
  </si>
  <si>
    <r>
      <rPr>
        <sz val="11"/>
        <rFont val="Cambria"/>
        <family val="1"/>
      </rPr>
      <t xml:space="preserve">• The owner/manager is aware of potential and actual problems
• Evidence of pro-active response to actual current problems.
</t>
    </r>
    <r>
      <rPr>
        <b/>
        <sz val="11"/>
        <rFont val="Cambria"/>
        <family val="1"/>
      </rPr>
      <t/>
    </r>
  </si>
  <si>
    <t>Illegal and unauthorised uses of woodland may include activities such as: 
• Dumping 
• Trespass of livestock 
• Anti-social behaviour</t>
  </si>
  <si>
    <t>Dumping occurs on some sites.  Examples seen of waste which has been removed - receipt from recycling centre seen. No areas where dumping occurring consistently in the same area. Some livestock trespass but relatively minor.</t>
  </si>
  <si>
    <t>Site visit reports are used to record such issues, including follow up actions. Site tracker spreadsheet is used to log centrally  - seen during audit. Examples of site visit reports seen for CK103 and MY 102 - no illegal activities reported.</t>
  </si>
  <si>
    <t>MANAGEMENT PLANNING</t>
  </si>
  <si>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</si>
  <si>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</si>
  <si>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</si>
  <si>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r>
      <rPr>
        <sz val="11"/>
        <rFont val="Cambria"/>
        <family val="1"/>
      </rPr>
      <t xml:space="preserve">• Management plan
• Maps and records.
</t>
    </r>
    <r>
      <rPr>
        <b/>
        <sz val="11"/>
        <rFont val="Cambria"/>
        <family val="1"/>
      </rPr>
      <t/>
    </r>
  </si>
  <si>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</si>
  <si>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Identified in management planning documentation</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</si>
  <si>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</si>
  <si>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</si>
  <si>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</si>
  <si>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</si>
  <si>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Obs 2019.2</t>
  </si>
  <si>
    <t>Identified in management planning documentation. Predominantly clear cut silvicultural systems but LISS used in ABE ( Areas of Biodiversity Enhancement) comprising 25% of the forest area.</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</si>
  <si>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</si>
  <si>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</si>
  <si>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</si>
  <si>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</si>
  <si>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Obs 2019.3</t>
  </si>
  <si>
    <t>Five year operational plans in place, addressing all operations.  Management plans include rationales.  20 year felling and regeneration plans seen. 'National Operations Database' holds plans in detail for five years and outline up to 2038.</t>
  </si>
  <si>
    <t>Five year operational plans in place, addressing all operations.  Management plans include rationales.  20 year felling plan seen ( management plan Appendix 3). Outline restocking covered within management plan Replanting plan section.</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</si>
  <si>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</si>
  <si>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</si>
  <si>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</si>
  <si>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</si>
  <si>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Managers confirmed that this is the case and have already provided management planning documentation to a stakeholder on request</t>
  </si>
  <si>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</si>
  <si>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</si>
  <si>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</si>
  <si>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</si>
  <si>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</si>
  <si>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Discussed with managers and addressed in management planning documentation as relevant eg invasive species, though operational plans not making direct reference eg to control of invasives where this is planned</t>
  </si>
  <si>
    <t>Obs 2019.4</t>
  </si>
  <si>
    <t>Productive potential addressed in management planning documentation and associated monitoring table.  No degraded forest ecosystems - confirmed during site visits.</t>
  </si>
  <si>
    <t xml:space="preserve">Productive potential addressed in management planning documentation and associated monitoring table.  No degraded forest ecosystems. Site monitoring forms are used to report on forest condition - examples seen for CK103 and MY102 </t>
  </si>
  <si>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</si>
  <si>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</si>
  <si>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</si>
  <si>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Robust system described - baseline inventories have been undertaken , use of production forecasting techniques to determine annual harvesting programmes and reconciliations of actual vs forecast volumes and use of sample plots during and post - thin</t>
  </si>
  <si>
    <t>Robust system described - baseline inventories have been undertaken , use of production forecasting techniques to determine annual harvesting programmes and reconciliations of actual vs forecast volumes and use of sample plots during and post - thin.  Current / recently thinned areas seen during site visits indicated best practice being followed.</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</si>
  <si>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</si>
  <si>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</si>
  <si>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</si>
  <si>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</si>
  <si>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No harvesting of NTWP's</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</si>
  <si>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</si>
  <si>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</si>
  <si>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</si>
  <si>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</si>
  <si>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Robust system described, using dockets.  Dedicated Foraois Growth Ltd docket book seen, though on certification current books will need certificate number and claim added manually. Future copies of docket books to include this information as pre-printed.</t>
  </si>
  <si>
    <t>Obs 2019.5</t>
  </si>
  <si>
    <t xml:space="preserve">Obs 2019.5 now 2019.1  </t>
  </si>
  <si>
    <t>Robust system described, using dockets.  Currently no timber being sold as certified but template invoice seen with certificate code and claim.</t>
  </si>
  <si>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</si>
  <si>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</si>
  <si>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</si>
  <si>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</si>
  <si>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</si>
  <si>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Discussed with managers.  No non-compliance noted and operations seen during site visits were as detailed in management planning documentation.</t>
  </si>
  <si>
    <t>Discussed with managers. Five Year Operational Plan checked - road construction at CK103 and MY102 undertaken in good time, enabling harvesting plans to progress as per Operational Plan.</t>
  </si>
  <si>
    <t>2.3.2</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</si>
  <si>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</si>
  <si>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</si>
  <si>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</si>
  <si>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t>Obs 2019.6</t>
  </si>
  <si>
    <t>Monitoring table in place which will ensure all of the above are monitored, at appropriate intervals</t>
  </si>
  <si>
    <t>Monitoring table in place which will ensure all of the above are monitored, at appropriate intervals. Examples of harvesting yield monitoring seen for CK103; also contract monitoring for roading at CK103 and MY102, harvesting at CK103 and archaeological monitoring at CK103. No other monitoring due yet at time of audit.</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</si>
  <si>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</si>
  <si>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</si>
  <si>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</si>
  <si>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</si>
  <si>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Discussed with managers - no plans are due for review but monitoring planning will take this into account.</t>
  </si>
  <si>
    <t>Discussed with managers - management plan has only recently been completed and monitoring protocol established so no results as yet, but monitoring plan has taken this into account, stating 5 yearly review for each parameter being monitored</t>
  </si>
  <si>
    <t>Management plan not yet due for review but managers are aware of this requirement.  Archaeological monitoring report at CK103 used to inform road construction - report seen during audit and email correspondence with archaeological consultant during audit, who confirmed actions identified in monitoring report had been undertaken.</t>
  </si>
  <si>
    <t>WOODLAND DESIGN: CREATION, FELLING AND REPLANTING</t>
  </si>
  <si>
    <t>Assessment of environmental impacts</t>
  </si>
  <si>
    <t>3.1.1</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</si>
  <si>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</si>
  <si>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</si>
  <si>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t>Grant and felling licence applications and approvals seen and managers showed good knowledge.  No planned / ongoing operations where EIA's required. No new woodlands.</t>
  </si>
  <si>
    <t>Grant and felling licence applications and approvals seen and managers showed good knowledge eg protection of archaeological features included in roading / harvesting operations at CK102 and CK109.  No planned / ongoing operations where EIA's required. No new woodlands.</t>
  </si>
  <si>
    <t xml:space="preserve">Not assessed </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</si>
  <si>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</si>
  <si>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</si>
  <si>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</si>
  <si>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</si>
  <si>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As above - no environmental assessments required</t>
  </si>
  <si>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</si>
  <si>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</si>
  <si>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r>
      <rPr>
        <b/>
        <sz val="11"/>
        <rFont val="Cambria"/>
        <family val="1"/>
      </rPr>
      <t xml:space="preserve">
</t>
    </r>
    <r>
      <rPr>
        <sz val="11"/>
        <rFont val="Cambria"/>
        <family val="1"/>
      </rPr>
      <t xml:space="preserve">• Management planning documentation
• Design plan
• Maps
• Field inspections
</t>
    </r>
    <r>
      <rPr>
        <b/>
        <sz val="11"/>
        <rFont val="Cambria"/>
        <family val="1"/>
      </rPr>
      <t xml:space="preserve">
</t>
    </r>
  </si>
  <si>
    <t>Full guidance is given in the Forest Service “Forestry and the Landscape Guidelines” and this includes consideration of: 
• Size 
• Arrangement 
• Location 
• Shape 
• Pattern 
• Proportion 
• Edge 
• Margin, texture &amp; colour 
• Roadsides 
• Waterbodies</t>
  </si>
  <si>
    <t>No new woodlands</t>
  </si>
  <si>
    <t>3.2.2</t>
  </si>
  <si>
    <t>New planting shall be designed in such a way as to ensure the creation over time of a diverse woodland.</t>
  </si>
  <si>
    <r>
      <rPr>
        <sz val="11"/>
        <rFont val="Cambria"/>
        <family val="1"/>
      </rPr>
      <t xml:space="preserve">• Management planning documentation
• Discussions with the forest owner/manager
• Maps
• Field inspections
</t>
    </r>
    <r>
      <rPr>
        <b/>
        <sz val="11"/>
        <rFont val="Cambria"/>
        <family val="1"/>
      </rPr>
      <t xml:space="preserve">
</t>
    </r>
    <r>
      <rPr>
        <sz val="11"/>
        <rFont val="Cambria"/>
        <family val="1"/>
      </rPr>
      <t xml:space="preserve">
</t>
    </r>
  </si>
  <si>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</si>
  <si>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No new planting</t>
  </si>
  <si>
    <t>3.2.3</t>
  </si>
  <si>
    <r>
      <rPr>
        <b/>
        <sz val="11"/>
        <rFont val="Cambria"/>
        <family val="1"/>
      </rPr>
      <t xml:space="preserve">• Design plan.
</t>
    </r>
    <r>
      <rPr>
        <sz val="11"/>
        <rFont val="Cambria"/>
        <family val="1"/>
      </rPr>
      <t xml:space="preserve">• Management planning documentation
• Maps
• Discussions with the owner/manager
• Field inspections
</t>
    </r>
    <r>
      <rPr>
        <b/>
        <sz val="11"/>
        <rFont val="Cambria"/>
        <family val="1"/>
      </rPr>
      <t xml:space="preserve">
</t>
    </r>
  </si>
  <si>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</si>
  <si>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Obs 2019.7</t>
  </si>
  <si>
    <t>Addressed in management planning documentation - breakdown of age and yield classes indicated wide range - planting years varying between 1980 to 2016 and YC ranging from 4 - 34. Variety of habitats in ABE areas ( Areas of Biodiversity Enhancement) - verified during site visits.</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</si>
  <si>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</si>
  <si>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</si>
  <si>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</si>
  <si>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</si>
  <si>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Discussed with managers who showed good awareness.  All clearfelling and regeneration subject to Forest Service approval / conditions.  No oversize coupes or plans for felling &gt;25% of the woodland area in any five year period - most currently at first thinning stage</t>
  </si>
  <si>
    <t>Discussed with managers who showed good awareness.  Management plan states maximum allowable size  of 25ha for any single clearfell coupe.  No plans for felling &gt;25% of the woodland area in any five year period - most currently at first thinning stage. All clearfelling and regeneration subject to Forest Service approval / conditions.</t>
  </si>
  <si>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</si>
  <si>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</si>
  <si>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</si>
  <si>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</si>
  <si>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</si>
  <si>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Discussed with managers and rationale to be included in management plans</t>
  </si>
  <si>
    <t>Included in management planning documentation/ replanting plan. Discussed with managers who described rationale in detail.</t>
  </si>
  <si>
    <t>3.3.2</t>
  </si>
  <si>
    <t xml:space="preserve">The proportions of different  species in new planting, or planned for the next rotation of an existing woodland, shall be as follows: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</si>
  <si>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</si>
  <si>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</si>
  <si>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Discussed with managers viewed felling applications, indicating restock proposals, for two sites.  It is not fully clear whether current plans will achieve overall compliance at a WMU level regarding percentages of species / open space - management plan is in draft form and is due to address this as part of 20 year outline felling / restocking proposals</t>
  </si>
  <si>
    <t>Obs 2019.8</t>
  </si>
  <si>
    <t xml:space="preserve">Management plans indicate that proportion of SS is currently 65.99% but future replanting will reduce this figure.  Open space / native broadleaves / scrub comprise 28%.  </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</si>
  <si>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</si>
  <si>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</si>
  <si>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</si>
  <si>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</si>
  <si>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No such introductions</t>
  </si>
  <si>
    <t>3.3.4</t>
  </si>
  <si>
    <t>Genetically modified trees shall not be used</t>
  </si>
  <si>
    <t>• Plant documentation/certificates of provenance               •Discussions with the forest owner / manager</t>
  </si>
  <si>
    <t>The restriction on the usage of genetically modified trees has been adopted based on the Precautionary Principle.  Until enough scientific data on genetically modified trees indicates that impacts on human and animal health and the environment are equivalent to, or more positive than, those presented by trees improved by traditional methods, no genetically modified trees will be used.</t>
  </si>
  <si>
    <t>No such use</t>
  </si>
  <si>
    <t xml:space="preserve"> Silvicultural systems</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</si>
  <si>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</si>
  <si>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</si>
  <si>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</si>
  <si>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</si>
  <si>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Obs 2019.9</t>
  </si>
  <si>
    <t>Addressed in management plan - broadleaf plantings / areas of trees and scrub within 'ABE' ( Areas of Biodiversity Enhancement) all managed under LISS systems - total area considerably in excess of 10%.  Verified during site visits.</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</si>
  <si>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</si>
  <si>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</si>
  <si>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</si>
  <si>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</si>
  <si>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 xml:space="preserve">No such areas </t>
  </si>
  <si>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</si>
  <si>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</si>
  <si>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</si>
  <si>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</si>
  <si>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</si>
  <si>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No such conversions</t>
  </si>
  <si>
    <t>OPERATIONS</t>
  </si>
  <si>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</si>
  <si>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</si>
  <si>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</si>
  <si>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</si>
  <si>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</si>
  <si>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Discussed with staff who showed good knowledge.  Harvester operator interviewed at LK203 described briefing and held site information in machine cab.  No areas where formal environmental appraisal / permissions  required other than permissions for roading / felling works - seen for newly created road at LK110 and felling of road line at LK203.</t>
  </si>
  <si>
    <t>Discussed with staff who showed good knowledge.  Harvester and forwarder operators interviewed at CK109 and excavator operator at LK203 described briefing and held site information in machine cab.  No areas where formal environmental appraisal / permissions  required other than permissions for roading / felling works - seen for road works at LK203 and completed road at CK102.</t>
  </si>
  <si>
    <t>4.1.2</t>
  </si>
  <si>
    <t>Implementation of operational plans shall be monitored by the forest owner/ manager.</t>
  </si>
  <si>
    <r>
      <rPr>
        <sz val="11"/>
        <rFont val="Cambria"/>
        <family val="1"/>
      </rPr>
      <t xml:space="preserve">• Discussions with forest owner/manager
</t>
    </r>
    <r>
      <rPr>
        <sz val="11"/>
        <rFont val="Cambria"/>
        <family val="1"/>
      </rPr>
      <t xml:space="preserve">• Monitoring records
</t>
    </r>
  </si>
  <si>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</si>
  <si>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Manager's site monitoring notes seen for operations at LK203 and harvester operator reported that the manager communicated daily and visited the site at least twice a week.</t>
  </si>
  <si>
    <t>Pre-commencement meeting records and manager's site monitoring notes seen for thinning operations at CK102 and CK109 and road construction at LK203, indicating regular visits eg live operation visited at CK109 - pre-commencement site meeting 30/10, monitoring visit 31/10, 8/11 and day of audit site visit 13/11. Harvester and forwarder operators interviewed at CK109 and excavator operator interviewed at LK203 confirmed regular communication / monitoring, with the forwarder operator commenting that managers visits were more frequent during wet weather ( at least twice a week) than dry weather ( once a week).</t>
  </si>
  <si>
    <t>Harvesting Operations</t>
  </si>
  <si>
    <t>4.2.1</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</si>
  <si>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</si>
  <si>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</si>
  <si>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</si>
  <si>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Site visits indicated no non-compliance and harvester operator showed good knowledge and understanding, including describing the method he was employing to create a log bridge which was in the process of construction at time of site visit</t>
  </si>
  <si>
    <t>Live thinnings site visited at CK109 and completed thinnings operation seen at CK102.  Forwarder and harvester operators interviewed at CK109 showed good knowledge and site monitoring notes for both sites indicated good practice had been followed.  Neither site showed any signs of non-compliance - tidy, well-managed operations.</t>
  </si>
  <si>
    <t>4.2.2</t>
  </si>
  <si>
    <t>Where harvesting operations which involve the removal of more than just the timber stem are planned and where there is a risk of significant negative effects on soil structure or productivity, an environmental appraisal shall be undertaken.</t>
  </si>
  <si>
    <t>This requirement refers to whole tree harvesting, residue bundling and any other form of harvesting involving more than just the timber stem.
Potential significant negative effects include: 
• Leaching 
• Soil compaction 
• Nutrient loss 
• Loss of soil carbon 
• Run-off</t>
  </si>
  <si>
    <t>No such operations</t>
  </si>
  <si>
    <t>4.2.3</t>
  </si>
  <si>
    <t>There shall be no burning of Lop and top.</t>
  </si>
  <si>
    <t xml:space="preserve">• Field Inspections
</t>
  </si>
  <si>
    <t>No burning of lop and top undertaken</t>
  </si>
  <si>
    <t>4.2.4</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</si>
  <si>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</si>
  <si>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</si>
  <si>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</si>
  <si>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Live harvesting site visited at LK203 fully compliant and operator showed excellent knowledge of requirements</t>
  </si>
  <si>
    <t xml:space="preserve">Live thinnings site at CK109 and recently - completed thinning operations at LK203 both indicated best practice being followed  and operators interviewed at CK109 showed good knowledge. </t>
  </si>
  <si>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</si>
  <si>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</si>
  <si>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</si>
  <si>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</si>
  <si>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</si>
  <si>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Consents seen for new road / entrance at LK110</t>
  </si>
  <si>
    <t>Forest road consents seen for roading at CK102 and LK203</t>
  </si>
  <si>
    <t>4.3.2</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</si>
  <si>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</si>
  <si>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</si>
  <si>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</si>
  <si>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 xml:space="preserve">Discussed with managers at recently - completed road at LK110.  Managers showed good knowledge - discussions included use of borrow - pits, although the road in question had been created using bought - in quarried stone.   </t>
  </si>
  <si>
    <t>Road under construction visited at LK203 and main contractor, operating excavator, interviewed. Both manager and contractor showed excellent knowledge and the roading operations were seen to conform to best practice eg silt traps in place and working effectively and contractor described overall water management and where piping was to be placed.</t>
  </si>
  <si>
    <t>PROTECTION AND MAINTENANCE</t>
  </si>
  <si>
    <t xml:space="preserve">Planning </t>
  </si>
  <si>
    <t>5.1.1</t>
  </si>
  <si>
    <t>Risks to the forest from wind, fire, pests and diseases shall be assessed and measures to minimize these risks shall be incorporated in planting, design and management plans.</t>
  </si>
  <si>
    <r>
      <rPr>
        <sz val="11"/>
        <rFont val="Cambria"/>
        <family val="1"/>
      </rPr>
      <t>• Management planning documents
• Discussions with the forest owner/manager.</t>
    </r>
    <r>
      <rPr>
        <b/>
        <sz val="11"/>
        <rFont val="Cambria"/>
        <family val="1"/>
      </rPr>
      <t xml:space="preserve">
</t>
    </r>
    <r>
      <rPr>
        <sz val="11"/>
        <rFont val="Cambria"/>
        <family val="1"/>
      </rPr>
      <t xml:space="preserve">• Field Inspection
</t>
    </r>
  </si>
  <si>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</si>
  <si>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Although managers showed good awareness, management plan and associated monitoring requires further input to demonstrate compliance.</t>
  </si>
  <si>
    <t xml:space="preserve">Addressed in management planning documentation, integrated pest management strategy and monitoring plan </t>
  </si>
  <si>
    <t>5.1.2</t>
  </si>
  <si>
    <t>Tree health and grazing impacts shall be monitored and results shall be incorporated into management planning together with guidance arising from national monitoring on plant health.</t>
  </si>
  <si>
    <r>
      <t xml:space="preserve">• Discussions with forest owner / manager shows awareness of potential risks 
• Evidence of unhealthy trees is noted and appropriate action taken
</t>
    </r>
    <r>
      <rPr>
        <b/>
        <sz val="11"/>
        <rFont val="Cambria"/>
        <family val="1"/>
      </rPr>
      <t xml:space="preserve">Woodlands over 100 ha. in size </t>
    </r>
    <r>
      <rPr>
        <sz val="11"/>
        <rFont val="Cambria"/>
        <family val="1"/>
      </rPr>
      <t xml:space="preserve">
• Documented systems for assessing tree health 
• Notes or records of monitoring and responses to problems</t>
    </r>
  </si>
  <si>
    <t>The Forest Service, through their Forest Protection Division, oversee a national tree / forest health monitoring programme.</t>
  </si>
  <si>
    <t>Managers showed good awareness and management plan / monitoring plan include monitoring of tree health / damage</t>
  </si>
  <si>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</si>
  <si>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</si>
  <si>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</si>
  <si>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</si>
  <si>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On most sites deer are not an issue.  Deer management is undertaken in six areas by two individuals- cull figures, written agreement and evidence of HCAP training and certification seen.</t>
  </si>
  <si>
    <t>Deer are not an issue on the sites visited.  Management plan lists the six sites where deer management is undertaken</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</si>
  <si>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</si>
  <si>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</si>
  <si>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</si>
  <si>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</si>
  <si>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None required</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</si>
  <si>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</si>
  <si>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</si>
  <si>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</si>
  <si>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</si>
  <si>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Aware of requirement but not yet required</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</si>
  <si>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</si>
  <si>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</si>
  <si>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</si>
  <si>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</si>
  <si>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Fire plans are in place where required - example seen for KY102</t>
  </si>
  <si>
    <t>Addressed in management plan with individual site fire plans in place where required - not required for sites visited but template fire plan seen and all sites requiring fire plan listed in Operations database.</t>
  </si>
  <si>
    <t>5.1.7</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</si>
  <si>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</si>
  <si>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</si>
  <si>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Identified in individual site section of the overall management plan; also in the Operations Plan spreadsheet, and managed accordingly eg CK102 located within the 3km referral zone of the NPWS Blackwater River SAC - note in management plan that no planned forest operations will affect this SAC and that drains and silt traps will be maintained and monitored during operations in fishery sensitive area.</t>
  </si>
  <si>
    <t xml:space="preserve">Pesticides, biological control agents &amp; fertilisers: </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</si>
  <si>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</si>
  <si>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</si>
  <si>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</si>
  <si>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</si>
  <si>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Fully compliant integrated pest management strategy in place</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</si>
  <si>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</si>
  <si>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</si>
  <si>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</si>
  <si>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</si>
  <si>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Integrated pest management strategy seen which clearly states the intention to reduce the use of chemical pesticides in line with the forest certification requirements and methods by which this will be achieved</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</si>
  <si>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</si>
  <si>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</si>
  <si>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</si>
  <si>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</si>
  <si>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All pesticide application undertaken by contractors, who keep their own records, but pesticide use records demonstrating compliance with the above are not yet in place</t>
  </si>
  <si>
    <t>Pesticide use record template seen containing all required details</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</si>
  <si>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</si>
  <si>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</si>
  <si>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</si>
  <si>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</si>
  <si>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 xml:space="preserve">No chemicals stored by Foraios Growth Ltd as all undertaken by contractors who provide their own chemicals.  </t>
  </si>
  <si>
    <t>No chemicals stored by Foraios Growth Ltd as all undertaken by contractors who provide their own chemicals.  No chemical spraying undertaken at sites visited during audit.</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</si>
  <si>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</si>
  <si>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</si>
  <si>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</si>
  <si>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</si>
  <si>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Fertiliser policy and fertiliser use record form template in place - fully compliant.  No fertiliser use at sites visited during audit.</t>
  </si>
  <si>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</si>
  <si>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</si>
  <si>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</si>
  <si>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</si>
  <si>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No non-compliance noted and managers showed good knowledge.  Only fences seen during site visits were boundary fences which did not impact negatively on any of the above</t>
  </si>
  <si>
    <t>No non-compliance noted and managers showed good knowledge.  Only fences seen during site visits were boundary fences which did not impact negatively on any of the above.</t>
  </si>
  <si>
    <t>Waste Management</t>
  </si>
  <si>
    <t>Waste disposal shall be in accordance with current waste management legislation and regulations.</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</si>
  <si>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</si>
  <si>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</si>
  <si>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No waste disposal policy in place though managers did describe compliant practice.  No evidence of significant waste impacts seen during site visits.</t>
  </si>
  <si>
    <t>Addressed in waste disposal policy and no evidence of non-compliance seen.  No waste seen during site visits.</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</si>
  <si>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</si>
  <si>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</si>
  <si>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</si>
  <si>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No chemicals stored / used directly by Foraois Growth Ltd.   Spillage kit seen for harvester operator at LK203.</t>
  </si>
  <si>
    <t>No chemicals stored / used directly by Foraois Growth Ltd.   Spillage kits seen at live thinnings site at CK109 in forwarder / harvester cabs and at fuel storage point.  At LK203 excavator operator spill kit seen.</t>
  </si>
  <si>
    <t>CONSERVATION AND ENHANCEMENT OF BIODIVERSITY</t>
  </si>
  <si>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</si>
  <si>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</si>
  <si>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</si>
  <si>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</si>
  <si>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</si>
  <si>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Identified and mapped in management plan documentation.  No notifiable actions undertaken but managers are aware of requirements</t>
  </si>
  <si>
    <t>Identified and mapped in management plan documentation.  No notifiable actions undertaken but managers are aware of requirements-  CK102 located within the 3km referral zone of the NPWS Blackwater River SAC - note in management plan that no forest operations planned that will affect this SAC.</t>
  </si>
  <si>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</si>
  <si>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</si>
  <si>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</si>
  <si>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</si>
  <si>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Addressed in management planning documentation, maps and monitoring plan.  No non-compliance noted during site visits.</t>
  </si>
  <si>
    <t>6.1.3</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</si>
  <si>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</si>
  <si>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</si>
  <si>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</si>
  <si>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Forest Service Ecologist / National Parks and Wildlife involved where relevant eg freshwater pearl mussel areas / SPA areas, but no rare or endangered species noted within the woodlands</t>
  </si>
  <si>
    <t>Forest Service Ecologist / National Parks and Wildlife involved where relevant eg freshwater pearl mussel areas / SPA areas, but no rare or endangered species noted within the woodlands.  CK102 nearby SAC - noted in management plan, but no operations planned which would affect the SAC / require liaison with the statutory authority</t>
  </si>
  <si>
    <t xml:space="preserve">Maintenance of biodiversity and ecological functions </t>
  </si>
  <si>
    <t>6.2.1</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</si>
  <si>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</si>
  <si>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</si>
  <si>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</si>
  <si>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Obs 2019.19</t>
  </si>
  <si>
    <t>Management planning documentation provides the following information - 28% managed with conservation and biodiversity as the primary objective.  This includes 3% planted mixed broadleaves and 25% 'ABE' ( areas of biodiversity enhancement) which is a mixture of native broadleaves, scrub and open ground habitat.  Site visits confirmed at least 10% retained woodland / scrub.</t>
  </si>
  <si>
    <t>6.2.2</t>
  </si>
  <si>
    <t>Standing and fallen deadwood habitats and some over-mature trees shall be retained throughout the woodland where this does not compromise the safety of the public or forestry workers or the health of the woodland.</t>
  </si>
  <si>
    <t xml:space="preserve">• Harvesting contracts
• Field inspections
• Management plan.
• Discussions with forest owner/manager, staff and contractors
</t>
  </si>
  <si>
    <t>Guidance on the retention of standing and fallen deadwood and over-mature trees is provided in the Forest Service “Forest Biodiversity Guidelines”.</t>
  </si>
  <si>
    <t>Discussed with managers - standing and fallen deadwood to be retained where feasible eg small pockets of windblow</t>
  </si>
  <si>
    <t>Discussed with managers and verified during site visits- standing and fallen deadwood to be retained where feasible eg small pockets of windblow. One of the management plan stated objectives is 'to retain and create standing and fallen deadwood habitats.'</t>
  </si>
  <si>
    <t xml:space="preserve">Conservation of semi-natural woodlands and plantations on old woodland sites </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</si>
  <si>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</si>
  <si>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</si>
  <si>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</si>
  <si>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</si>
  <si>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</si>
  <si>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</si>
  <si>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</si>
  <si>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No POWS sites</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</si>
  <si>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</si>
  <si>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</si>
  <si>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</si>
  <si>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</si>
  <si>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No POWS / semi-natural woodlands.</t>
  </si>
  <si>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</si>
  <si>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</si>
  <si>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</si>
  <si>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</si>
  <si>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No game management.  Two deer managers - deer management undertaken in only 6 of the 181 individual areas - HCAP seen</t>
  </si>
  <si>
    <t>No game management.  No deer management on sites visited</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</si>
  <si>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</si>
  <si>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</si>
  <si>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</si>
  <si>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No game management</t>
  </si>
  <si>
    <t>THE COMMUNITY</t>
  </si>
  <si>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</si>
  <si>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</si>
  <si>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</si>
  <si>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</si>
  <si>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</si>
  <si>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Discussed with managers.  Consultation had been undertaken prior to pre-assessment for certification and all harvesting operations require public notices - Forest Service felling licence requirement.  Examples of other consultation given eg prior to road works a neighbour was contacted to make aware of proposals and discuss</t>
  </si>
  <si>
    <t>Discussed with managers.  Consultation had been undertaken prior to pre-assessment for certification and all harvesting operations require public notices - Forest Service felling licence requirement.  Examples of other consultation given eg CK 102 - discussion with neighbour regarding impact on usage of public road following road construction work prior to thinning operations. Each site has a sign in place at the entrance providing name and phone number of the manager - seen for all sites visited.</t>
  </si>
  <si>
    <t xml:space="preserve">Discussed with managers.  Consultation exercise undertaken prior to S1 audit by both Soil Association and Foraois Growth. Site notices for roading seen for CK102 and MY102; also for harvesting operations at CK102.  Communication with neighbouring landowner regarding road construction works also seen for MY102. </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</si>
  <si>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</si>
  <si>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</si>
  <si>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</si>
  <si>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</si>
  <si>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Records kept at Cork office</t>
  </si>
  <si>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</si>
  <si>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</si>
  <si>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</si>
  <si>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</si>
  <si>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</si>
  <si>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All rights recorded on Folio.  No known issues regarding respecting existing access rights though there has been contact by a stakeholder as part of the consultation process regarding registration of a right of way - see A2 stakeholder summary for further detail</t>
  </si>
  <si>
    <t>All rights recorded on Folio and associated maps -  eg  right of way shown on LK203 folio map. No known issues regarding respecting existing access rights.</t>
  </si>
  <si>
    <t>All rights recorded on Folios and associated maps. Right of way at MY102. Management plan Appendix 1 is 'Burden tracker' spreadsheet (seen during audit), which records all such rights.</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</si>
  <si>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</si>
  <si>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</si>
  <si>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</si>
  <si>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</si>
  <si>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No such requests have been made though managers stated they would consider such requests were they to be made</t>
  </si>
  <si>
    <t>No such requests have been made For CK103 or  MY102 though managers confirmed they would consider such requests were they to be made, giving an example of a request granted for an amenity walk at CN104 (seen on Site Tracker during audit).</t>
  </si>
  <si>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</si>
  <si>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</si>
  <si>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</si>
  <si>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</si>
  <si>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Archaeological sites are identified in management plans and associated maps and protected as required during operations</t>
  </si>
  <si>
    <t>Archaeological sites are identified in management plans and associated maps and protected as required during operations eg CK102 20m buffer around burnt mound archaeological feature - mentioned in felling licence and included in contract map and pre-commencement information exchange. CK109 two archaeological features - again identified in felling licence, pre-commencement information exchange and 'archaeological conditions and map' provided to contractor. Harvester and forwarder operators confirmed awareness and taped - off buffer zone seen.</t>
  </si>
  <si>
    <t>Archaeological sites are identified in management plans and associated maps and protected as required during operations eg road construction at CK103 - archaeological report commissioned and consultant archaeologist on site during road construction - monitoring seen and consultant interviewed during audit - confirmed that good practice had been followed at all times, including ensuring the consultant archaeologist was present on site when certain parts of the groundworks were being undertaken.</t>
  </si>
  <si>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</si>
  <si>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</si>
  <si>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</si>
  <si>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</si>
  <si>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No local requests for forest products and services; however managers reported that contractors used are all relatively small scale and local.</t>
  </si>
  <si>
    <t>No local requests for forest products and services; however managers reported that contractors used are all relatively small scale and local eg contractor undertaking thinning operations at CK109 ( Knocknakilla, Co. Cork) based in Macroom Co. Cork. Forwarder operator interviewed at CK109 confirmed that he lived locally and rarely needed to travel more than 1 - 1.5 hours to reach worksites.</t>
  </si>
  <si>
    <t>Over the past year there have been two local requests for timber across the portfolio, both of which were agreed to. The Operational Monitoring report is used to record such requests - examples seen during audit for CK103 / MY102 with no such requests made. . Managers also reported that contractors used are all relatively small scale and local.</t>
  </si>
  <si>
    <t>Minimising adverse impacts</t>
  </si>
  <si>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</si>
  <si>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</si>
  <si>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</si>
  <si>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</si>
  <si>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Risk assessments seen and timber haulage routes discussed - Forest Service licence conditions include haulage routes where considered necessary.  No areas where tree safety is currently an issue though this may change in future as crops mature.</t>
  </si>
  <si>
    <t>Risk assessments seen for roading / thinning operations at all sites visited and timber haulage routes discussed - Forest Service licence conditions include haulage routes where considered necessary, but not required for sites visited during audit.  No areas where tree safety is currently an issue though this may change in future as crops mature.</t>
  </si>
  <si>
    <t xml:space="preserve">Risk assessments seen for roading at MY102 and roading / harvesting at CK103.  No areas where tree safety is currently an issue. </t>
  </si>
  <si>
    <t xml:space="preserve"> FORESTRY WORKFORCE</t>
  </si>
  <si>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</si>
  <si>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</si>
  <si>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</si>
  <si>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</si>
  <si>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</si>
  <si>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No evidence of non-compliance noted and a wide range of safety information seen eg live harvesting site - operator safety pack, including site safety rules, site hazards, emergency plans, safety data sheets for oils, pollution kits, fire extinguisher, first aid kit, first aid training, manual handling training, EIA training, chainsaw certificate of competence, FMOC certificate. Safety information also seen for road construction contractor eg site specific safety statement, certificates of competence, risk assessment pack.</t>
  </si>
  <si>
    <t>Training and continuing development</t>
  </si>
  <si>
    <t>8.2.1</t>
  </si>
  <si>
    <t xml:space="preserve">Only those with relevant qualifications, training and/or experience shall be engaged to carry out any work unless working under proper supervision if they are currently undergoing training.  </t>
  </si>
  <si>
    <r>
      <rPr>
        <b/>
        <sz val="11"/>
        <rFont val="Cambria"/>
        <family val="1"/>
      </rPr>
      <t>All woodlands:</t>
    </r>
    <r>
      <rPr>
        <sz val="11"/>
        <rFont val="Cambria"/>
        <family val="1"/>
      </rPr>
      <t xml:space="preserve">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t>
    </r>
    <r>
      <rPr>
        <b/>
        <sz val="11"/>
        <rFont val="Cambria"/>
        <family val="1"/>
      </rPr>
      <t xml:space="preserve">
</t>
    </r>
    <r>
      <rPr>
        <sz val="11"/>
        <rFont val="Cambria"/>
        <family val="1"/>
      </rPr>
      <t>• Documented training programme for staff
• Documented system to ensure that only contractors who are appropriately trained or supervised work in the woodland
• Training records for all staff.</t>
    </r>
  </si>
  <si>
    <t>There are a number of different training providers in Irish forestry and training courses are co-ordinated by Forest Training and Education Ireland (FTEI) who are funded by the Forest Service.</t>
  </si>
  <si>
    <t>FMOC, chainsaw, first aid, manual handling and EIA training certificates seen for harvester operator.  Certificate of competence seen for excavator operator for road construction; also 'safepass' health and safety awareness cards.  System in place to ensure certificates of competence held for all contractors.  Evidence of staff training seen eg first aid and manual handling</t>
  </si>
  <si>
    <t xml:space="preserve">FMOC, first aid, manual handling and EIA training certificates seen for harvesting contractors at CK109 and CK102.  Certificates of competence seen for excavator operators / dumper truck for road construction at LK203; also 'safepass' health and safety awareness cards.  System in place to ensure certificates of competence held for all contractors.  </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</si>
  <si>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</si>
  <si>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</si>
  <si>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attended</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</si>
  <si>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</si>
  <si>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All foresters managing Foraois Growth Ltd sites are on the list of Registered Foresters, administered by the Society of Irish Foresters.  To remain on the list there are CPD requirements which are checked on an annual basis</t>
  </si>
  <si>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</si>
  <si>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</si>
  <si>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</si>
  <si>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</si>
  <si>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 xml:space="preserve">No evidence of non-compliance </t>
  </si>
  <si>
    <t>No evidence of non-compliance. 'Employment law at a glance' poster indicating main features requiring compliance on display in Cork office.  Forwarder operator interviewed at CK109 confirmed no non-compliance from his employer.</t>
  </si>
  <si>
    <t xml:space="preserve"> Insurance</t>
  </si>
  <si>
    <t>Forest Owners/managers, employers and contractors shall hold adequate public liability and employer’s liability insurance, copies of which are available for inspection.</t>
  </si>
  <si>
    <t>• Insurance documents.</t>
  </si>
  <si>
    <t>Insurances seen for harvester operator and for Arbor Forest Management</t>
  </si>
  <si>
    <t>Insurances seen for harvesting contractors at CK102 and CK109 and civil engineering contractor at LK203</t>
  </si>
  <si>
    <t>Section</t>
  </si>
  <si>
    <t>RA</t>
  </si>
  <si>
    <t>●</t>
  </si>
  <si>
    <t>ANNEX 2 - STAKEHOLDER SUMMARY REPORT  (note: similar issues may be grouped together)</t>
  </si>
  <si>
    <r>
      <t>Audit (</t>
    </r>
    <r>
      <rPr>
        <b/>
        <i/>
        <sz val="10"/>
        <rFont val="Cambria"/>
        <family val="1"/>
      </rPr>
      <t>MA, S1..etc</t>
    </r>
    <r>
      <rPr>
        <b/>
        <sz val="10"/>
        <rFont val="Cambria"/>
        <family val="1"/>
      </rPr>
      <t>)</t>
    </r>
  </si>
  <si>
    <t>Positive / 
Negative</t>
  </si>
  <si>
    <t>SA Certification response</t>
  </si>
  <si>
    <t>PA/MA</t>
  </si>
  <si>
    <t>forestry in the townlands of Mohercregg and Aghakilbrack</t>
  </si>
  <si>
    <t>Access / species suitability/ fencing liabilities</t>
  </si>
  <si>
    <t>PEFC 3.3.1, 3.3.2,7.2.2</t>
  </si>
  <si>
    <t>Negative</t>
  </si>
  <si>
    <t xml:space="preserve">
 1. Access to this land is down through a small stoney track which would not be suitable for the diggers which turn the soil before trees are planted. The access would be through private land.
  2. when the previous trees were harvested the person in charge said they would repair my fence which was damaged by falling trees but did not. The person in charge also said they would lay more stone down on the track, but did not. 
  3. Sitka Spruce are not native to Ireland, they do not provide habitat for the insects, birds and small mammals which should be inhabiting this area. 
  4. Sitka Spruce make the land more acid than it should be which has a negative effect on the local streams and lakes. 
My objection to the proposed planting of sitka spruce is based on the trees being unsuitable for this area. In one field in particular nearly 50% of the trees fell down because the roots were too shallow to support the trees owing to the limestone rock which is often only 10 cm below the ground. I can send you photographs of this field before it was felled.
</t>
  </si>
  <si>
    <t>Managers explained that they crossed the lane that a neighbour uses to enter his house with the forwarder during timber extraction. This was agreed in advance, only one area c. 3-4m wide on the lane was damaged, stone was placed on this. The neighbour had been in contact with the local forester after forest operations were completed regarding the laying of a domestic water pipe through a small portion of the plantation, for his own use and we agreed to same. He didn’t express any concerns in relation to the lane at the time. Managers will however assess the lane when next on site.                                                                                                                                                  Managers explained that the stakeholder ( who is not the neighbour mentioned above)  is living in close proximity to the forest. The previous crop was planted quite close to her house – much closer than the current setback of 60m. Over the last number of years there were a number of occasions where trees fell in the vicinity of her house, and these were removed as required. She was informed on a number of occasions that we were planning on clear-felling the relevant block in 2019. This was done earlier this year, and is planned for restocking at the end of 2019. She has been informed that the restocking would involve 85% Sitka spruce and 15% broadleaves – as per the Felling Licence TFL00166818. There would be no planting within 60m of her house, and there would be between 5 and 10 rows of broadleaves planted on the boundary facing her property. She has expressed dissatisfaction with this approach as she feels the planting is still too close to her house and has too much Sitka, and has been asked to put any requests in writing, which we have not received to date.</t>
  </si>
  <si>
    <t>Access</t>
  </si>
  <si>
    <t>PEFC 7.1.2</t>
  </si>
  <si>
    <t xml:space="preserve"> Foraois Growth Ltd, through their management company, Arbor, refuse to engage with in the matter of seeking a right of way which I sought, and thought I had, at the time of the sale of the property in 1993.I have made contact with the management company, through their rep on the ground, and my solicitor has contacted them directly, only to be given the runaround. I would also add that they are not maintaining their boundaries, and I have recently had to fence 350 metres along the boundary as there was continuous incursions of sheep entering my property from theirs. I had my fence stockproofed for cattle, as they were the only stock I kept on my land. Part of the problem was trees from the forest falling on the fence which they didn't deal with either. They also have planted trees right up to a well in the property, which my neighbour uses as his primary domestic water source. I would have thought that this would be in breach of regulations. I would respectfully request that my comments be taken into consideration when processing this application. </t>
  </si>
  <si>
    <t>Issue were raised with managers who, after some research, note that they had been contacted  in early 2019 by a the stakeholder by telephone. The lands were originally sold by his father but a ROW to the bare land at the top of the mountain wasn’t registered at the time. He’s looking to register a ROW. They don’t have any record of a solicitor’s letter and would require further information from the stakeholder in order to respond to his request. Auditor suggested that this is followed up by managers.                          Managers also stated that they are aware of neighbouring landowners where trees had fallen on a fence. The fence has been repaired on numerous occasions over the last number of years. Foraios Growth Ltd is  currently restocking part of this property, and upgrade of fence is part of this operation.</t>
  </si>
  <si>
    <t>Various - consultation / management planning / protection of biodiversity / adequacy of PEFC standard</t>
  </si>
  <si>
    <t>PEFC 7.1.1, 6.1.2, 2.1.1</t>
  </si>
  <si>
    <r>
      <t xml:space="preserve">•	do not have a clear heading indicating a 'Site Notice' or public consultation 
•	do not indicate that the consultation is a pre-assessment evaluation - you may well have clarified to me that this was a pre-assessment consultation but the 'Site Notices' do not clarify this fact to consultees on the ground. 
•	give the auditor contact details but none for the Company. This is a public consultation - a website may not be a pre-requisite but I should not need to have to Google a registered address for the Company. That is a completely inadequate position. Contact information for the Company should be clearly provided. What you appear to be saying is that the contact information will only be public ally available if and when the Company has been certified. I would not class this as being a robust system. 
•	do not include a deadline date for submissions / comments 
•	give a contact telephone number that would require making an international call which could be considered off-putting.
•	It is questionable if the A4 size notices are of a sufficient size to attract attention. If the object of the notification is to draw attention to fact that the sites are being evaluated then I don't see how Foraois Growth or Arbor can claim that they are doing an adequate job. The 'Site Notice' for Bunveagh is set 10m back from the public road this is not adequate (Photo 1).                                           Stakeholder also raised issues regarding hydrological connectivity and whether this and other issues were addressed sufficiently in management plan documentation.  A number of issues were also raised regarding the adequacy of the PEFC standard
</t>
    </r>
    <r>
      <rPr>
        <sz val="10"/>
        <color indexed="10"/>
        <rFont val="Cambria"/>
        <family val="1"/>
      </rPr>
      <t>Please see email 3a and 3b for more information</t>
    </r>
  </si>
  <si>
    <t>Email correspondence between stakeholder and SA staff / auditor prior to audit, followed by phone call by auditor during audit to discuss feedback.  Regarding consultation, auditor confirmed that Foraois Growth Ltd consultation was fully compliant with PEFC standards, though acknowledged that the stakeholder did not consider this sufficient eg on a site where the entrance was not near the public road.  Regarding issues relating to hydrological connectivity / protection of biodiversity and related shortcomings in the management plan documentation, the fact that this was a pre-assessment audit was discussed and it was reiterated that some documentation would be modified as a result of audit findings, prior to a certificate being issued.  Further useful information was provided by the stakeholder, which will be summarised and passed on to Foraios Growth Ltd.  The stakeholder explained that he would be making detailed submissions to PEFC regarding the adequacy of the standard and it was agreed that this was the best means of communicating his concerns.</t>
  </si>
  <si>
    <t>All</t>
  </si>
  <si>
    <t>Various - relating to stakeholder confidence in PEFC standard and Forest Service procedures</t>
  </si>
  <si>
    <t>PEFC Sections 1, 3 &amp; 7</t>
  </si>
  <si>
    <r>
      <t>Out of Date Standards</t>
    </r>
    <r>
      <rPr>
        <sz val="10"/>
        <rFont val="Arial"/>
        <family val="2"/>
      </rPr>
      <t xml:space="preserve">Why is Foraois Growth (and other Irish Forestry Management Groups) permitted to be certified when the Standards are so grossly out of date? If this is within your rules then those rules must be changed. Once the standard review deadline is passed the standard should be invalid and no further certification permitted until a new standard is in place. PEFC certification should not permit certification to operate in context of deferral of standards updates. Standards should be fully reviewed every 5 years (minimum). The PEFC standard in Ireland is heading towards 10 years since a full review. This is completely inadequate and the current procedures are a procrastinator’s charter. Deferring the review and implementation of a new standard allows outdated activities to continue. Why carry out a review and introduce a new standard when you can string out the weak old one for a few more years? Draw a line in the sand and you will see much greater efforts to ensure timely reviews. </t>
    </r>
    <r>
      <rPr>
        <b/>
        <sz val="10"/>
        <rFont val="Arial"/>
        <family val="2"/>
      </rPr>
      <t>Appropriate Assessment</t>
    </r>
    <r>
      <rPr>
        <sz val="10"/>
        <rFont val="Arial"/>
        <family val="2"/>
      </rPr>
      <t>Appropriate Assessment (AA) screening (under the Habitats Directive) is required for all Tree Felling Licence applications. The Forest Service (FS) of the Department of Agriculture, Food and the Marine (DAFM) is the national competent authority for carrying out AA screening for felling licences and forest road licences. The FS AA screening protocol has had to be significantly modified in 2019 as the earlier screening protocols have been found to be deficient and many projects that should have been subject to AA screening were screened out. Any licence awarded under the earlier AA screening procedures is legally suspect in respect of European legislation. To be certain that Foraois Growth is in compliance with the certification requirement to be operating within the law all licences awarded prior to October 2019 need to be retrospectively screened for AA. Until there is clarification on this Foraois Growth cannot be considered to be legally compliant. This is not through a direct failure of Foraois Growth but adherence to the standards requires legal compliance and this cannot be guaranteed due to the failings of the Forest Service. (FSC Criterion 1.1, PEFC 1.1)Where AA screening should have been required but was not carried out a retrospective assessment needs to be carried out and any recommended mitigation action implemented before Foraois Growth can be considered to be compliant with this criterion. This is a major issue and applies to many licences.</t>
    </r>
    <r>
      <rPr>
        <b/>
        <sz val="10"/>
        <rFont val="Arial"/>
        <family val="2"/>
      </rPr>
      <t xml:space="preserve"> Stakeholder Consultation </t>
    </r>
    <r>
      <rPr>
        <sz val="10"/>
        <rFont val="Arial"/>
        <family val="2"/>
      </rPr>
      <t xml:space="preserve">Certification to the PEFC Irish Standard shall provide an opportunity for, and take account of, inputs from stakeholders. </t>
    </r>
    <r>
      <rPr>
        <u/>
        <sz val="10"/>
        <rFont val="Arial"/>
        <family val="2"/>
      </rPr>
      <t>Responsibility for undertaking consultation lies with the applicant in accordance with the requirements of this standard³.</t>
    </r>
    <r>
      <rPr>
        <sz val="10"/>
        <rFont val="Arial"/>
        <family val="2"/>
      </rPr>
      <t xml:space="preserve"> The applicant shall invite consultees, through direct communication and public notification, to copy their responses direct to the certification body. Where this is undertaken as an integral part of a wider consultation, such as by a government department, there should be no requirement to present a copy to the certification authority, provided that the information is available to the public. As part of the evaluation process, each time a certificate is issued or renewed, it shall be the responsibility of certification bodies to assess and verify stakeholder comments using appropriate sampling, independent of the applicant’s own procedure. Feedback shall be provided by the certification body, on request, to respondents on how their comments have been addressed. Breach of 7.1 There has been a totally inadequate public consultation to this assessment. Foraois Growth Ltd does not have a source of contact for the public to engage with them or directly request records that should be publicly available.Public notifications at sites are ineffectively displayed and the content is inadequate. How are the public expected to make comment when records that should be publicly available are not available. This is a major, systemic non-compliance with the PEFC Standard. A requirement for stakeholder consultation is explicitly stated within the PEFC Irish Forest Certification Standard and is thus </t>
    </r>
    <r>
      <rPr>
        <u/>
        <sz val="10"/>
        <rFont val="Arial"/>
        <family val="2"/>
      </rPr>
      <t>the direct responsibility of the certification applicant</t>
    </r>
    <r>
      <rPr>
        <sz val="10"/>
        <rFont val="Arial"/>
        <family val="2"/>
      </rPr>
      <t xml:space="preserve">. Under the Scheme, it would thus be the responsibility of the Certification Body, as part of the main certification assessment, to verify that an appropriate level of stakeholder consultation had been carried out by the auditee in accordance with the certification standard. The assessment will include verification that the auditee had provided an opportunity for, and where appropriate, taken account of, inputs from stakeholders with regard to the applicant’s forest management. The Certification Body might initiate and take account of additional input from stakeholders during the course of the assessment, where it deems such action as being appropriate. </t>
    </r>
    <r>
      <rPr>
        <b/>
        <sz val="10"/>
        <rFont val="Arial"/>
        <family val="2"/>
      </rPr>
      <t xml:space="preserve">Stakeholder Consultation </t>
    </r>
    <r>
      <rPr>
        <sz val="10"/>
        <rFont val="Arial"/>
        <family val="2"/>
      </rPr>
      <t xml:space="preserve">
Certification to the PEFC Irish Standard shall provide an opportunity for, and take account of, inputs from stakeholders. Responsibility for undertaking consultation lies with the applicant in accordance with the requirements of this standard³. The applicant shall invite consultees, through direct communication and public notification, to copy their responses direct to the certification body. Where this is undertaken as an integral part of a wider consultation, such as by a government department, there should be no requirement to present a copy to the certification authority, provided that the information is available to the public. As part of the evaluation process, each time a certificate is issued or renewed, it shall be the responsibility of certification bodies to assess and verify stakeholder comments using appropriate sampling, independent of the applicant’s own procedure. Feedback shall be provided by the certification body, on request, to respondents on how their comments have been addressed.This indicates that applicant and consultation body consultations are different procedures. This consultation call was from the auditor not the applicant. What efforts has the applicant made in terms of stakeholder consultation?There has been a totally inadequate public consultation to this assessment. Foraois Growth Ltd does not have a source of contact for the public to engage with them or directly request records that should be publicly available. Public notifications at sites are ineffectively displayed and the content is inadequate. A requirement for stakeholder consultation is explicitly stated within the PEFC Irish Forest Certification Standard and is thus the direct responsibility of the certification applicant. Under the Scheme, it would thus be the responsibility of the Certification Body, as part of the main certification assessment, to verify that an appropriate level of stakeholder consultation had been carried out by the auditee in accordance with the certification standard. The assessment will include verification that the auditee had provided an opportunity for, and where appropriate, taken account of, inputs from stakeholders with regard to the applicant’s forest management. The Certification Body might initiate and take account of additional input from stakeholders during the course of the assessment, where it deems such action as being appropriate. </t>
    </r>
    <r>
      <rPr>
        <b/>
        <sz val="10"/>
        <rFont val="Arial"/>
        <family val="2"/>
      </rPr>
      <t>Comments on the Standard</t>
    </r>
    <r>
      <rPr>
        <sz val="10"/>
        <rFont val="Arial"/>
        <family val="2"/>
      </rPr>
      <t>There is a need for verifiable criteria. There is reference in the PEFC Standard to DAFM Guidelines (or ‘Standards’) which do not contain such verifiable criteria are not adequate in ensuring SFM. DAFM guidelines and standards are very, very weak in this regard. Some are approaching their 20</t>
    </r>
    <r>
      <rPr>
        <vertAlign val="superscript"/>
        <sz val="10"/>
        <rFont val="Arial"/>
        <family val="2"/>
      </rPr>
      <t>th</t>
    </r>
    <r>
      <rPr>
        <sz val="10"/>
        <rFont val="Arial"/>
        <family val="2"/>
      </rPr>
      <t xml:space="preserve"> birthday (including the Biodiversity Guidelines).</t>
    </r>
  </si>
  <si>
    <r>
      <t xml:space="preserve">Various email correspondence between stakeholder and SA / auditor and Foraois Growth prior to audit. Response provided to all the stakeholder points as follows: </t>
    </r>
    <r>
      <rPr>
        <b/>
        <sz val="11"/>
        <rFont val="Cambria"/>
        <family val="1"/>
        <scheme val="major"/>
      </rPr>
      <t xml:space="preserve">Out of date standards - </t>
    </r>
    <r>
      <rPr>
        <sz val="11"/>
        <rFont val="Cambria"/>
        <family val="1"/>
        <scheme val="major"/>
      </rPr>
      <t xml:space="preserve">This is out of the scope of our evaluation as a Certification Body. There are specific procedures defined by PEFC scheme for updating national standards. 
The PEFC standard is currently under review process. Additional information can be obtained directly from the schemes owners (PEFC: http://pefc.ie and FSC: https://fsc.org)  </t>
    </r>
    <r>
      <rPr>
        <b/>
        <sz val="11"/>
        <rFont val="Cambria"/>
        <family val="1"/>
        <scheme val="major"/>
      </rPr>
      <t xml:space="preserve">Appropriate Assessment - </t>
    </r>
    <r>
      <rPr>
        <sz val="11"/>
        <rFont val="Cambria"/>
        <family val="1"/>
        <scheme val="major"/>
      </rPr>
      <t>Forestry in Ireland operates within a legal and regulatory framework – from 24th May 2017 the Forest Act 2014 and the Forestry Regulations 2017 (SI No 191 of 2017) came into force.  
Some forestry activities require consent by way of licence, from the Department of Agriculture, Food and the Marine. Auditor checked licences for Foraois Growth sites and can confirm that all are in place.
All such works were carried out under a licence obtained from the Department of Agriculture, Food and the Marine and are legal and valid.</t>
    </r>
    <r>
      <rPr>
        <b/>
        <sz val="11"/>
        <rFont val="Cambria"/>
        <family val="1"/>
        <scheme val="major"/>
      </rPr>
      <t xml:space="preserve">Stakeholder Consultation - </t>
    </r>
    <r>
      <rPr>
        <sz val="11"/>
        <rFont val="Cambria"/>
        <family val="1"/>
        <scheme val="major"/>
      </rPr>
      <t xml:space="preserve">auditor checked the stakeholder consultation undertaken by Foraois Growth Ltd and it is fully compliant with PEFC requirements. All sites owned by Foraois Growth Limited are managed by Arbor Forest Management. There is a notice on each site with contact details for Arbor Forest Management to facilitate stakeholder communication. Each notice has the company name, url and the local forester’s name and telephone number included to make it easy for the public to figure out who is managing the forest, and how to make contact. </t>
    </r>
    <r>
      <rPr>
        <b/>
        <sz val="11"/>
        <rFont val="Cambria"/>
        <family val="1"/>
        <scheme val="major"/>
      </rPr>
      <t xml:space="preserve">Comments on the Standard - </t>
    </r>
    <r>
      <rPr>
        <sz val="11"/>
        <rFont val="Cambria"/>
        <family val="1"/>
        <scheme val="major"/>
      </rPr>
      <t>auditor to pass comments on to PEFC and advised stakeholder to make their own submission.                                                             The stakeholder responded to the auditor email to explain that he had already submitted his feedback to PEFC Ireland and that he disagreed with the auditor regarding legal compliance and adequacy of Foraois Growth's stakeholder consultation exercise.  Both issues were explored during audit and no non-compliance noted.</t>
    </r>
  </si>
  <si>
    <t>Lodgepole Pine</t>
  </si>
  <si>
    <t>Pinus contorta</t>
  </si>
  <si>
    <t>Sampling methodology : PEFC</t>
  </si>
  <si>
    <t>drafted by:</t>
  </si>
  <si>
    <t>MR</t>
  </si>
  <si>
    <t xml:space="preserve">Approved </t>
  </si>
  <si>
    <t>Reference</t>
  </si>
  <si>
    <t>FM PEFC ST 1002 2010 Group FM Certification &amp; IAF Mandatory Document for the Certification of Multiple Sites Based on Sampling – IAF MD 1:2007</t>
  </si>
  <si>
    <t>Application date</t>
  </si>
  <si>
    <t>Below are the minimum sampling requirements to be used.  SA Cert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</si>
  <si>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</si>
  <si>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</si>
  <si>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</si>
  <si>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</si>
  <si>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In Groups, sets of FMUs which are new at Surveillance should be sampled at MA rate (hence separate set below).</t>
  </si>
  <si>
    <t>When the organization has a hierarchical system of branches (e.g. head (central) office, national offices, regional offices, local branches), the sampling model for initial audit as defined in Step B below applies to each level.</t>
  </si>
  <si>
    <t xml:space="preserve">STEP A </t>
  </si>
  <si>
    <t>Calculate Risk</t>
  </si>
  <si>
    <t>STEP B</t>
  </si>
  <si>
    <t>Calculate no. of sites to visit</t>
  </si>
  <si>
    <t>STEP C</t>
  </si>
  <si>
    <t>Decide which sites to visit</t>
  </si>
  <si>
    <t>Summary Table</t>
  </si>
  <si>
    <t>No FMUs</t>
  </si>
  <si>
    <t>Total FMUs to sample</t>
  </si>
  <si>
    <t>STEP A</t>
  </si>
  <si>
    <t>Risk Factor</t>
  </si>
  <si>
    <t>Comment</t>
  </si>
  <si>
    <t>Score (High, Low, Medium)</t>
  </si>
  <si>
    <t>The size of the sites and number of employees (eg. more than 50 employees on a site)</t>
  </si>
  <si>
    <t>&lt;50 employees on all sites</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</si>
  <si>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</si>
  <si>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</si>
  <si>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</si>
  <si>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</si>
  <si>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</si>
  <si>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</si>
  <si>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</si>
  <si>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</si>
  <si>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</si>
  <si>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</si>
  <si>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</si>
  <si>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</si>
  <si>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</si>
  <si>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</si>
  <si>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</si>
  <si>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</si>
  <si>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</si>
  <si>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</si>
  <si>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Risk</t>
  </si>
  <si>
    <t>no. FMUs</t>
  </si>
  <si>
    <t>Surv</t>
  </si>
  <si>
    <t>Low Risk</t>
  </si>
  <si>
    <t>Where the management system has proved to be effective over a period of three years formula at RA can be 0.8* SQRT</t>
  </si>
  <si>
    <t>Medium Risk</t>
  </si>
  <si>
    <t>High Risk</t>
  </si>
  <si>
    <t>Sites added at Surveillance:</t>
  </si>
  <si>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</si>
  <si>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</si>
  <si>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</si>
  <si>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</si>
  <si>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</si>
  <si>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</si>
  <si>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</si>
  <si>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</si>
  <si>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</si>
  <si>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Differences in culture, language and regulatory requirements; and</t>
  </si>
  <si>
    <t>Geographical dispersion.</t>
  </si>
  <si>
    <t xml:space="preserve">Foraois Growth Ltd. </t>
  </si>
  <si>
    <t>6th floor, 2 Grand Canal Square</t>
  </si>
  <si>
    <t>Dublin 2</t>
  </si>
  <si>
    <t>DO2 A342</t>
  </si>
  <si>
    <t>Foraois Growth Ltd forests</t>
  </si>
  <si>
    <t>various - 181 geographic units managed as single FMU</t>
  </si>
  <si>
    <t>Arbor Forest</t>
  </si>
  <si>
    <t>Roundwood, fuelwood</t>
  </si>
  <si>
    <t>some sites in SPA / SAC areas</t>
  </si>
  <si>
    <t>2019, 2020</t>
  </si>
  <si>
    <t>no</t>
  </si>
  <si>
    <t>Huw Denman</t>
  </si>
  <si>
    <t>PEFC 100%</t>
  </si>
  <si>
    <t>Roundwood - Sawlogs and veneer logs, Pulpwood</t>
  </si>
  <si>
    <t>1010, 1020</t>
  </si>
  <si>
    <t>1 - Coniferous
3 - Non-coniferous other</t>
  </si>
  <si>
    <t>Fuelwood</t>
  </si>
  <si>
    <t>PEFC/17-23-075</t>
  </si>
  <si>
    <t>DO NOT DELETE - contains drop down data</t>
  </si>
  <si>
    <t>Obs</t>
  </si>
  <si>
    <t>Minor</t>
  </si>
  <si>
    <t>Major</t>
  </si>
  <si>
    <t>CORRECTIVE ACTION REGISTER</t>
  </si>
  <si>
    <t>No.</t>
  </si>
  <si>
    <t>Grade</t>
  </si>
  <si>
    <t>Non-compliance (or potential non-compliance for an Observation)</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</si>
  <si>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</si>
  <si>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</si>
  <si>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</si>
  <si>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</si>
  <si>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</si>
  <si>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</si>
  <si>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</si>
  <si>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see Also A15 Opening &amp; Closing Meeting Checklist</t>
  </si>
  <si>
    <t>Pre-Assessment Observations</t>
  </si>
  <si>
    <t>Declaration of commitment still in draft form - needs to be completed</t>
  </si>
  <si>
    <t>PEFC 1.1.4</t>
  </si>
  <si>
    <t>Nov 2019 - Declaration of commitment document in place</t>
  </si>
  <si>
    <t>Closed</t>
  </si>
  <si>
    <t>PEFC 2.1.2</t>
  </si>
  <si>
    <t>Nov 2019 - Long term policy and silvicultural systems included in updated management planning documentation</t>
  </si>
  <si>
    <t>PEFC 2.1.3</t>
  </si>
  <si>
    <t>Nov 2019 - Five year operational plans in place, addressing all operations.  Management plans include rationales.  20 year felling and regeneration plans seen. 'National Operations Database' holds plans in detail for five years and outline up to 2038.</t>
  </si>
  <si>
    <t>Where invasive species have been identified, operational plans are not making specific mention of planned operations to control</t>
  </si>
  <si>
    <t>PEFC 2.2.1</t>
  </si>
  <si>
    <t>Nov 2019 - Productive potential addressed in management planning documentation and associated monitoring table.  No degraded forest ecosystems - confirmed during site visits.</t>
  </si>
  <si>
    <r>
      <t xml:space="preserve">System in place to enable all timber sold to be traced back to the woodland of origin using docket books and codes for each load.  Dedicated Foraois Growth Ltd docket book seen, though on certification current books will need certificate number and claim added manually, which represents a danger of future non-compliance, </t>
    </r>
    <r>
      <rPr>
        <b/>
        <sz val="11"/>
        <rFont val="Cambria"/>
        <family val="1"/>
      </rPr>
      <t>though this is not an issue which requires action prior to MA.</t>
    </r>
    <r>
      <rPr>
        <sz val="11"/>
        <rFont val="Cambria"/>
        <family val="1"/>
      </rPr>
      <t xml:space="preserve"> Future copies of docket books to include this information as pre-printed</t>
    </r>
  </si>
  <si>
    <t>PEFC 2.2.4</t>
  </si>
  <si>
    <t>See Obs 2019.1 at MA</t>
  </si>
  <si>
    <t>12/11/2019 Note - see Obs 2019.1 at MA</t>
  </si>
  <si>
    <t>PEFC 2.3.2</t>
  </si>
  <si>
    <t>Nov 2019 - Monitoring table in place which will ensure all of the following are monitored, at appropriate intervals:                                             • Harvesting yield, 
• Woodland composition and structure 
• Fauna and flora, in particular key species 
• Other ecological, social and economic aspects</t>
  </si>
  <si>
    <t>PEFC 3.2.3</t>
  </si>
  <si>
    <t>Nov 2019 - Addressed in management planning documentation - breakdown of age and yield classes indicated wide range - planting years varying between 1980 to 2016 and YC ranging from 4 - 34. Variety of habitats in ABE areas ( Areas of Biodiversity Enhancement) - verified during site visits.</t>
  </si>
  <si>
    <t xml:space="preserve">  It is not fully clear whether current restock plans will achieve overall compliance at a WMU level regarding percentages of species / open space - management plan is in draft form and is due to address this as part of 20 year outline felling / restocking proposals</t>
  </si>
  <si>
    <t>PEFC 3.3.2</t>
  </si>
  <si>
    <t xml:space="preserve">Nov 2019 - overall breakdown of species showin in management planning documentation.  Management plans indicate that proportion of SS is currently 65.99% but future replanting will reduce this figure.  Open space / native broadleaves / scrub comprise 28%.  </t>
  </si>
  <si>
    <t>PEFC 3.4.1</t>
  </si>
  <si>
    <t>Nov 2019 - silvicultural systems addressed in management plan - broadleaf plantings / areas of trees and scrub within 'ABE' (Areas of Biodiversity enhancement) all managed under LISS systems - total area considerably in excess of 10%.  Verified during site visits.</t>
  </si>
  <si>
    <t>Risks to the forest from wind, fire, pests and diseases shall be assessed and measures to minimize these risks shall be incorporated in planting, design and management plans, as current management planning documentation / monitoring does not fully address this.</t>
  </si>
  <si>
    <t>PEFC 5.1.1</t>
  </si>
  <si>
    <t>Nov 2019 - Monitoring plan now in place which fully addresses these risks</t>
  </si>
  <si>
    <t>Tree health and grazing impacts shall be monitored and results shall be incorporated into management planning together with guidance arising from national monitoring on plant health - current management planning documentation/ monitoring does not address this</t>
  </si>
  <si>
    <t>PEFC 5.1.2</t>
  </si>
  <si>
    <t>Nov 2019 - Monitoring plan now in place which fully addresses these issues</t>
  </si>
  <si>
    <t>PEFC 5.1.7</t>
  </si>
  <si>
    <t>Nov 2019 - Areas that fulfill specific and recognized protective functions are identified in individual site section of the overall management plan; also in the Operations Plan spreadsheet, and managed accordingly</t>
  </si>
  <si>
    <t>PEFC 5.2.1</t>
  </si>
  <si>
    <t>Nov 2019 - Integrated pest management strategy now in place</t>
  </si>
  <si>
    <t>PEFC 5.2.2</t>
  </si>
  <si>
    <t>Nov 2019 - Integrated pest management strategy now in place, clearly stating this objective</t>
  </si>
  <si>
    <t>Usage of pesticides is not being recorded in a clear and consistent manner that facilitates year on year comparison. The record should include details of: the pesticde used, the amount used, the reasons for use, the date of use, the site and area it was used on, the soil type, the prevailing weather conditions. This will enable the recognition of any trends which will inform future planning and operations</t>
  </si>
  <si>
    <t>PEFC 5.2.3</t>
  </si>
  <si>
    <t>Nov 2019 - Pesticide use record template seen containing all required details</t>
  </si>
  <si>
    <t>PEFC 5.2.5</t>
  </si>
  <si>
    <t>Nov 2019 - Fertiliser policy and fertiliser use record form template in place - fully compliant</t>
  </si>
  <si>
    <t>No waste disposal policy in place</t>
  </si>
  <si>
    <t>PEFC 5.4.1</t>
  </si>
  <si>
    <t>Nov 2019 - Waste disposal policy now in place and no evidence of non-compliance seen</t>
  </si>
  <si>
    <t>PEFC 6.1.2</t>
  </si>
  <si>
    <t>Nov 2019 - Features and small areas of high biodiversity value Addressed in management planning documentation, maps and monitoring plan.  No non-compliance noted during site visits</t>
  </si>
  <si>
    <t>PEFC 6.2.1</t>
  </si>
  <si>
    <t>Nov 2019 - Management planning documentation revised to provide further information - 28% managed with conservation and biodiversity as the primary objective.  This includes 3% planted mixed broadleaves and 25% 'ABE' ( areas of biodiversity enhancement) which is a mixture of native broadleaves, scrub and open ground habitat.  Site visits confirmed at least 10% retained woodland / scrub.</t>
  </si>
  <si>
    <t>CARs from MA</t>
  </si>
  <si>
    <t xml:space="preserve">Immediately on certification the group must include their PEFC COC code on all delivery notes and sales invoices issued for certified product. This will be checked at S1 audit. </t>
  </si>
  <si>
    <t>UKWAS 2.2.4</t>
  </si>
  <si>
    <t>Harvesting and timber sales documentation shall enable all timber to be traced back to the woodland of origin and all invoices and delivery notes of PEFC sales shall include the allocated chain of custody code.</t>
  </si>
  <si>
    <t>From first sale of PEFC material, to be checked at next surveillance audit.</t>
  </si>
  <si>
    <r>
      <rPr>
        <b/>
        <sz val="11"/>
        <rFont val="Cambria"/>
        <family val="1"/>
        <scheme val="major"/>
      </rPr>
      <t xml:space="preserve">S1 November 2020 </t>
    </r>
    <r>
      <rPr>
        <sz val="11"/>
        <rFont val="Cambria"/>
        <family val="1"/>
        <scheme val="major"/>
      </rPr>
      <t>- although no certified sales to date, template invoices are now in place and seen to be compliant.</t>
    </r>
  </si>
  <si>
    <t>CARs from S1</t>
  </si>
  <si>
    <t>No non-conformities found at this audit</t>
  </si>
  <si>
    <t>.</t>
  </si>
  <si>
    <r>
      <rPr>
        <u/>
        <sz val="11"/>
        <color theme="1"/>
        <rFont val="Cambria"/>
        <family val="1"/>
        <scheme val="major"/>
      </rPr>
      <t>Kilmore, Co. Clare ref CE113</t>
    </r>
    <r>
      <rPr>
        <sz val="11"/>
        <color theme="1"/>
        <rFont val="Cambria"/>
        <family val="1"/>
        <scheme val="major"/>
      </rPr>
      <t>. 24.8 ha Thinning recently completed. The forest is within the 3km referral zone for the Lower River Shannon SAC which is circa 300m out the boundary of the forest to the North and is hydrologically linked. Forest in the Cloon FPM Catchment which is 960m downstream from forest</t>
    </r>
  </si>
  <si>
    <r>
      <rPr>
        <u/>
        <sz val="11"/>
        <color theme="1"/>
        <rFont val="Cambria"/>
        <family val="1"/>
        <scheme val="major"/>
      </rPr>
      <t>Derry, Co. Clare ref CE110</t>
    </r>
    <r>
      <rPr>
        <sz val="11"/>
        <color theme="1"/>
        <rFont val="Cambria"/>
        <family val="1"/>
        <scheme val="major"/>
      </rPr>
      <t>. 11.8 ha. Forest road recently completed. Less than 1ha of this forest falls into an area of high landscape sensitivity</t>
    </r>
  </si>
  <si>
    <r>
      <rPr>
        <u/>
        <sz val="11"/>
        <rFont val="Cambria"/>
        <family val="1"/>
        <scheme val="major"/>
      </rPr>
      <t>Curraghmarky, Co. Tipperary ref TY201</t>
    </r>
    <r>
      <rPr>
        <sz val="11"/>
        <rFont val="Cambria"/>
        <family val="1"/>
        <scheme val="major"/>
      </rPr>
      <t xml:space="preserve">. 20.7 Ha. Harvesting started on 18/08/21 but completed at time fo audit. Haulage ongoing. </t>
    </r>
  </si>
  <si>
    <r>
      <t xml:space="preserve">ABEs (Areas of Biodiversity Enhancement) currently accounts for 24.96% of the total area of the portfolio. Any trees will be managed under low impact silvicultural systems (LISS) and open spaces will be maintained as they are.  </t>
    </r>
    <r>
      <rPr>
        <u/>
        <sz val="11"/>
        <rFont val="Cambria"/>
        <family val="1"/>
        <scheme val="major"/>
      </rPr>
      <t>Kilmore, Co. Clare ref CE113</t>
    </r>
    <r>
      <rPr>
        <sz val="11"/>
        <rFont val="Cambria"/>
        <family val="1"/>
        <scheme val="major"/>
      </rPr>
      <t xml:space="preserve"> is within the 3km referral zone for the Lower River Shannon SAC which is circa 300m out the boundary of the forest to the North and is hydrologically linked.  </t>
    </r>
    <r>
      <rPr>
        <u/>
        <sz val="11"/>
        <rFont val="Cambria"/>
        <family val="1"/>
        <scheme val="major"/>
      </rPr>
      <t>Rowls, Co. Clare ref CK112</t>
    </r>
    <r>
      <rPr>
        <sz val="11"/>
        <rFont val="Cambria"/>
        <family val="1"/>
        <scheme val="major"/>
      </rPr>
      <t xml:space="preserve"> is located within the 3km referral zone of the NPWS Blackwater River (Cork/Waterford) SAC and also located within the 0.5km referral zone of the NPWS Mullaghareirk Mountains, West Limerick Hills and Mount Eagle SPA.  </t>
    </r>
    <r>
      <rPr>
        <u/>
        <sz val="11"/>
        <rFont val="Cambria"/>
        <family val="1"/>
        <scheme val="major"/>
      </rPr>
      <t>Knocknadarriv, Co Kerry ref KY110</t>
    </r>
    <r>
      <rPr>
        <sz val="11"/>
        <rFont val="Cambria"/>
        <family val="1"/>
        <scheme val="major"/>
      </rPr>
      <t xml:space="preserve"> is located within the 3km referral zone of the NPWS Lower River Shannon SAC and also within Stacks to Mullaghareirk Mountains, West Limerick Hills and Mount Eagle SP. </t>
    </r>
    <r>
      <rPr>
        <u/>
        <sz val="11"/>
        <rFont val="Cambria"/>
        <family val="1"/>
        <scheme val="major"/>
      </rPr>
      <t>Reacaslagh, Co Kerry ref KY118 lies</t>
    </r>
    <r>
      <rPr>
        <sz val="11"/>
        <rFont val="Cambria"/>
        <family val="1"/>
        <scheme val="major"/>
      </rPr>
      <t xml:space="preserve"> within the 3km referral zone of the NPWS Lower River Shannon SAC and  also located within the 0.5km referral zone of the NPWS Stacks to Mullaghareirk Mountains, West Limerick Hills and Mount Eagle SPA. </t>
    </r>
  </si>
  <si>
    <r>
      <rPr>
        <u/>
        <sz val="11"/>
        <color theme="1"/>
        <rFont val="Cambria"/>
        <family val="1"/>
        <scheme val="major"/>
      </rPr>
      <t>Boghill, Co. Clare ref CE103</t>
    </r>
    <r>
      <rPr>
        <sz val="11"/>
        <color theme="1"/>
        <rFont val="Cambria"/>
        <family val="1"/>
        <scheme val="major"/>
      </rPr>
      <t xml:space="preserve">. 16.8 ha. Thinning recently completed. There are no aquatic features on site. </t>
    </r>
  </si>
  <si>
    <t>Open</t>
  </si>
  <si>
    <t>Minor CAR 2021.2: The Company shall ensure that operations shall conform to best practice as detailed in the relevant sections of the Forest Service “Forestry and Water Quality Guidelines”.</t>
  </si>
  <si>
    <t xml:space="preserve">Minor 2021.1: The Company shall make publicly available upon request, and while respecting the confidentially pf commercially and/or environmnetally sensitive information, a summary of management planning documentation including those listed in 2.1.1 2.1.2 and 2.1.3  (including a outline felling and regeneration plan for a 20 year period). </t>
  </si>
  <si>
    <t>Within 1 year, to be checked at next annual surveillance</t>
  </si>
  <si>
    <t>Sites visited on 07/09/21:</t>
  </si>
  <si>
    <t>Sites visited on 08/09/21:</t>
  </si>
  <si>
    <r>
      <rPr>
        <u/>
        <sz val="11"/>
        <color theme="1"/>
        <rFont val="Cambria"/>
        <family val="1"/>
        <scheme val="major"/>
      </rPr>
      <t>Grallagh, Co Waterford, ref WD101</t>
    </r>
    <r>
      <rPr>
        <sz val="11"/>
        <color theme="1"/>
        <rFont val="Cambria"/>
        <family val="1"/>
        <scheme val="major"/>
      </rPr>
      <t xml:space="preserve">: 32.8 Ha.  Within 150 metres of the NPWS Blackwater River (Cork/Waterford) SAC.  Area clearfelled in 2018 inspected. </t>
    </r>
  </si>
  <si>
    <t>H Denman</t>
  </si>
  <si>
    <r>
      <t xml:space="preserve">1) </t>
    </r>
    <r>
      <rPr>
        <sz val="11"/>
        <rFont val="Cambria"/>
        <family val="1"/>
      </rPr>
      <t xml:space="preserve">H Denman. 46 years forestry experience. 25 years certification auditing experience. </t>
    </r>
  </si>
  <si>
    <t xml:space="preserve">One day spent on preparatory work, 2 days audit days. Opening meeting on 07/09/21, and closing meeting on 08/09/21).  Dates for each location visited within itinerary shown above. 1.5 days spent on consultation and report writing. </t>
  </si>
  <si>
    <t>(07/09/21)  Audit: Review of documentation [&amp; Group systems], staff interviews</t>
  </si>
  <si>
    <t>(07/09/21 &amp; 08/09/21)  Site visits [See 7.7. below)</t>
  </si>
  <si>
    <t xml:space="preserve">(07/09/21) Opening meeting. Attended by representatives of forest management companies, certificate holder and auditor. </t>
  </si>
  <si>
    <t xml:space="preserve">Any deviation from the audit plan and their reasons? No </t>
  </si>
  <si>
    <t>Any significant issues impacting on the audit programme No</t>
  </si>
  <si>
    <t>The following criteria were assessed:  PEFC National Standard -PEFC Irish Forest Certification Standard 2014 Sections 3,4 &amp; 6.</t>
  </si>
  <si>
    <t xml:space="preserve">The assessment involved review of relevant group and management planning documentation and records, site visits, discussion with forest managers and completion of the group and forest management checklists. The number of sites selected was based on the sampling calculation given in Annex 8. Sites were selected to include areas of recent or on-going operations, areas of conservation value and to sites not previously visited by SA Certification </t>
  </si>
  <si>
    <t>75 consultees were contacted</t>
  </si>
  <si>
    <t>0 responses were received</t>
  </si>
  <si>
    <t>0 visits/interviews were held by phone/in person during audit…</t>
  </si>
  <si>
    <r>
      <rPr>
        <u/>
        <sz val="11"/>
        <color theme="1"/>
        <rFont val="Cambria"/>
        <family val="1"/>
        <scheme val="major"/>
      </rPr>
      <t>Knocknadarriv, Co Kerry ref KY110</t>
    </r>
    <r>
      <rPr>
        <sz val="11"/>
        <color theme="1"/>
        <rFont val="Cambria"/>
        <family val="1"/>
        <scheme val="major"/>
      </rPr>
      <t xml:space="preserve">. 42.1 ha. Planting carried out in Q2.  This site is located within the 3km referral zone of the NPWS Lower River Shannon SAC and also within Stacks to Mullaghareirk Mountains, West Limerick Hills and Mount Eagle SP. The site is located within a fishery sensitive area and there is an aquatic zone that borders the north and east boundaries of the site. A large portion of the site falls into an area of high landscape sensitivity. Hen harrier 'red zone' .  Four areas clearfelled and replanted between January and March 2021. Appropriate Assessment covers aspects such as hen harrier, Lower Shannon SAC, silt traps, otters, aquatic zone.  Operational monitoring records checked.  Issues regarding drains discharching directly into river Feale. Small areas of invasive </t>
    </r>
    <r>
      <rPr>
        <i/>
        <sz val="11"/>
        <color theme="1"/>
        <rFont val="Cambria"/>
        <family val="1"/>
        <scheme val="major"/>
      </rPr>
      <t>Leycesteria formosa</t>
    </r>
    <r>
      <rPr>
        <sz val="11"/>
        <color theme="1"/>
        <rFont val="Cambria"/>
        <family val="1"/>
        <scheme val="major"/>
      </rPr>
      <t xml:space="preserve"> seen.</t>
    </r>
  </si>
  <si>
    <r>
      <t xml:space="preserve">Approved Felling Licence seen for a number of sites including </t>
    </r>
    <r>
      <rPr>
        <u/>
        <sz val="11"/>
        <rFont val="Cambria"/>
        <family val="1"/>
        <scheme val="major"/>
      </rPr>
      <t>Dromsicane, Co. Clare ref CK103, Rowls, Co. Clare ref CK112</t>
    </r>
    <r>
      <rPr>
        <sz val="11"/>
        <rFont val="Cambria"/>
        <family val="1"/>
        <scheme val="major"/>
      </rPr>
      <t xml:space="preserve"> and </t>
    </r>
    <r>
      <rPr>
        <u/>
        <sz val="11"/>
        <rFont val="Cambria"/>
        <family val="1"/>
        <scheme val="major"/>
      </rPr>
      <t>Knocknadarriv, Co Kerry ref KY110</t>
    </r>
    <r>
      <rPr>
        <sz val="11"/>
        <rFont val="Cambria"/>
        <family val="1"/>
        <scheme val="major"/>
      </rPr>
      <t xml:space="preserve">.  Pre-operational and operational monitoring records checked at a number of sites including </t>
    </r>
    <r>
      <rPr>
        <u/>
        <sz val="11"/>
        <rFont val="Cambria"/>
        <family val="1"/>
        <scheme val="major"/>
      </rPr>
      <t>Knocknadarriv, Co Kerry ref KY110</t>
    </r>
    <r>
      <rPr>
        <sz val="11"/>
        <rFont val="Cambria"/>
        <family val="1"/>
        <scheme val="major"/>
      </rPr>
      <t xml:space="preserve">.  Forest road construction applications and approvals seen for a number of sites including  </t>
    </r>
    <r>
      <rPr>
        <u/>
        <sz val="11"/>
        <rFont val="Cambria"/>
        <family val="1"/>
        <scheme val="major"/>
      </rPr>
      <t>Rowls, Co. Clare ref CK112</t>
    </r>
    <r>
      <rPr>
        <sz val="11"/>
        <rFont val="Cambria"/>
        <family val="1"/>
        <scheme val="major"/>
      </rPr>
      <t xml:space="preserve"> and  </t>
    </r>
    <r>
      <rPr>
        <u/>
        <sz val="11"/>
        <rFont val="Cambria"/>
        <family val="1"/>
        <scheme val="major"/>
      </rPr>
      <t>Dromsicane, Co. Clare ref CK103</t>
    </r>
    <r>
      <rPr>
        <sz val="11"/>
        <rFont val="Cambria"/>
        <family val="1"/>
        <scheme val="major"/>
      </rPr>
      <t xml:space="preserve">.  Forest Service Appropriate Assessment at </t>
    </r>
    <r>
      <rPr>
        <u/>
        <sz val="11"/>
        <rFont val="Cambria"/>
        <family val="1"/>
        <scheme val="major"/>
      </rPr>
      <t>Rowls, Co. Clare ref CK112</t>
    </r>
    <r>
      <rPr>
        <sz val="11"/>
        <rFont val="Cambria"/>
        <family val="1"/>
        <scheme val="major"/>
      </rPr>
      <t xml:space="preserve"> and other sites covers aspects such as hen harrier, Lower Shannon SAC, silt traps, otters, aquatic zone.   Forest managers showed good knowledge of aspects such as protection of archaeological, biodiversity and water features for </t>
    </r>
    <r>
      <rPr>
        <u/>
        <sz val="11"/>
        <rFont val="Cambria"/>
        <family val="1"/>
        <scheme val="major"/>
      </rPr>
      <t>all sites</t>
    </r>
    <r>
      <rPr>
        <sz val="11"/>
        <rFont val="Cambria"/>
        <family val="1"/>
        <scheme val="major"/>
      </rPr>
      <t xml:space="preserve"> audited.  </t>
    </r>
  </si>
  <si>
    <r>
      <t>Pre-operational monitoring routinely carried out on all operational sites and checked during the audit at a number of sites including</t>
    </r>
    <r>
      <rPr>
        <u/>
        <sz val="11"/>
        <rFont val="Cambria"/>
        <family val="1"/>
        <scheme val="major"/>
      </rPr>
      <t xml:space="preserve"> Knocknadarriv, Co Kerry ref KY110</t>
    </r>
    <r>
      <rPr>
        <sz val="11"/>
        <rFont val="Cambria"/>
        <family val="1"/>
        <scheme val="major"/>
      </rPr>
      <t xml:space="preserve">.  Forest road construction applications and approvals seen for a number of sites including  Rowls, Co. Clare ref CK112 and  Dromsicane, Co. Clare ref CK103.  Forest Service Appropriate Assessments routinely carried out and checked during the audit at </t>
    </r>
    <r>
      <rPr>
        <u/>
        <sz val="11"/>
        <rFont val="Cambria"/>
        <family val="1"/>
        <scheme val="major"/>
      </rPr>
      <t>Rowls, Co. Clare ref CK112</t>
    </r>
    <r>
      <rPr>
        <sz val="11"/>
        <rFont val="Cambria"/>
        <family val="1"/>
        <scheme val="major"/>
      </rPr>
      <t xml:space="preserve"> and other sites covers aspects such as hen harrier, Lower Shannon SAC, silt traps, otters, aquatic zone. </t>
    </r>
  </si>
  <si>
    <r>
      <rPr>
        <u/>
        <sz val="11"/>
        <color theme="1"/>
        <rFont val="Cambria"/>
        <family val="1"/>
        <scheme val="major"/>
      </rPr>
      <t>Rowls, Co. Clare ref CK112</t>
    </r>
    <r>
      <rPr>
        <sz val="11"/>
        <color theme="1"/>
        <rFont val="Cambria"/>
        <family val="1"/>
        <scheme val="major"/>
      </rPr>
      <t>. Forest road recently completed. This site is located within the 3km referral zone of the NPWS Blackwater River (Cork/Waterford) SAC and also located within the 0.5km referral zone of the NPWS Mullaghareirk Mountains, West Limerick Hills and Mount Eagle SPA. This site is located within a fishery sensitive area. There is also an aquatic zone (stream) inside the north boundary of compartment 1.  Approval for forest road document seen (no planning permission required as existing entrance). Appropriate assessment checked and includes conditions regarding water monitoring and mitigation measures (sediment traps and geotextile dams, and culvert installed outside salmonid breeding season.  Hen harrier 'red zone' but work carried out outside the breeding season.</t>
    </r>
  </si>
  <si>
    <t>Not visited during S2 (desktop review of management plan):</t>
  </si>
  <si>
    <t xml:space="preserve"> Forest managers should ensure that planned clearfelling should be in accordance with FS guidelines and policy documents.   </t>
  </si>
  <si>
    <t xml:space="preserve">All individual sites within the FMU have individual planned felling and regeneration plans for 20 years, and which were found to be compliant with Forest Service (FS) guidelines and requirements during the S2 audit.  However, discussion with the forest managers indicated that some individual sites (not audited) may be planned for clearfelling at a rate which would not necessarily comply with all felling-rate requirementsed (e.g no more than 25% in a 5 year period).  </t>
  </si>
  <si>
    <t>Obs 2021.3</t>
  </si>
  <si>
    <r>
      <rPr>
        <u/>
        <sz val="11"/>
        <rFont val="Cambria"/>
        <family val="1"/>
        <scheme val="major"/>
      </rPr>
      <t>All sites</t>
    </r>
    <r>
      <rPr>
        <sz val="11"/>
        <rFont val="Cambria"/>
        <family val="1"/>
        <scheme val="major"/>
      </rPr>
      <t xml:space="preserve"> visited during the audit showed a wide variety of tree species, with an emphasis on Sitka spruce as the primary species.  Species proportions are compliant at an FMU level, and also at a site level for all sites audited in S2.</t>
    </r>
  </si>
  <si>
    <r>
      <t xml:space="preserve">No non-native plant (non-tree) and animal species have been introduced.  A number of invasive exotic species are present in Ireland including within the forest sites.  Invasive exotic </t>
    </r>
    <r>
      <rPr>
        <i/>
        <sz val="11"/>
        <rFont val="Cambria"/>
        <family val="1"/>
        <scheme val="major"/>
      </rPr>
      <t>Leycesteria formosa</t>
    </r>
    <r>
      <rPr>
        <sz val="11"/>
        <rFont val="Cambria"/>
        <family val="1"/>
        <scheme val="major"/>
      </rPr>
      <t xml:space="preserve"> seen to be regenerating </t>
    </r>
    <r>
      <rPr>
        <u/>
        <sz val="11"/>
        <rFont val="Cambria"/>
        <family val="1"/>
        <scheme val="major"/>
      </rPr>
      <t>Knocknadarriv, Co Kerry ref KY110</t>
    </r>
    <r>
      <rPr>
        <sz val="11"/>
        <rFont val="Cambria"/>
        <family val="1"/>
        <scheme val="major"/>
      </rPr>
      <t xml:space="preserve">, although not deliberately introduced onto the site.  </t>
    </r>
  </si>
  <si>
    <t>Not used</t>
  </si>
  <si>
    <t>Minor 2021.2</t>
  </si>
  <si>
    <r>
      <rPr>
        <u/>
        <sz val="11"/>
        <color theme="1"/>
        <rFont val="Cambria"/>
        <family val="1"/>
        <scheme val="major"/>
      </rPr>
      <t>Ballydaheen, Co. Cork, ref CK102</t>
    </r>
    <r>
      <rPr>
        <sz val="11"/>
        <color theme="1"/>
        <rFont val="Cambria"/>
        <family val="1"/>
        <scheme val="major"/>
      </rPr>
      <t xml:space="preserve">: 38.7 ha. Within 3Km referral zone for NPWS Blackwater River (Cork/Waterford) SAC.  There is a burnt mound archaeological site within the forest boundary. Harvesting Plan Operations Map, invoices and dockets seen. Harvesting map includes extraction routes, vehicle access, archaeological sites, relevent watercourses, stacking areas.  Thinning area of Sitka spruce, diseased ash sub-cpt and 'fulacht fiadg' archaeological site inspected. </t>
    </r>
  </si>
  <si>
    <r>
      <rPr>
        <u/>
        <sz val="11"/>
        <rFont val="Cambria"/>
        <family val="1"/>
        <scheme val="major"/>
      </rPr>
      <t>All sites</t>
    </r>
    <r>
      <rPr>
        <sz val="11"/>
        <rFont val="Cambria"/>
        <family val="1"/>
        <scheme val="major"/>
      </rPr>
      <t xml:space="preserve"> with recent operations visited during the S2 audit demonstrated efficient harvesting with minimum or no loss or damage including </t>
    </r>
    <r>
      <rPr>
        <u/>
        <sz val="11"/>
        <rFont val="Cambria"/>
        <family val="1"/>
        <scheme val="major"/>
      </rPr>
      <t>Dromsicane, Co. Clare ref CK103</t>
    </r>
    <r>
      <rPr>
        <sz val="11"/>
        <rFont val="Cambria"/>
        <family val="1"/>
        <scheme val="major"/>
      </rPr>
      <t xml:space="preserve"> and </t>
    </r>
    <r>
      <rPr>
        <u/>
        <sz val="11"/>
        <rFont val="Cambria"/>
        <family val="1"/>
        <scheme val="major"/>
      </rPr>
      <t>Ballydaheen, Co. Cork</t>
    </r>
    <r>
      <rPr>
        <sz val="11"/>
        <rFont val="Cambria"/>
        <family val="1"/>
        <scheme val="major"/>
      </rPr>
      <t xml:space="preserve">, ref CK102 recent thinning site.  No ongoing harvesting seen during the S2 audit. </t>
    </r>
  </si>
  <si>
    <r>
      <rPr>
        <u/>
        <sz val="11"/>
        <color theme="1"/>
        <rFont val="Cambria"/>
        <family val="1"/>
        <scheme val="major"/>
      </rPr>
      <t>Dromsicane, Co. Clare ref CK103</t>
    </r>
    <r>
      <rPr>
        <sz val="11"/>
        <color theme="1"/>
        <rFont val="Cambria"/>
        <family val="1"/>
        <scheme val="major"/>
      </rPr>
      <t>. 21.6 ha. Within 3km referral zone of NPWS Blackwater River (Cork/waterford) SAC (002170) and within Fisheries Sensitive Area. Road and thinning licence in place (CN82710). Sitka spruce 17.48 Ha with 10% mixed broadleaves, alder, 0.5 Ha, ash 1.9 Ha and with alder along hedgerows. Thinning recently completed. Operational monitoring report, biodiversity map for road work, and map showing habitats, water courses, hedgerows and</t>
    </r>
    <r>
      <rPr>
        <i/>
        <sz val="11"/>
        <color theme="1"/>
        <rFont val="Cambria"/>
        <family val="1"/>
        <scheme val="major"/>
      </rPr>
      <t xml:space="preserve"> fulacht fiadh</t>
    </r>
    <r>
      <rPr>
        <sz val="11"/>
        <color theme="1"/>
        <rFont val="Cambria"/>
        <family val="1"/>
        <scheme val="major"/>
      </rPr>
      <t xml:space="preserve"> archeaological sites, pre-operational checks for watercourses and relevent watercourses all inspected. Boundary fence checked. Archaeological sites exist off-site with set-backs that extend in the forest area. </t>
    </r>
  </si>
  <si>
    <r>
      <rPr>
        <u/>
        <sz val="11"/>
        <color theme="1"/>
        <rFont val="Cambria"/>
        <family val="1"/>
        <scheme val="major"/>
      </rPr>
      <t>Reacaslagh, Co Kerry ref KY118</t>
    </r>
    <r>
      <rPr>
        <sz val="11"/>
        <color theme="1"/>
        <rFont val="Cambria"/>
        <family val="1"/>
        <scheme val="major"/>
      </rPr>
      <t>. 76.9 ha. Clearfelled area planted in Q2 of 2021. This site is located within the 3km referral zone of the NPWS Lower River Shannon SAC and  also located within the 0.5km referral zone of the NPWS Stacks to Mullaghareirk Mountains, West Limerick Hills and Mount Eagle SPA. It is within a fishery sensitive area and there is an aquatic zone (stream) bordering the east boundary of this site.  Hen harrier SPA and 'green zone'.</t>
    </r>
  </si>
  <si>
    <r>
      <rPr>
        <u/>
        <sz val="11"/>
        <rFont val="Cambria"/>
        <family val="1"/>
        <scheme val="major"/>
      </rPr>
      <t>All sites</t>
    </r>
    <r>
      <rPr>
        <sz val="11"/>
        <rFont val="Cambria"/>
        <family val="1"/>
        <scheme val="major"/>
      </rPr>
      <t xml:space="preserve"> in S2 audit found to be compliant with the requirement.</t>
    </r>
  </si>
  <si>
    <t xml:space="preserve">Deadwood habitat retained in hedgerows in all sites during S2 audit. </t>
  </si>
  <si>
    <t>No semi-natural woodland or plantations on old woodland sites assessed during S2 audit.</t>
  </si>
  <si>
    <t>No game management or deer management on sites visited</t>
  </si>
  <si>
    <r>
      <t xml:space="preserve">Approved Felling Licence seen for a number of sites including </t>
    </r>
    <r>
      <rPr>
        <u/>
        <sz val="11"/>
        <rFont val="Cambria"/>
        <family val="1"/>
        <scheme val="major"/>
      </rPr>
      <t>Dromsicane, Co. Clare ref CK103, Rowls, Co. Clare ref CK112</t>
    </r>
    <r>
      <rPr>
        <sz val="11"/>
        <rFont val="Cambria"/>
        <family val="1"/>
        <scheme val="major"/>
      </rPr>
      <t xml:space="preserve"> and </t>
    </r>
    <r>
      <rPr>
        <u/>
        <sz val="11"/>
        <rFont val="Cambria"/>
        <family val="1"/>
        <scheme val="major"/>
      </rPr>
      <t>Knocknadarriv, Co Kerry ref KY110</t>
    </r>
    <r>
      <rPr>
        <sz val="11"/>
        <rFont val="Cambria"/>
        <family val="1"/>
        <scheme val="major"/>
      </rPr>
      <t xml:space="preserve">.  Pre-operational and operational monitoring checklists used at a number of sites including </t>
    </r>
    <r>
      <rPr>
        <u/>
        <sz val="11"/>
        <rFont val="Cambria"/>
        <family val="1"/>
        <scheme val="major"/>
      </rPr>
      <t>Knocknadarriv, Co Kerry ref KY110, and checked during the S2 audit.</t>
    </r>
    <r>
      <rPr>
        <sz val="11"/>
        <rFont val="Cambria"/>
        <family val="1"/>
        <scheme val="major"/>
      </rPr>
      <t xml:space="preserve">  Forest road construction applications and approvals seen for a number of sites including  </t>
    </r>
    <r>
      <rPr>
        <u/>
        <sz val="11"/>
        <rFont val="Cambria"/>
        <family val="1"/>
        <scheme val="major"/>
      </rPr>
      <t>Rowls, Co. Clare ref CK112</t>
    </r>
    <r>
      <rPr>
        <sz val="11"/>
        <rFont val="Cambria"/>
        <family val="1"/>
        <scheme val="major"/>
      </rPr>
      <t xml:space="preserve"> and  </t>
    </r>
    <r>
      <rPr>
        <u/>
        <sz val="11"/>
        <rFont val="Cambria"/>
        <family val="1"/>
        <scheme val="major"/>
      </rPr>
      <t>Dromsicane, Co. Clare ref CK103</t>
    </r>
    <r>
      <rPr>
        <sz val="11"/>
        <rFont val="Cambria"/>
        <family val="1"/>
        <scheme val="major"/>
      </rPr>
      <t xml:space="preserve">.  Forest Service Appropriate Assessment at </t>
    </r>
    <r>
      <rPr>
        <u/>
        <sz val="11"/>
        <rFont val="Cambria"/>
        <family val="1"/>
        <scheme val="major"/>
      </rPr>
      <t>Rowls, Co. Clare ref CK112</t>
    </r>
    <r>
      <rPr>
        <sz val="11"/>
        <rFont val="Cambria"/>
        <family val="1"/>
        <scheme val="major"/>
      </rPr>
      <t xml:space="preserve"> and other sites covers aspects such as hen harrier, Lower Shannon SAC, silt traps, otters, aquatic zone.   Forest managers showed good knowledge of aspects such as protection of archaeological, biodiversity and water features for </t>
    </r>
    <r>
      <rPr>
        <u/>
        <sz val="11"/>
        <rFont val="Cambria"/>
        <family val="1"/>
        <scheme val="major"/>
      </rPr>
      <t>all sites</t>
    </r>
    <r>
      <rPr>
        <sz val="11"/>
        <rFont val="Cambria"/>
        <family val="1"/>
        <scheme val="major"/>
      </rPr>
      <t xml:space="preserve"> audited.  </t>
    </r>
  </si>
  <si>
    <r>
      <t xml:space="preserve">Forest road consents seen for road construction seen for </t>
    </r>
    <r>
      <rPr>
        <u/>
        <sz val="11"/>
        <rFont val="Cambria"/>
        <family val="1"/>
        <scheme val="major"/>
      </rPr>
      <t>Dromsicane, Co. Clare ref CK103</t>
    </r>
    <r>
      <rPr>
        <sz val="11"/>
        <rFont val="Cambria"/>
        <family val="1"/>
        <scheme val="major"/>
      </rPr>
      <t xml:space="preserve"> and </t>
    </r>
    <r>
      <rPr>
        <u/>
        <sz val="11"/>
        <rFont val="Cambria"/>
        <family val="1"/>
        <scheme val="major"/>
      </rPr>
      <t>Rowls, Co. Clare ref CK112</t>
    </r>
    <r>
      <rPr>
        <sz val="11"/>
        <rFont val="Cambria"/>
        <family val="1"/>
        <scheme val="major"/>
      </rPr>
      <t>.</t>
    </r>
  </si>
  <si>
    <r>
      <t xml:space="preserve">Docket 5001 and associated invoice S10511 seen and checked for </t>
    </r>
    <r>
      <rPr>
        <u/>
        <sz val="11"/>
        <rFont val="Cambria"/>
        <family val="1"/>
        <scheme val="major"/>
      </rPr>
      <t>Dromsicane, Co. Clare ref CK103</t>
    </r>
    <r>
      <rPr>
        <sz val="11"/>
        <rFont val="Cambria"/>
        <family val="1"/>
        <scheme val="major"/>
      </rPr>
      <t>.</t>
    </r>
  </si>
  <si>
    <t xml:space="preserve">There was a miscomprehension of what was required for the summary plan and the 20 year plan was omitted. </t>
  </si>
  <si>
    <t>The 20 year plan will now be included in the management plan on a site-by-site basis and will also be included when management planning documentation is requested by stakeholders.</t>
  </si>
  <si>
    <t>The potential of existing field drains to carry silt to the adjoining river was not fully recognised. This resulted in insufficient mitigation measures being put in place, and the potential for silt to be transported from the site to the adjoining river.</t>
  </si>
  <si>
    <t>Nicola Brennan</t>
  </si>
  <si>
    <t xml:space="preserve">Managers confirmed that a summary plan is available to stakeholders on request this and have previously provided management planning documentation to a stakeholder on request.  However, an outline felling and regeneration plan for a 20 year period is not currently provided as part of the summary management plan provided to stakeholders. </t>
  </si>
  <si>
    <t xml:space="preserve">At Knocknadarriv on a clearfelled site which had been prepared for planting and replanted in 2021 a drainage ditch had remained connected to a watercourse (River ) following ground preparation and ditch cleaning in preparation for planting, contrary to Forestry and Water Guidelines and consultation advice from Inland Fisheries Ireland.  At the time of the audit, the weather and site were dry.  The ditches had been initially installed at the time of establishement of the original crop.  However, the ditches in question had water in them  and were directly connected to the river.   </t>
  </si>
  <si>
    <t>Some of the logs to be taken from the existing lop and top by hand and delimbed using a chainsaw. These will be cut into 1 – 2m lengths and placed lengthways into any field drains that are providing a potential pathway for silt to leave the site. This will result in the flow of water being interrupted, allowing any suspended silt to be deposited on the bottom of the drain prior to leaving the site. These locations are to be monitored during any site visit, and the silt will be removed where it is accumulating and deposited a minimum distance of 5m back from the drain.</t>
  </si>
  <si>
    <r>
      <rPr>
        <u/>
        <sz val="11"/>
        <color theme="1"/>
        <rFont val="Cambria"/>
        <family val="1"/>
        <scheme val="major"/>
      </rPr>
      <t>Killuran Beg, Co. Clare ref CE201</t>
    </r>
    <r>
      <rPr>
        <sz val="11"/>
        <color theme="1"/>
        <rFont val="Cambria"/>
        <family val="1"/>
        <scheme val="major"/>
      </rPr>
      <t xml:space="preserve">. Thinning recently completed. The forest is within the 3km referral zone for the Lower River Shannon SAC and is circa 300m out the boundary of the forest to the North and is hydrologically linked. </t>
    </r>
  </si>
  <si>
    <t xml:space="preserve">The potential environmental impacts of new planting and other woodland plans shall be assessed before operations are implemented and shall be in full compliance with current Forest Service guidelines and regulations. </t>
  </si>
  <si>
    <r>
      <t xml:space="preserve">All sites are based on stands of plantation are established by planting &amp; tending followed by thinning (or non-thin in some cases) which are clearfelled according to long-term plans and the management plan.  LISS is currently only being considered on planted broadleaf woodland areas, which exceed 10% on </t>
    </r>
    <r>
      <rPr>
        <u/>
        <sz val="11"/>
        <rFont val="Cambria"/>
        <family val="1"/>
        <scheme val="major"/>
      </rPr>
      <t xml:space="preserve">all sites </t>
    </r>
    <r>
      <rPr>
        <sz val="11"/>
        <rFont val="Cambria"/>
        <family val="1"/>
        <scheme val="major"/>
      </rPr>
      <t xml:space="preserve">audited in S2. </t>
    </r>
  </si>
  <si>
    <t>07-08/09/2021</t>
  </si>
  <si>
    <t>y</t>
  </si>
  <si>
    <t xml:space="preserve">(08/09/21) Closing meeting. Attended by representatives of forest management companies, certificate holder and auditor. </t>
  </si>
  <si>
    <t>SA-PEFC-FM-007488</t>
  </si>
  <si>
    <t>05/01/2022
15/06/2022</t>
  </si>
  <si>
    <t>RT-FM-001a-06.1 June 2022. ©  Produced by Soil Association Certification Limited</t>
  </si>
  <si>
    <t xml:space="preserve">(03/10/22) Opening meeting. Attended by representatives of forest management companies, certificate holder and auditor. </t>
  </si>
  <si>
    <t>(03/10/22)  Audit: Review of documentation [&amp; Group systems], staff interviews</t>
  </si>
  <si>
    <t>(03/10/22 &amp; 05/10/22)  Site visits [See 7.7. below)</t>
  </si>
  <si>
    <t xml:space="preserve">(05/10/22) Closing meeting. Attended by representatives of forest management companies, certificate holder and auditor. </t>
  </si>
  <si>
    <r>
      <t xml:space="preserve">1) </t>
    </r>
    <r>
      <rPr>
        <sz val="11"/>
        <rFont val="Cambria"/>
        <family val="1"/>
      </rPr>
      <t xml:space="preserve">H Denman. 47 years forestry experience. 26 years certification auditing experience. </t>
    </r>
  </si>
  <si>
    <t>88 consultees were contacted</t>
  </si>
  <si>
    <t>S3 surveillance 2022</t>
  </si>
  <si>
    <t>Forest Managers should ensure that waste disposal shall be in accordance with current waste management legislation and regulations.</t>
  </si>
  <si>
    <t xml:space="preserve">Even aged woodlands shall be gradually restructured to diversify ages and habitats using a design plan (See Requirement 3.2.4) which is reflected in the management plan.
</t>
  </si>
  <si>
    <r>
      <rPr>
        <u/>
        <sz val="11"/>
        <color theme="1"/>
        <rFont val="Cambria"/>
        <family val="1"/>
        <scheme val="major"/>
      </rPr>
      <t>Carrowkeel, Roscommon RN27:</t>
    </r>
    <r>
      <rPr>
        <sz val="11"/>
        <color theme="1"/>
        <rFont val="Cambria"/>
        <family val="1"/>
        <scheme val="major"/>
      </rPr>
      <t xml:space="preserve"> 16.13 Ha,  Tree Felling Licence (and associated archaeological conditions), Biodiversity/Hazard Map, Operations Monitoring Reports  (dated 25/08, 29/08 &amp; 29/09), Risk Assessment and Harvesting Site Safety Rules seen.  Archaeological conditions states that sites on SMT records with yellow buffer zones should be treated as an exclusion zones for vehiclular access, storage and refuelling, and that 'upstanding remains' should have a 10 metre unplanted buffer be maintained and 5 metres around the attached 'infields'; and found to be compliant when inspected during the audit. Clearfelling had recently finshed and the converted timber was being extracted using a forwarder.  Brash mats on main extraction routes were in good condition with evidence of additional brash being used to 'thatch' sensitive areas. The forwarder operator was interviewed and showed good knowledge of H&amp;S and environmental guidelines &amp; BP, and his certificates of competence and 1st Aid certificate were viewed and were found to be compliant.  </t>
    </r>
  </si>
  <si>
    <r>
      <rPr>
        <u/>
        <sz val="11"/>
        <color theme="1"/>
        <rFont val="Cambria"/>
        <family val="1"/>
        <scheme val="major"/>
      </rPr>
      <t>Drumman, Westmeath WH102:</t>
    </r>
    <r>
      <rPr>
        <sz val="11"/>
        <color theme="1"/>
        <rFont val="Cambria"/>
        <family val="1"/>
        <scheme val="major"/>
      </rPr>
      <t xml:space="preserve"> Five Cpts of 43.3 ha with 10.48 Ha 0f 01992 clearfelled in 2022 and not yet replanted. There is an archaeological site outside the forest boundary and a bog to the south of the site that may pose a fire risk due to the growth of vegetation such as mollinia and heather.  There is an aquatic zone (stream) running through compartment three. This stream also borders the south boundary of compartment four. Some thinning carried out in 2020.  Evidence of unauthorised use by hunters seen on site i.e pheasant feeders. Proposed removal of diseased ash plantation to be replanted with Sitka spruce. </t>
    </r>
  </si>
  <si>
    <r>
      <rPr>
        <u/>
        <sz val="11"/>
        <color theme="1"/>
        <rFont val="Cambria"/>
        <family val="1"/>
        <scheme val="major"/>
      </rPr>
      <t>Brackloon, Roscommon RN108</t>
    </r>
    <r>
      <rPr>
        <sz val="11"/>
        <color theme="1"/>
        <rFont val="Cambria"/>
        <family val="1"/>
        <scheme val="major"/>
      </rPr>
      <t xml:space="preserve">: 21.3 ha. Roading, thinning, clearfelling and planting carried out in 2019.  Felling Licence and road approved by Forest service (FS).  Clearfelled area replanted.  Old ruin on site. </t>
    </r>
  </si>
  <si>
    <t>One interview with  aforwarder operator was held in person during audit, and no issues were raised.</t>
  </si>
  <si>
    <r>
      <t xml:space="preserve">At </t>
    </r>
    <r>
      <rPr>
        <u/>
        <sz val="11"/>
        <rFont val="Cambria"/>
        <family val="1"/>
        <scheme val="major"/>
      </rPr>
      <t xml:space="preserve">Eribalgh, Roscommon RN123 </t>
    </r>
    <r>
      <rPr>
        <sz val="11"/>
        <rFont val="Cambria"/>
        <family val="1"/>
        <scheme val="major"/>
      </rPr>
      <t>there was an aquatic zone (stream) bordering the northern boundary of the site.  However, a relevent watercourse flowing into it along forest boundary had not been identified as part of the planning or pre-operational process not marked on maps. Minor CAR</t>
    </r>
  </si>
  <si>
    <t xml:space="preserve"> The Company shall ensure that identification, inventory and mapping of the forest resources shall be established and maintained and shall include special areas, features, characteristics and sensitivities of the forest (including relevant watercourses) </t>
  </si>
  <si>
    <t>Minor 2022.1</t>
  </si>
  <si>
    <t>Minor 2022.2</t>
  </si>
  <si>
    <t>The Company shall ensure that there is compliance with Irish Health and Safety Legislation and with HSA approved Codes Of Practices.</t>
  </si>
  <si>
    <r>
      <t xml:space="preserve">The WMU is defined as being the 4,411 hectares within the ownership which is scattered over many sites in the Republic of Ireland, and diversity of tree species and habitats is demonstrated at WMU level and on some individual sites e.g  at </t>
    </r>
    <r>
      <rPr>
        <u/>
        <sz val="11"/>
        <rFont val="Cambria"/>
        <family val="1"/>
        <scheme val="major"/>
      </rPr>
      <t>Collinstown, Westmeath, WH101</t>
    </r>
    <r>
      <rPr>
        <sz val="11"/>
        <rFont val="Cambria"/>
        <family val="1"/>
        <scheme val="major"/>
      </rPr>
      <t xml:space="preserve"> and at </t>
    </r>
    <r>
      <rPr>
        <u/>
        <sz val="11"/>
        <rFont val="Cambria"/>
        <family val="1"/>
        <scheme val="major"/>
      </rPr>
      <t>Drumman, Westmeath WH102</t>
    </r>
    <r>
      <rPr>
        <sz val="11"/>
        <rFont val="Cambria"/>
        <family val="1"/>
        <scheme val="major"/>
      </rPr>
      <t xml:space="preserve"> where there is a wide range of species such as Sitka spruce, Norway spruce, oak, alder, sycamore and open ground with some age class diversity, while other sites audited in S3 had mainly Sitka spruce with up to 15% native broadleaves on replanted sites along with some open ground habitat and hedgerows.</t>
    </r>
    <r>
      <rPr>
        <u/>
        <sz val="11"/>
        <rFont val="Cambria"/>
        <family val="1"/>
        <scheme val="major"/>
      </rPr>
      <t xml:space="preserve">  At Cloonsheever &amp; Cloonfinglas, Roscommon RN115</t>
    </r>
    <r>
      <rPr>
        <sz val="11"/>
        <rFont val="Cambria"/>
        <family val="1"/>
        <scheme val="major"/>
      </rPr>
      <t xml:space="preserve">, Cpt 16, Sub 1 had recently been thinned for the 3rd time and areas of windthrow cleared &amp; removed with 800m³ removed from 10Ha (including the  windthrow clearance). There were several areas of cleared windthrow (varying in size from 0.1 ha to 0.4 Ha) and some areas had natural regeneration of Sitka spruce and birch. Discussion with forest manager about opportunites of replanting or regenerating cleared areas to create age-class, spatial, tree species and habitat diversity on site. </t>
    </r>
  </si>
  <si>
    <t>Obs 2022.3</t>
  </si>
  <si>
    <t xml:space="preserve">The Company should ensure that even aged woodlands shall be gradually restructured to diversify ages and habitats. </t>
  </si>
  <si>
    <r>
      <t xml:space="preserve">Brash is harvested on a number of sites </t>
    </r>
    <r>
      <rPr>
        <u/>
        <sz val="11"/>
        <rFont val="Cambria"/>
        <family val="1"/>
        <scheme val="major"/>
      </rPr>
      <t>an</t>
    </r>
    <r>
      <rPr>
        <sz val="11"/>
        <rFont val="Cambria"/>
        <family val="1"/>
        <scheme val="major"/>
      </rPr>
      <t xml:space="preserve">d seen at </t>
    </r>
    <r>
      <rPr>
        <u/>
        <sz val="11"/>
        <rFont val="Cambria"/>
        <family val="1"/>
        <scheme val="major"/>
      </rPr>
      <t>Cloonsheever &amp; Cloonfinglas, (Also called Stonepark) Roscommon RN115</t>
    </r>
    <r>
      <rPr>
        <sz val="11"/>
        <rFont val="Cambria"/>
        <family val="1"/>
        <scheme val="major"/>
      </rPr>
      <t>, following harvesting of round timber.  Forest managers expressed that there wouldn't be significant negative effects on soil strucure or on productivity as an extended time is allowed before harvesting to allow needles to fall from the brash, and and no negative impacts were observed  during the audit. The Company should carry undertake an environmental appraisal where there might be a significant negative effect on productivity or soil structure.</t>
    </r>
  </si>
  <si>
    <t>The Company should carry undertake an environmental appraisal where there might be a significanr negative effect on productivity or soil structure.</t>
  </si>
  <si>
    <t>Obs 2022.4</t>
  </si>
  <si>
    <t>Should authority be given for game management the Company should ensure that game managament shall not be so intense as to cause negative impacts and that if predator control is carried out that it is in compliance with the law, is carefully planned, is species specific, and only carried out when essential.</t>
  </si>
  <si>
    <r>
      <t xml:space="preserve">Litter and waste is dealt with according to Waste Disposal Policy and evidence seen that the Policy is being implemented and adhered to.  Unauthorised disposal of waste is a widespread and ongoing problem on forest land and is routinely dealt with according to the Policy. At </t>
    </r>
    <r>
      <rPr>
        <u/>
        <sz val="11"/>
        <rFont val="Cambria"/>
        <family val="1"/>
        <scheme val="major"/>
      </rPr>
      <t>Cloonsheever &amp; Cloonfinglas, Roscommon RN115</t>
    </r>
    <r>
      <rPr>
        <sz val="11"/>
        <rFont val="Cambria"/>
        <family val="1"/>
        <scheme val="major"/>
      </rPr>
      <t xml:space="preserve"> dumped waste was seen during the audit  and not mentioned Operations Monitoring Report checklist.  </t>
    </r>
  </si>
  <si>
    <r>
      <t xml:space="preserve">Litter and waste is dealt with according to Waste Disposal Policy and evidence seen that the Policy is being implemented and adhered to.  Unauthorised disposal of waste is a widespread and ongoing problem on forest land and is routinely dealt with according to the Policy. At </t>
    </r>
    <r>
      <rPr>
        <u/>
        <sz val="11"/>
        <rFont val="Cambria"/>
        <family val="1"/>
        <scheme val="major"/>
      </rPr>
      <t>Cloonsheever &amp; Cloonfinglas, Roscommon RN115</t>
    </r>
    <r>
      <rPr>
        <sz val="11"/>
        <rFont val="Cambria"/>
        <family val="1"/>
        <scheme val="major"/>
      </rPr>
      <t xml:space="preserve"> dumped waste was seen during the audit  and not mentioned Operations Monitoring Report checklist.  </t>
    </r>
    <r>
      <rPr>
        <b/>
        <sz val="11"/>
        <rFont val="Cambria"/>
        <family val="1"/>
        <scheme val="major"/>
      </rPr>
      <t>Obs 2022.5:</t>
    </r>
    <r>
      <rPr>
        <sz val="11"/>
        <rFont val="Cambria"/>
        <family val="1"/>
        <scheme val="major"/>
      </rPr>
      <t xml:space="preserve"> Forest Managers should ensure that waste disposal shall be in accordance with current waste management legislation and regulations.</t>
    </r>
  </si>
  <si>
    <r>
      <t xml:space="preserve">Pheasant feeders had been discovered at </t>
    </r>
    <r>
      <rPr>
        <u/>
        <sz val="11"/>
        <rFont val="Cambria"/>
        <family val="1"/>
        <scheme val="major"/>
      </rPr>
      <t>Drumman, Westmeath, WH102</t>
    </r>
    <r>
      <rPr>
        <sz val="11"/>
        <rFont val="Cambria"/>
        <family val="1"/>
        <scheme val="major"/>
      </rPr>
      <t xml:space="preserve"> by the forester the week prior to the audit and Arbor staff were currently attempting to dicover who has installed the feeders (without authority).  At this stage it had not been decided what response would be taken.  Should authority be given for game management the Company should ensure that game management shall not be so intense as to cause negative impacts, and that if predator control is carried out that it is in compliance with the law, is carefully planned, is species specific, and only carried out when essential.</t>
    </r>
  </si>
  <si>
    <t>Obs 2022.6</t>
  </si>
  <si>
    <r>
      <rPr>
        <u/>
        <sz val="11"/>
        <color theme="1"/>
        <rFont val="Cambria"/>
        <family val="1"/>
        <scheme val="major"/>
      </rPr>
      <t>Collinstown, Westmeath, WH101</t>
    </r>
    <r>
      <rPr>
        <sz val="11"/>
        <color theme="1"/>
        <rFont val="Cambria"/>
        <family val="1"/>
        <scheme val="major"/>
      </rPr>
      <t xml:space="preserve">: 45.75 ha of mixed species plantations planted between 1992 and 1995 of Sitka spruce, Norway spruce &amp; Sitka spruce (NS/SS), oak, sycamore, alder and ash.  The 8.77 ash plantation had recently been clearfelled with approval and grant funding from FS, due to presence of </t>
    </r>
    <r>
      <rPr>
        <i/>
        <sz val="11"/>
        <color theme="1"/>
        <rFont val="Cambria"/>
        <family val="1"/>
        <scheme val="major"/>
      </rPr>
      <t>Chalara ramorum</t>
    </r>
    <r>
      <rPr>
        <sz val="11"/>
        <color theme="1"/>
        <rFont val="Cambria"/>
        <family val="1"/>
        <scheme val="major"/>
      </rPr>
      <t xml:space="preserve"> disease, with approval to replant with Sitka spruce. The NS/SS plantation had recently been thinned and was inspected during the audit.</t>
    </r>
  </si>
  <si>
    <r>
      <t xml:space="preserve">ABEs (Areas of Biodiversity Enhancement) currently accounts for 24.96% of the total area of the portfolio. Biodiversity areas and features are identified on maps and operational maps and seen during S3 audit for </t>
    </r>
    <r>
      <rPr>
        <u/>
        <sz val="11"/>
        <rFont val="Cambria"/>
        <family val="1"/>
        <scheme val="major"/>
      </rPr>
      <t xml:space="preserve">all sites </t>
    </r>
    <r>
      <rPr>
        <sz val="11"/>
        <rFont val="Cambria"/>
        <family val="1"/>
        <scheme val="major"/>
      </rPr>
      <t xml:space="preserve">seen.  </t>
    </r>
    <r>
      <rPr>
        <u/>
        <sz val="11"/>
        <rFont val="Cambria"/>
        <family val="1"/>
        <scheme val="major"/>
      </rPr>
      <t/>
    </r>
  </si>
  <si>
    <t xml:space="preserve">. </t>
  </si>
  <si>
    <r>
      <rPr>
        <u/>
        <sz val="11"/>
        <rFont val="Cambria"/>
        <family val="1"/>
        <scheme val="major"/>
      </rPr>
      <t>All sites</t>
    </r>
    <r>
      <rPr>
        <sz val="11"/>
        <rFont val="Cambria"/>
        <family val="1"/>
        <scheme val="major"/>
      </rPr>
      <t xml:space="preserve"> in S3 audit found to be compliant with the requirement.</t>
    </r>
  </si>
  <si>
    <r>
      <t xml:space="preserve">Deadwood habitat retained in hedgerows in </t>
    </r>
    <r>
      <rPr>
        <u/>
        <sz val="11"/>
        <rFont val="Cambria"/>
        <family val="1"/>
        <scheme val="major"/>
      </rPr>
      <t xml:space="preserve">all sites </t>
    </r>
    <r>
      <rPr>
        <sz val="11"/>
        <rFont val="Cambria"/>
        <family val="1"/>
        <scheme val="major"/>
      </rPr>
      <t xml:space="preserve">during S3 audit. </t>
    </r>
  </si>
  <si>
    <r>
      <t xml:space="preserve">Grant-aided plantations of ash that have been infected with </t>
    </r>
    <r>
      <rPr>
        <i/>
        <sz val="11"/>
        <rFont val="Cambria"/>
        <family val="1"/>
        <scheme val="major"/>
      </rPr>
      <t xml:space="preserve">Chalara fraxinea </t>
    </r>
    <r>
      <rPr>
        <sz val="11"/>
        <rFont val="Cambria"/>
        <family val="1"/>
        <scheme val="major"/>
      </rPr>
      <t xml:space="preserve">are felled and removed and replaced with planted Sitka spruce at </t>
    </r>
    <r>
      <rPr>
        <u/>
        <sz val="11"/>
        <rFont val="Cambria"/>
        <family val="1"/>
        <scheme val="major"/>
      </rPr>
      <t xml:space="preserve">Drumman, Westmeath, WH101 </t>
    </r>
    <r>
      <rPr>
        <sz val="11"/>
        <rFont val="Cambria"/>
        <family val="1"/>
        <scheme val="major"/>
      </rPr>
      <t xml:space="preserve">and is proposed at </t>
    </r>
    <r>
      <rPr>
        <u/>
        <sz val="11"/>
        <rFont val="Cambria"/>
        <family val="1"/>
        <scheme val="major"/>
      </rPr>
      <t>Collinstown, Westmeath, WH102</t>
    </r>
    <r>
      <rPr>
        <sz val="11"/>
        <rFont val="Cambria"/>
        <family val="1"/>
        <scheme val="major"/>
      </rPr>
      <t xml:space="preserve">.  Although native species the ash plantations are not considered as SNW, and approval is sought and received from FS to carry out the work and is grant-aided by FS.  No examples of conversion of SNW to plantation seen during S3 audit. Sycamore and other broadleaved plantations and woodlands at </t>
    </r>
    <r>
      <rPr>
        <u/>
        <sz val="11"/>
        <rFont val="Cambria"/>
        <family val="1"/>
        <scheme val="major"/>
      </rPr>
      <t>Collinstown, Westmeath, WH102</t>
    </r>
    <r>
      <rPr>
        <sz val="11"/>
        <rFont val="Cambria"/>
        <family val="1"/>
        <scheme val="major"/>
      </rPr>
      <t xml:space="preserve"> managed by thinning. </t>
    </r>
  </si>
  <si>
    <t>No semi-natural woodland or plantations on old woodland sites assessed during S3 audit.</t>
  </si>
  <si>
    <t xml:space="preserve">Non native bank voles in SW Ireland but not in sites audited in S3. Non native grey squirrels are present in parts of Ireland but not in sites audited in S3. No examples of damaging wild mammals encountered during S3.   </t>
  </si>
  <si>
    <t>No POWS / semi-natural woodlands in S3 audit.</t>
  </si>
  <si>
    <t xml:space="preserve">The Integrated Pest Management Strategy puts "primary importance on prevention and encourage the use of alternative control methods where practicable … and is designed to reduce the use of chemical pesticides in line with the forest certification requirements". The IPMS covers monitoring of pests &amp; diseases, use of fallow periods, tree species diversity, advice on sensitive sites, buffer zones, biological control agents, mechanical control methods, pesticide decision records, pesticide choice, training, planning, waste management, assessment, reporting and review. </t>
  </si>
  <si>
    <t xml:space="preserve">No afforestation carried out and not used in reforestation to date. </t>
  </si>
  <si>
    <r>
      <t xml:space="preserve">The only fences seen during site visits for </t>
    </r>
    <r>
      <rPr>
        <u/>
        <sz val="11"/>
        <color rgb="FF000000"/>
        <rFont val="Cambria"/>
        <family val="1"/>
        <scheme val="major"/>
      </rPr>
      <t>all sites</t>
    </r>
    <r>
      <rPr>
        <sz val="11"/>
        <color rgb="FF000000"/>
        <rFont val="Cambria"/>
        <family val="1"/>
        <scheme val="major"/>
      </rPr>
      <t xml:space="preserve"> were boundary fences which did not impact negatively on access, landscape, wildlife or sites of interest. </t>
    </r>
  </si>
  <si>
    <t>Insurance (PL, EL &amp; PI) for Arbor Forest Management seen during audit  and covers 2 offices and the forests.  Arbor have a system for checking and recording contractor insurance checked during audit.</t>
  </si>
  <si>
    <r>
      <t xml:space="preserve">No evidence of non-compliance. Forwarder operator interviewed at </t>
    </r>
    <r>
      <rPr>
        <u/>
        <sz val="11"/>
        <rFont val="Cambria"/>
        <family val="1"/>
        <scheme val="major"/>
      </rPr>
      <t xml:space="preserve">Carrowkeel, Roscommon RN27 </t>
    </r>
    <r>
      <rPr>
        <sz val="11"/>
        <rFont val="Cambria"/>
        <family val="1"/>
        <scheme val="major"/>
      </rPr>
      <t>confirmed no non-compliance from his employer.</t>
    </r>
  </si>
  <si>
    <t>Contractors arrange their own training.  New professional staff member recruited and shadowing existing staff member in SW</t>
  </si>
  <si>
    <r>
      <t xml:space="preserve">There is a company system in place to ensure certificates of competence held for all contractors, and to maintain records.  The forwarder operator was interviewed at </t>
    </r>
    <r>
      <rPr>
        <u/>
        <sz val="11"/>
        <rFont val="Cambria"/>
        <family val="1"/>
        <scheme val="major"/>
      </rPr>
      <t>Carrowkeel, Roscommon RN27</t>
    </r>
    <r>
      <rPr>
        <sz val="11"/>
        <rFont val="Cambria"/>
        <family val="1"/>
        <scheme val="major"/>
      </rPr>
      <t xml:space="preserve"> harvesting site and showed good knowledge of H&amp;S and environmental guidelines &amp; BP, and his certificates of competence and 1st Aid certificate were viewed and were found to be compliant.  </t>
    </r>
  </si>
  <si>
    <r>
      <t xml:space="preserve">Arbor have systems in place to monitor and record operator compliance with H&amp;S, Codes of Practice, Emergency Plans, operator qualifications, progress of operations and site observations. Harvesting Site Safety Rules / pre-commencement meeting, and Harvesting Operations Monitoring Reports seen for </t>
    </r>
    <r>
      <rPr>
        <u/>
        <sz val="11"/>
        <rFont val="Cambria"/>
        <family val="1"/>
        <scheme val="major"/>
      </rPr>
      <t xml:space="preserve">all sites </t>
    </r>
    <r>
      <rPr>
        <sz val="11"/>
        <rFont val="Cambria"/>
        <family val="1"/>
        <scheme val="major"/>
      </rPr>
      <t xml:space="preserve">with operations or recent operations.  At </t>
    </r>
    <r>
      <rPr>
        <u/>
        <sz val="11"/>
        <rFont val="Cambria"/>
        <family val="1"/>
        <scheme val="major"/>
      </rPr>
      <t>Cloonsheever &amp; Cloonfinglas, Roscommon RN115</t>
    </r>
    <r>
      <rPr>
        <sz val="11"/>
        <rFont val="Cambria"/>
        <family val="1"/>
        <scheme val="major"/>
      </rPr>
      <t xml:space="preserve"> completed clearfelling site there was some stacked timber still at roadside but insufficient warning signs on site. There were signs warning oncoming road traffic to be aware of lorries exiting the site and the presence of electricity cables.  However, there wasn't any warning signs concerning the harvesting site nor warning signs warning people not to climb timber stacks. </t>
    </r>
    <r>
      <rPr>
        <b/>
        <sz val="11"/>
        <rFont val="Cambria"/>
        <family val="1"/>
        <scheme val="major"/>
      </rPr>
      <t>Minor CAR 2022.2</t>
    </r>
    <r>
      <rPr>
        <sz val="11"/>
        <rFont val="Cambria"/>
        <family val="1"/>
        <scheme val="major"/>
      </rPr>
      <t>: The Company shall ensure that there is compliance with Irish Health and Safety Legislation and with HSA approved Codes Of Practice.</t>
    </r>
  </si>
  <si>
    <r>
      <rPr>
        <u/>
        <sz val="11"/>
        <color theme="1"/>
        <rFont val="Cambria"/>
        <family val="1"/>
        <scheme val="major"/>
      </rPr>
      <t>Meenmore East, Donegal, DL103</t>
    </r>
    <r>
      <rPr>
        <sz val="11"/>
        <color theme="1"/>
        <rFont val="Cambria"/>
        <family val="1"/>
        <scheme val="major"/>
      </rPr>
      <t>: 120 Ha adjoining Cloghernagore Bog &amp; Glenveagh National Park SAC (002047) on the northern boundary. Maps and conservation objectives are recorded on the National Parks and Wildlife Service website. The site is within a 0.5km &amp; 3km referral zone for Cloghernagore Bog &amp; Glenveagh National Park SAC (002047).  Some limited hunting carried out.  Hunting Agreement, NPW Hunting Licence,  Gun Licence, Invoice and Insurance certificate seen during the audit.  One stag and 3 hinds had been culled</t>
    </r>
  </si>
  <si>
    <r>
      <rPr>
        <u/>
        <sz val="11"/>
        <rFont val="Cambria"/>
        <family val="1"/>
        <scheme val="major"/>
      </rPr>
      <t>Shallogan More, Donegal, DL106</t>
    </r>
    <r>
      <rPr>
        <sz val="11"/>
        <rFont val="Cambria"/>
        <family val="1"/>
        <scheme val="major"/>
      </rPr>
      <t xml:space="preserve">: 72 ha within a 3km referral zone for the River Finn SAC (002301) and River Finn NHA (001163). Some limited hunting carried out.  Hunting Agreement, NPW Hunting Licence, Invoice, Gun Licence and Insurance certificate seen during the audit. Two hinds culled. </t>
    </r>
  </si>
  <si>
    <t>Obs 2022.5</t>
  </si>
  <si>
    <t>Signed declaration of commitment seen in MA  ( management plan Appendix 2)</t>
  </si>
  <si>
    <t>Documents stored on server.  Folios and associated maps seen.</t>
  </si>
  <si>
    <t>Fully aware of legal requirements and staff showed good awareness.  Department of Agriculture,Food &amp; the Marine 'Approval for road construction at RN108; also Tree Felling Licence for RN109, WH102, RN108.</t>
  </si>
  <si>
    <t>14.56 Litres of Forester applied to 14.56 Ha  on RN102, LY110 and KY118 and 20.04 Litres of Glyphosate applied to 6.68 Ha  on KY110 recorded on Chemical Use Tracker spreadsheet in 2021.</t>
  </si>
  <si>
    <t xml:space="preserve">Non-native bank voles in SW Ireland but not in sites audited in S3. Non-native grey squirrels are present in parts of Ireland but not in sites audited in S3. No examples of new invasive wild mammals encountered during S3.   </t>
  </si>
  <si>
    <t xml:space="preserve">The Integrated Pest Management Strategy puts "primary importance on prevention and encouraging the use of alternative control methods where practicable … and is designed to reduce the use of chemical pesticides in line with the forest certification requirements". </t>
  </si>
  <si>
    <t>The 20 year plan will now be included in the management plan on a site-by-site basis and will also be included when management planning documentation is requested by stakeholders. Close out Minor 2021.1</t>
  </si>
  <si>
    <r>
      <t>Some of the logs taken at</t>
    </r>
    <r>
      <rPr>
        <u/>
        <sz val="11"/>
        <rFont val="Calibri"/>
        <family val="2"/>
      </rPr>
      <t xml:space="preserve"> Knocknadarriv, Co Kerry ref KY110 </t>
    </r>
    <r>
      <rPr>
        <sz val="11"/>
        <rFont val="Calibri"/>
        <family val="2"/>
      </rPr>
      <t xml:space="preserve"> from the existing lop and top by hand and delimbed using a chainsaw and cut into 1 – 2m lengths and placed lengthways into any field drains that are providing a potential pathway for silt to leave the site. This will result in the flow of water being interrupted, allowing any suspended silt to be deposited on the bottom of the drain prior to leaving the site. These locations are to be monitored during any site visit, and the silt will be removed where it is accumulating and deposited a minimum distance of 5m back from the drain. </t>
    </r>
    <r>
      <rPr>
        <b/>
        <sz val="11"/>
        <rFont val="Calibri"/>
        <family val="2"/>
      </rPr>
      <t>Close-out Minor 2021.2</t>
    </r>
  </si>
  <si>
    <r>
      <t>19,355.33m</t>
    </r>
    <r>
      <rPr>
        <sz val="11"/>
        <rFont val="Calibri"/>
        <family val="2"/>
      </rPr>
      <t>³</t>
    </r>
    <r>
      <rPr>
        <sz val="11"/>
        <rFont val="Cambria"/>
        <family val="1"/>
      </rPr>
      <t xml:space="preserve"> harvested in 2021. </t>
    </r>
  </si>
  <si>
    <r>
      <t>2019 actual = 20145.83t, 2020 target = 24376.12t. 19,355.33m</t>
    </r>
    <r>
      <rPr>
        <sz val="11"/>
        <color theme="1"/>
        <rFont val="Calibri"/>
        <family val="2"/>
      </rPr>
      <t>³</t>
    </r>
    <r>
      <rPr>
        <sz val="11"/>
        <color theme="1"/>
        <rFont val="Cambria"/>
        <family val="1"/>
        <scheme val="major"/>
      </rPr>
      <t xml:space="preserve"> in 2021.</t>
    </r>
  </si>
  <si>
    <t>The identification of drains as “relevant watercourses” is one that can be quite subjective. The Forest Service state that “not every watercourse may be a ‘relevant watercourse’. For example, a well-vegetated agricultural drain on moderately sloping ground may not be a relevant watercourse”. In this particular case the forester was of the view that due to the moderate slope and vegetation in the drain that the particular drain did not qualify as a relevant watercourse.</t>
  </si>
  <si>
    <t xml:space="preserve">While these are discussed with contractors during operations, the management plan and maps will be amended to include all possible relevant watercourses.
</t>
  </si>
  <si>
    <t>The forester removed the signs presuming that the remaining timber was being collected imminently. As there was then a delay, the timber was left without appropriate signage.</t>
  </si>
  <si>
    <t>In future, signage will be left in place until the operation is complete and will not be removed prematurely</t>
  </si>
  <si>
    <t>Stakeholder meetings: None</t>
  </si>
  <si>
    <t xml:space="preserve">One day spent on preparatory work, 2 days audit days. Opening meeting on 03/10/22.  2 days spent on report writing. </t>
  </si>
  <si>
    <t>The following criteria were assessed:  PEFC National Standard -PEFC Irish Forest Certification Standard 2014 Sections 1, 5, 6 &amp; 8.</t>
  </si>
  <si>
    <r>
      <rPr>
        <u/>
        <sz val="11"/>
        <color theme="1"/>
        <rFont val="Cambria"/>
        <family val="1"/>
        <scheme val="major"/>
      </rPr>
      <t>Eribalgh, Roscommon RN123:</t>
    </r>
    <r>
      <rPr>
        <sz val="11"/>
        <color theme="1"/>
        <rFont val="Cambria"/>
        <family val="1"/>
        <scheme val="major"/>
      </rPr>
      <t xml:space="preserve"> 10.5 ha. Mainly Sitka spruce planted in 2004 with 0.9 Ha planted with silver birch and other broadleaves. Larch was present in the Sitka area but most has been removed in the thinning. Biodiversity/Hazard Map, Operations Monitoring Report, Risk Assessment and Harvesting Site Safety Rules seen.  Risk Assessment was general in character for a some aspects. There is an aquatic zone (stream) bordering the northern boundary of the site with (unidentified) relevant watercourse flowing into it along forest boundary . Road and thinning carried out in 2019.   58m</t>
    </r>
    <r>
      <rPr>
        <sz val="11"/>
        <color theme="1"/>
        <rFont val="Calibri"/>
        <family val="2"/>
      </rPr>
      <t>³/Ha</t>
    </r>
    <r>
      <rPr>
        <sz val="11"/>
        <color theme="1"/>
        <rFont val="Cambria"/>
        <family val="1"/>
      </rPr>
      <t xml:space="preserve"> removed in thinning operation, removing mainly the 20% larch (approx.) originally planted in mixture with the Sitka spruce.  Relevant watercourse not identified in the management plan map nor in pre-operational survey. </t>
    </r>
  </si>
  <si>
    <r>
      <rPr>
        <u/>
        <sz val="11"/>
        <color theme="1"/>
        <rFont val="Cambria"/>
        <family val="1"/>
        <scheme val="major"/>
      </rPr>
      <t>Carrowreagh, Roscommon RN110</t>
    </r>
    <r>
      <rPr>
        <sz val="11"/>
        <color theme="1"/>
        <rFont val="Cambria"/>
        <family val="1"/>
        <scheme val="major"/>
      </rPr>
      <t xml:space="preserve">: 18.3 ha, Sitka spruce planted in 1987 to 1980 and clearfelled in 2020 and brash harvesting and replanting carried out in 2022 with no ground preparation. Tree Felling Licence (and associated archaeogical conditions), Biodiversity/Hazard Map, Operations Monitoring Report, Risk Assessment and Harvesting Site Safety Rules seen.  Archaeological site present on outside edge of site with old building site within replanted area but no visible remains on site. Archaeological conditions states that  'upstanding remains' should have a 10 metre unplanted buffer be maintained and 5 metres around the attached 'infields', however there were no 'upstanding remains' and the site had been replanted. River Breedoge flows along one boundary of the site.  Within 05 KM of NPWS Bella Bridge Bog NHA (other side of river Breedoge) and 0.5Km referral zone of NPWS Cloonshanvill BOG SAC. Replanted with Sitka spruce with birch and alder on edge of 10 to 20 metre aquatic zone which is unplanted. Planted Sitka had been dipped with insecticide. Stump hacking carried out to assess weevil population prior to planting. Prolific natural regeneration of Sitka spruce and some birch amongst planted Sitka. </t>
    </r>
  </si>
  <si>
    <r>
      <rPr>
        <u/>
        <sz val="11"/>
        <color theme="1"/>
        <rFont val="Cambria"/>
        <family val="1"/>
        <scheme val="major"/>
      </rPr>
      <t>Cloonsheever &amp; Cloonfinglas, (Also called Stonepark) Roscommon RN115</t>
    </r>
    <r>
      <rPr>
        <sz val="11"/>
        <color theme="1"/>
        <rFont val="Cambria"/>
        <family val="1"/>
        <scheme val="major"/>
      </rPr>
      <t>: 86.8 Ha of mainly Sitka spruce and some lodgepole pine planted between 1988 and 1994 on several separated sites. Powerlines run through Cpts 4, 5, &amp; 10 and  low voltage line through Cpt 6. The neighbouring lands are marginal farmland used for grazing. The southern boundary of the site is bordered by a bog, and this may be a fire risk due to the growth of vegetation such as Molinia and heath.  The site is located within the 0.5km referral zone of the NPWS Bellanagare Bog SAC (site code 000592). In addition to this, there is a pNHA to the east of the site and compartment 9 is included in the pNHA. There is an aquatic zone (stream) bordering the south boundary of compartments 9 and 10. There is also another aquatic zone (stream) running through compartments 3 and 5. Archaeological report identifies a Rath (RO001103) off-site between compartments 5 and 7 and a ring barrow (RO020105) on the west boundary of compartment 12 (Cpt 1 Sub1) in an area recently clearfelled with no apparent damage to water features or other site features.  A 30 metre buffer had been created around the ring barrow to protect it and the trees felled and removed along with the brash, and FS condition of not being replanted. Tree Felling Licence FLO00142 issued in June 2022 with condition to replant clearfelled areas with 15% broadleaves planted at 3,300/Ha. Some stacked timber still at roadside but insufficient warning signs on site.  Tree Felling Licence (and associated archaeogical conditions), Biodiversity/Hazard Map,Operations Monitoring Report, Risk Assessment and Harvesting Site Safety Rules seen.  Some dumped rubbish on site but not mentioned in Operations Monitoring Report checklist. Risk Assessment was general in character for a some aspects. Cpt 16, Sub 1 also visited which had recently been thinned for the 3rd time with 800m</t>
    </r>
    <r>
      <rPr>
        <sz val="11"/>
        <color theme="1"/>
        <rFont val="Calibri"/>
        <family val="2"/>
      </rPr>
      <t>³</t>
    </r>
    <r>
      <rPr>
        <sz val="11"/>
        <color theme="1"/>
        <rFont val="Cambria"/>
        <family val="1"/>
      </rPr>
      <t xml:space="preserve"> removed from 10Ha (some was windthrow clearance). Operations Monitoring Report seen. Some of the cleared windthrow (varying in size from 0.1 ha to 0.4 Ha) areas had natural regeneration of Sitka spruce and birch. Discussion with forest manager about pros &amp; cons of replanting cleared areas to create age-class and spatial diversity on site.</t>
    </r>
  </si>
  <si>
    <t>CK102 - some evidence of motorbike use reported but relatively low level. 'Site tracker spreadsheet' seen, recording details of any complaints / reports for all sites - seen entry for CK102  re motorbike use and associated 'site visit' report seen; also email recording conversations with neighbours.  Site tracker spreadsheet showed no records for LK203 / CK109 and managers confirmed no issues on these sites.</t>
  </si>
  <si>
    <r>
      <t>Unauthorised pheasant feeders had been discovered at D</t>
    </r>
    <r>
      <rPr>
        <u/>
        <sz val="11"/>
        <rFont val="Cambria"/>
        <family val="1"/>
        <scheme val="major"/>
      </rPr>
      <t>rumman, Westmeath, WH102</t>
    </r>
    <r>
      <rPr>
        <sz val="11"/>
        <rFont val="Cambria"/>
        <family val="1"/>
        <scheme val="major"/>
      </rPr>
      <t xml:space="preserve"> by the forester the week prior to the audit and Arbor staff were currently attempting to discover who has installed the feeders (without authority).  At this stage it had not been decided what response would be taken.</t>
    </r>
    <r>
      <rPr>
        <b/>
        <sz val="11"/>
        <rFont val="Cambria"/>
        <family val="1"/>
        <scheme val="major"/>
      </rPr>
      <t xml:space="preserve">  Obs 2022.6 raised against PEFC 6.4.2: </t>
    </r>
    <r>
      <rPr>
        <sz val="11"/>
        <rFont val="Cambria"/>
        <family val="1"/>
        <scheme val="major"/>
      </rPr>
      <t>Should authority be given for game management the Company should ensure that game management shall not be so intense as to cause negative impacts, and that if predator control is carried out that it is in compliance with the law, is carefully planned, is species specific, and only carried out when essential.</t>
    </r>
  </si>
  <si>
    <r>
      <t xml:space="preserve">At </t>
    </r>
    <r>
      <rPr>
        <u/>
        <sz val="11"/>
        <rFont val="Cambria"/>
        <family val="1"/>
        <scheme val="major"/>
      </rPr>
      <t>Eribalgh, Roscommon RN123</t>
    </r>
    <r>
      <rPr>
        <sz val="11"/>
        <rFont val="Cambria"/>
        <family val="1"/>
        <scheme val="major"/>
      </rPr>
      <t xml:space="preserve">: 10.5 ha  Operations Monitoring Report, Risk Assessment and Harvesting Site Safety Rules seen.  Risk Assessment was general in character for a some aspects. There was an aquatic zone (stream) bordering the northern boundary of the site.  However, a relevant watercourse flowing into it along forest boundary had not been identified as part of the planning or pre-operational process not marked on maps. </t>
    </r>
    <r>
      <rPr>
        <b/>
        <sz val="11"/>
        <rFont val="Cambria"/>
        <family val="1"/>
        <scheme val="major"/>
      </rPr>
      <t>Minor CAR 2022.1:</t>
    </r>
    <r>
      <rPr>
        <sz val="11"/>
        <rFont val="Cambria"/>
        <family val="1"/>
        <scheme val="major"/>
      </rPr>
      <t xml:space="preserve"> The Company shall ensure that identification, inventory and mapping of the forest resources shall be established and maintained and shall include special areas, features, characteristics and sensitivities of the forest (including relevant watercourses) </t>
    </r>
  </si>
  <si>
    <r>
      <t xml:space="preserve">Managers confirmed that this is the case and have already provided management planning documentation to a stakeholder on request.  However, An outline felling and regeneration plan for a 20 year period is not currently provided. </t>
    </r>
    <r>
      <rPr>
        <b/>
        <sz val="11"/>
        <rFont val="Cambria"/>
        <family val="1"/>
        <scheme val="major"/>
      </rPr>
      <t>Minor 2021.1:</t>
    </r>
    <r>
      <rPr>
        <sz val="11"/>
        <rFont val="Cambria"/>
        <family val="1"/>
        <scheme val="major"/>
      </rPr>
      <t xml:space="preserve"> The Company shall make publicly available upon request, and while respecting the confidentially pf commercially and/or environmentally sensitive information, a summary of management planning documentation including those listed in 2.1.1 2.1.2 and 2.1.3  (including a outline felling and regeneration plan for a 20 year period). </t>
    </r>
  </si>
  <si>
    <t>Examples of growth and yield estimates include:
• Average growth rates or yield class for major species on different site types
• Forecasted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</si>
  <si>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Robust system described - baseline inventories have been undertaken , use of production forecasting techniques to determine annual harvesting programmes and reconciliations of actual vs forecast volumes and use of sample plots during and post - thin. Management plan Appendix 3 20 year felling plan contains considerable detail regarding projected yield.</t>
  </si>
  <si>
    <t xml:space="preserve">No new woodlands checked during the S2 audit. Consultation with statutory bodies, NGOs and stakeholders along with pre-operational checks and surveys and compliance with Forest Service requirements and guidelines ensures that new woodlands comply with minimum requirements for species choice  and proportions and in way that maintains and enhances visual, cultural and ecological values and character of the wider landscape. </t>
  </si>
  <si>
    <r>
      <rPr>
        <u/>
        <sz val="11"/>
        <rFont val="Cambria"/>
        <family val="1"/>
        <scheme val="major"/>
      </rPr>
      <t>All sites</t>
    </r>
    <r>
      <rPr>
        <sz val="11"/>
        <rFont val="Cambria"/>
        <family val="1"/>
        <scheme val="major"/>
      </rPr>
      <t xml:space="preserve"> visited during the audit showed a wide variety of tree species, with an emphasis on Sitka spruce as the primary species.  Species proportions are compliant at an FMU level, and also at a site level for all sites audited in S2. All sites had existing features, mainly hedgebanks with old trees, protected and identified on maps e.g. at </t>
    </r>
    <r>
      <rPr>
        <u/>
        <sz val="11"/>
        <rFont val="Cambria"/>
        <family val="1"/>
        <scheme val="major"/>
      </rPr>
      <t>Ballydaheen, Co. Cork, ref CK102</t>
    </r>
    <r>
      <rPr>
        <sz val="11"/>
        <rFont val="Cambria"/>
        <family val="1"/>
        <scheme val="major"/>
      </rPr>
      <t xml:space="preserve"> and</t>
    </r>
    <r>
      <rPr>
        <u/>
        <sz val="11"/>
        <rFont val="Cambria"/>
        <family val="1"/>
        <scheme val="major"/>
      </rPr>
      <t xml:space="preserve"> Dromsicane, Co. Clare ref CK103</t>
    </r>
    <r>
      <rPr>
        <sz val="11"/>
        <rFont val="Cambria"/>
        <family val="1"/>
        <scheme val="major"/>
      </rPr>
      <t xml:space="preserve">.  Archaeological features are identified on maps and on site and are protected by set-backs e.g. </t>
    </r>
    <r>
      <rPr>
        <i/>
        <sz val="11"/>
        <rFont val="Cambria"/>
        <family val="1"/>
        <scheme val="major"/>
      </rPr>
      <t>Fullacht Fiadh</t>
    </r>
    <r>
      <rPr>
        <sz val="11"/>
        <rFont val="Cambria"/>
        <family val="1"/>
        <scheme val="major"/>
      </rPr>
      <t xml:space="preserve"> with set-back on thinning site at </t>
    </r>
    <r>
      <rPr>
        <u/>
        <sz val="11"/>
        <rFont val="Cambria"/>
        <family val="1"/>
        <scheme val="major"/>
      </rPr>
      <t>Ballydaheen, Co. Cork, ref CK102</t>
    </r>
  </si>
  <si>
    <t>The WMU is defined as being the 4,411 hectares within the ownership which is scattered over many sites in the Republic of Ireland, and diversity of tree species and habitats is demonstrated at WMU level and on some individual sites e.g.  at Collinstown, Westmeath, WH101 and at Drumman, Westmeath WH102 where there is a wide range of species such as Sitka spruce, Norway spruce, oak, alder, sycamore and open ground with some age class diversity, while other sites audited in S3 had mainly Sitka spruce with up to 15% native broadleaves on replanted sites along with some open ground habitat and hedgerows.  At Cloonsheever &amp; Cloonfinglas, Roscommon RN115, Cpt 16, Sub 1 had recently been thinned for the 3rd time and areas of windthrow cleared &amp; removed with 800m³ removed from 10Ha (including the  windthrow clearance). There were several areas of cleared windthrow (varying in size from 0.1 ha to 0.4 Ha) and some areas had natural regeneration of Sitka spruce and birch. Discussion with forest manager about opportunities of replanting or regenerating cleared areas to create age-class, spatial, tree species and habitat diversity on site. Obs 2022.3: The Company should ensure that even aged woodlands shall be gradually restructured to diversify ages and habitats.</t>
  </si>
  <si>
    <r>
      <rPr>
        <u/>
        <sz val="11"/>
        <rFont val="Cambria"/>
        <family val="1"/>
        <scheme val="major"/>
      </rPr>
      <t xml:space="preserve">All individual sites </t>
    </r>
    <r>
      <rPr>
        <sz val="11"/>
        <rFont val="Cambria"/>
        <family val="1"/>
        <scheme val="major"/>
      </rPr>
      <t xml:space="preserve">within the FMU have individual planned felling and regeneration plans for 20 years, and which were found to be compliant with Forest Service (FS) guidelines and requirements during the S2 audit.  However, discussion with the forest managers indicated that some individual sites (not audited) may be planned for clearfelling at a rate which would not necessarily comply with all felling-rate requirements (e.g. no more than 25% in a 5 year period).  Forest managers should ensure that planned clearfelling should be in accordance with FS guidelines and policy documents.   </t>
    </r>
  </si>
  <si>
    <r>
      <t xml:space="preserve">At </t>
    </r>
    <r>
      <rPr>
        <u/>
        <sz val="11"/>
        <rFont val="Cambria"/>
        <family val="1"/>
        <scheme val="major"/>
      </rPr>
      <t>Knocknadarriv, Co Kerry ref KY110</t>
    </r>
    <r>
      <rPr>
        <sz val="11"/>
        <rFont val="Cambria"/>
        <family val="1"/>
        <scheme val="major"/>
      </rPr>
      <t xml:space="preserve"> on a clearfelled site which had been prepared for planting and replanted in 2021 a drainage ditch had remained connected to a watercourse (River Feale) following ground preparation and ditch cleaning in preparation for planting, contrary to Forestry and Water Guidelines and consultation advice from Inland Fisheries Ireland.  At the time of the audit, the weather and site were dry.  The ditches had been initially installed at the time of establishment of the original crop.  However, the ditches in question had water in them and were directly connected to the river.  </t>
    </r>
    <r>
      <rPr>
        <b/>
        <sz val="11"/>
        <rFont val="Cambria"/>
        <family val="1"/>
        <scheme val="major"/>
      </rPr>
      <t xml:space="preserve"> Minor CAR 2021.2</t>
    </r>
    <r>
      <rPr>
        <sz val="11"/>
        <rFont val="Cambria"/>
        <family val="1"/>
        <scheme val="major"/>
      </rPr>
      <t>: The Company shall ensure that operations shall conform to best practice as detailed in the relevant sections of the Forest Service “Forestry and Water Quality Guidelines”.</t>
    </r>
  </si>
  <si>
    <t>• Field Inspection
• Management plan
• Documented environmental appraisal</t>
  </si>
  <si>
    <r>
      <t xml:space="preserve">Brash is harvested on a number of sites </t>
    </r>
    <r>
      <rPr>
        <u/>
        <sz val="11"/>
        <rFont val="Cambria"/>
        <family val="1"/>
        <scheme val="major"/>
      </rPr>
      <t>an</t>
    </r>
    <r>
      <rPr>
        <sz val="11"/>
        <rFont val="Cambria"/>
        <family val="1"/>
        <scheme val="major"/>
      </rPr>
      <t xml:space="preserve">d seen at </t>
    </r>
    <r>
      <rPr>
        <u/>
        <sz val="11"/>
        <rFont val="Cambria"/>
        <family val="1"/>
        <scheme val="major"/>
      </rPr>
      <t>Cloonsheever &amp; Cloonfinglas, (Also called Stonepark) Roscommon RN115</t>
    </r>
    <r>
      <rPr>
        <sz val="11"/>
        <rFont val="Cambria"/>
        <family val="1"/>
        <scheme val="major"/>
      </rPr>
      <t xml:space="preserve">, following harvesting of round timber.  Forest managers expressed that there wouldn't be significant negative effects on soil structure or on productivity as an extended time is allowed before harvesting to allow needles to fall from the brash, and  no negative impacts were observed  during the audit. </t>
    </r>
    <r>
      <rPr>
        <b/>
        <sz val="11"/>
        <rFont val="Cambria"/>
        <family val="1"/>
        <scheme val="major"/>
      </rPr>
      <t xml:space="preserve">Obs 2022.4: </t>
    </r>
    <r>
      <rPr>
        <sz val="11"/>
        <rFont val="Cambria"/>
        <family val="1"/>
        <scheme val="major"/>
      </rPr>
      <t>The Company should carry undertake an environmental appraisal where there might be a significant negative effect on productivity or soil structure.</t>
    </r>
  </si>
  <si>
    <r>
      <t>Forest roads for</t>
    </r>
    <r>
      <rPr>
        <u/>
        <sz val="11"/>
        <rFont val="Cambria"/>
        <family val="1"/>
        <scheme val="major"/>
      </rPr>
      <t xml:space="preserve"> all sites</t>
    </r>
    <r>
      <rPr>
        <sz val="11"/>
        <rFont val="Cambria"/>
        <family val="1"/>
        <scheme val="major"/>
      </rPr>
      <t xml:space="preserve"> appeared to be in good condition and compliant with COFORD and FS guidelines. Consents seen for road construction seen for </t>
    </r>
    <r>
      <rPr>
        <u/>
        <sz val="11"/>
        <rFont val="Cambria"/>
        <family val="1"/>
        <scheme val="major"/>
      </rPr>
      <t>Dromsicane, Co. Clare ref CK103</t>
    </r>
    <r>
      <rPr>
        <sz val="11"/>
        <rFont val="Cambria"/>
        <family val="1"/>
        <scheme val="major"/>
      </rPr>
      <t xml:space="preserve"> and </t>
    </r>
    <r>
      <rPr>
        <u/>
        <sz val="11"/>
        <rFont val="Cambria"/>
        <family val="1"/>
        <scheme val="major"/>
      </rPr>
      <t>Rowls, Co. Clare ref CK112</t>
    </r>
    <r>
      <rPr>
        <sz val="11"/>
        <rFont val="Cambria"/>
        <family val="1"/>
        <scheme val="major"/>
      </rPr>
      <t>.</t>
    </r>
  </si>
  <si>
    <r>
      <t xml:space="preserve">Addressed in management planning documentation, integrated pest management strategy and monitoring plan e.g. Management Plan extract for </t>
    </r>
    <r>
      <rPr>
        <u/>
        <sz val="11"/>
        <rFont val="Cambria"/>
        <family val="1"/>
        <scheme val="major"/>
      </rPr>
      <t>Cloonsheever &amp; Cloonfinglas, Roscommon RN115</t>
    </r>
    <r>
      <rPr>
        <sz val="11"/>
        <rFont val="Cambria"/>
        <family val="1"/>
        <scheme val="major"/>
      </rPr>
      <t xml:space="preserve"> mentions fire risk due to the growth of vegetation such as </t>
    </r>
    <r>
      <rPr>
        <i/>
        <sz val="11"/>
        <rFont val="Cambria"/>
        <family val="1"/>
        <scheme val="major"/>
      </rPr>
      <t xml:space="preserve">Molinia </t>
    </r>
    <r>
      <rPr>
        <sz val="11"/>
        <rFont val="Cambria"/>
        <family val="1"/>
        <scheme val="major"/>
      </rPr>
      <t xml:space="preserve">and heath. Managers demonstrated awareness of tree health issues e.g. grant-aided plantations of ash that have been infected with Chalara fraxinea are felled and removed and replaced with planted Sitka spruce at </t>
    </r>
    <r>
      <rPr>
        <u/>
        <sz val="11"/>
        <rFont val="Cambria"/>
        <family val="1"/>
        <scheme val="major"/>
      </rPr>
      <t>Drumman, Westmeath, WH101</t>
    </r>
    <r>
      <rPr>
        <sz val="11"/>
        <rFont val="Cambria"/>
        <family val="1"/>
        <scheme val="major"/>
      </rPr>
      <t xml:space="preserve"> and is proposed at Collinstown, Westmeath, WH102.  Although native species the ash plantations are not considered as SNW, and approval is sought and received from FS to carry out the work and is grant-aided by FS.   </t>
    </r>
  </si>
  <si>
    <r>
      <t xml:space="preserve">Addressed in management planning documentation, integrated pest management strategy and monitoring plan </t>
    </r>
    <r>
      <rPr>
        <sz val="11"/>
        <rFont val="Cambria"/>
        <family val="1"/>
        <scheme val="major"/>
      </rPr>
      <t xml:space="preserve"> Managers demonstrated awareness of tree health issues e.g. grant-aided plantations of ash that have been infected with Chalara fraxinea are felled and removed and replaced with planted Sitka spruce at </t>
    </r>
    <r>
      <rPr>
        <u/>
        <sz val="11"/>
        <rFont val="Cambria"/>
        <family val="1"/>
        <scheme val="major"/>
      </rPr>
      <t>Drumman, Westmeath, WH101</t>
    </r>
    <r>
      <rPr>
        <sz val="11"/>
        <rFont val="Cambria"/>
        <family val="1"/>
        <scheme val="major"/>
      </rPr>
      <t xml:space="preserve"> and is proposed at Collinstown, Westmeath, WH102.  Although native species the ash plantations are not considered as SNW, and approval is sought and received from FS to carry out the work and is grant-aided by FS.   </t>
    </r>
  </si>
  <si>
    <r>
      <t xml:space="preserve">Deer presence and damage is monitored by forest managers. Deer are present on some sites in small numbers and not generally considered as a management problem on </t>
    </r>
    <r>
      <rPr>
        <u/>
        <sz val="11"/>
        <rFont val="Cambria"/>
        <family val="1"/>
        <scheme val="major"/>
      </rPr>
      <t xml:space="preserve">all sites </t>
    </r>
    <r>
      <rPr>
        <sz val="11"/>
        <rFont val="Cambria"/>
        <family val="1"/>
        <scheme val="major"/>
      </rPr>
      <t>audited in S3. Some limited hunting carried out at 120 Ha</t>
    </r>
    <r>
      <rPr>
        <u/>
        <sz val="11"/>
        <rFont val="Cambria"/>
        <family val="1"/>
        <scheme val="major"/>
      </rPr>
      <t xml:space="preserve"> Meenmore East, Donegal, DL1</t>
    </r>
    <r>
      <rPr>
        <sz val="11"/>
        <rFont val="Cambria"/>
        <family val="1"/>
        <scheme val="major"/>
      </rPr>
      <t xml:space="preserve">03 and 72 Ha </t>
    </r>
    <r>
      <rPr>
        <u/>
        <sz val="11"/>
        <rFont val="Cambria"/>
        <family val="1"/>
        <scheme val="major"/>
      </rPr>
      <t>Shallogan More, Donegal, DL10</t>
    </r>
    <r>
      <rPr>
        <sz val="11"/>
        <rFont val="Cambria"/>
        <family val="1"/>
        <scheme val="major"/>
      </rPr>
      <t xml:space="preserve">6.   One Sika stag and 3 hinds had been culled at </t>
    </r>
    <r>
      <rPr>
        <u/>
        <sz val="11"/>
        <rFont val="Cambria"/>
        <family val="1"/>
        <scheme val="major"/>
      </rPr>
      <t>Meenmore East, Donegal, DL103</t>
    </r>
    <r>
      <rPr>
        <sz val="11"/>
        <rFont val="Cambria"/>
        <family val="1"/>
        <scheme val="major"/>
      </rPr>
      <t xml:space="preserve"> and two hinds at </t>
    </r>
    <r>
      <rPr>
        <u/>
        <sz val="11"/>
        <rFont val="Cambria"/>
        <family val="1"/>
        <scheme val="major"/>
      </rPr>
      <t>Shallogan More, Donegal, DL106</t>
    </r>
    <r>
      <rPr>
        <sz val="11"/>
        <rFont val="Cambria"/>
        <family val="1"/>
        <scheme val="major"/>
      </rPr>
      <t>.  Hunting Agreement, NPW Hunting Licence, Gun Licence, Invoice and Insurance certificate seen for</t>
    </r>
    <r>
      <rPr>
        <u/>
        <sz val="11"/>
        <rFont val="Cambria"/>
        <family val="1"/>
        <scheme val="major"/>
      </rPr>
      <t xml:space="preserve"> both sites</t>
    </r>
    <r>
      <rPr>
        <sz val="11"/>
        <rFont val="Cambria"/>
        <family val="1"/>
        <scheme val="major"/>
      </rPr>
      <t xml:space="preserve"> during the audit and were found to be compliant.  The Deer management Plan is brief and states "Deer are not currently a problem, but will be monitored, particularly when restocking. Stalking rights for eight sites have been let to five different parties . Stalking records are, but the numbers being culled are minimal". </t>
    </r>
  </si>
  <si>
    <r>
      <t xml:space="preserve">Addressed in management planning documentation e.g. Management Plan extract for </t>
    </r>
    <r>
      <rPr>
        <u/>
        <sz val="11"/>
        <rFont val="Cambria"/>
        <family val="1"/>
        <scheme val="major"/>
      </rPr>
      <t>Cloonsheever &amp; Cloonfinglas, Roscommon RN115</t>
    </r>
    <r>
      <rPr>
        <sz val="11"/>
        <rFont val="Cambria"/>
        <family val="1"/>
        <scheme val="major"/>
      </rPr>
      <t xml:space="preserve"> mentions fire risk due to the growth of vegetation such as </t>
    </r>
    <r>
      <rPr>
        <i/>
        <sz val="11"/>
        <rFont val="Cambria"/>
        <family val="1"/>
        <scheme val="major"/>
      </rPr>
      <t xml:space="preserve">Molinia </t>
    </r>
    <r>
      <rPr>
        <sz val="11"/>
        <rFont val="Cambria"/>
        <family val="1"/>
        <scheme val="major"/>
      </rPr>
      <t xml:space="preserve">and heath. </t>
    </r>
  </si>
  <si>
    <t>Areas that fulfil specific and recognized protective functions, either ecologically or for society, shall be mapped and forest management plans shall take full account of these.</t>
  </si>
  <si>
    <t>Although some areas are mentioned and mapped in current management plans, it is not clear whether all areas that fulfil specific and recognised protective functions have been incorporated into management plans</t>
  </si>
  <si>
    <r>
      <t xml:space="preserve">Identified in individual site section of the overall management plan; also in the Operations Plan spreadsheet, and managed accordingly.  ABEs (Areas of Biodiversity Enhancement) currently accounts for 24.96% of the total area of the portfolio and is identified and mapped in management plan documentation e.g. </t>
    </r>
    <r>
      <rPr>
        <u/>
        <sz val="11"/>
        <rFont val="Cambria"/>
        <family val="1"/>
        <scheme val="major"/>
      </rPr>
      <t>Carrowreagh, Roscommon RN110</t>
    </r>
    <r>
      <rPr>
        <sz val="11"/>
        <rFont val="Cambria"/>
        <family val="1"/>
        <scheme val="major"/>
      </rPr>
      <t xml:space="preserve"> has River Breedoge flows along one boundary of the site and is within 05 KM of NPWS Bella Bridge Bog NHA (other side of river Breedoge) and 0.5Km referral zone of NPWS Cloonshanvill BOG SAC. Cloonsheever &amp; Cloonfinglas, (Also called Stonepark) Roscommon RN115.   </t>
    </r>
    <r>
      <rPr>
        <u/>
        <sz val="11"/>
        <rFont val="Cambria"/>
        <family val="1"/>
        <scheme val="major"/>
      </rPr>
      <t>Cloonsheever &amp; Cloonfinglas, Roscommon RN115</t>
    </r>
    <r>
      <rPr>
        <sz val="11"/>
        <rFont val="Cambria"/>
        <family val="1"/>
        <scheme val="major"/>
      </rPr>
      <t xml:space="preserve"> is located within the 0.5km referral zone of the NPWS Bellanagare Bog SAC (site code 000592) and there is a pNHA to the east of the site and compartment 9 is included in the pNHA and an aquatic zone (stream) bordering the southern boundary and another aquatic zone (stream) running through compartments 3 and 5. </t>
    </r>
  </si>
  <si>
    <r>
      <t xml:space="preserve">No chemicals stored / used directly by Foraois Growth Ltd.   Spillage kits at live site at </t>
    </r>
    <r>
      <rPr>
        <u/>
        <sz val="11"/>
        <color rgb="FF000000"/>
        <rFont val="Cambria"/>
        <family val="1"/>
        <scheme val="major"/>
      </rPr>
      <t>Carrowkeel, Roscommon RN27</t>
    </r>
    <r>
      <rPr>
        <sz val="11"/>
        <color rgb="FF000000"/>
        <rFont val="Cambria"/>
        <family val="1"/>
        <scheme val="major"/>
      </rPr>
      <t xml:space="preserve">. The forwarder operator was interviewed and showed good knowledge of H&amp;S and environmental guidelines &amp; BP including procedures regarding management of extraction tracks, water, fuel, lubricants and accidental spillages on site, and his certificates of competence and 1st Aid certificate were viewed and were found to be compliant.  </t>
    </r>
  </si>
  <si>
    <r>
      <t xml:space="preserve">ABEs (Areas of Biodiversity Enhancement) currently accounts for 24.96% of the total area of the portfolio and is identified and mapped in management plan documentation e.g. </t>
    </r>
    <r>
      <rPr>
        <u/>
        <sz val="11"/>
        <rFont val="Cambria"/>
        <family val="1"/>
        <scheme val="major"/>
      </rPr>
      <t>Carrowreagh, Roscommon RN110</t>
    </r>
    <r>
      <rPr>
        <sz val="11"/>
        <rFont val="Cambria"/>
        <family val="1"/>
        <scheme val="major"/>
      </rPr>
      <t xml:space="preserve"> has River Breedoge flows along one boundary of the site and is within 05 KM of NPWS Bella Bridge Bog NHA (other side of river Breedoge) and 0.5Km referral zone of NPWS Cloonshanvill BOG SAC. Cloonsheever &amp; Cloonfinglas, (Also called Stonepark) Roscommon RN115.   </t>
    </r>
    <r>
      <rPr>
        <u/>
        <sz val="11"/>
        <rFont val="Cambria"/>
        <family val="1"/>
        <scheme val="major"/>
      </rPr>
      <t>Cloonsheever &amp; Cloonfinglas, Roscommon RN115</t>
    </r>
    <r>
      <rPr>
        <sz val="11"/>
        <rFont val="Cambria"/>
        <family val="1"/>
        <scheme val="major"/>
      </rPr>
      <t xml:space="preserve"> is located within the 0.5km referral zone of the NPWS Bellanagare Bog SAC (site code 000592) and there is a pNHA to the east of the site and compartment 9 is included in the pNHA and an aquatic zone (stream) bordering the southern boundary and another aquatic zone (stream) running through compartments 3 and 5. </t>
    </r>
  </si>
  <si>
    <r>
      <t xml:space="preserve">ABEs (Areas of Biodiversity Enhancement) currently accounts for 24.96% of the total area of the portfolio. Biodiversity areas and features are identified on maps and operational maps and seen during S2 audit for  </t>
    </r>
    <r>
      <rPr>
        <u/>
        <sz val="11"/>
        <rFont val="Cambria"/>
        <family val="1"/>
        <scheme val="major"/>
      </rPr>
      <t>Dromsicane, Co. Clare ref CK103, Rowls, Co. Clare ref CK112</t>
    </r>
    <r>
      <rPr>
        <sz val="11"/>
        <rFont val="Cambria"/>
        <family val="1"/>
        <scheme val="major"/>
      </rPr>
      <t xml:space="preserve"> and </t>
    </r>
    <r>
      <rPr>
        <u/>
        <sz val="11"/>
        <rFont val="Cambria"/>
        <family val="1"/>
        <scheme val="major"/>
      </rPr>
      <t>Knocknadarriv, Co Kerry ref KY110</t>
    </r>
    <r>
      <rPr>
        <sz val="11"/>
        <rFont val="Cambria"/>
        <family val="1"/>
        <scheme val="major"/>
      </rPr>
      <t xml:space="preserve">.  Forest Service Appropriate Assessment at </t>
    </r>
    <r>
      <rPr>
        <u/>
        <sz val="11"/>
        <rFont val="Cambria"/>
        <family val="1"/>
        <scheme val="major"/>
      </rPr>
      <t xml:space="preserve">Rowls, Co. Clare ref CK112 </t>
    </r>
    <r>
      <rPr>
        <sz val="11"/>
        <rFont val="Cambria"/>
        <family val="1"/>
        <scheme val="major"/>
      </rPr>
      <t xml:space="preserve">and other sites covers aspects such as hen harrier, Lower Shannon SAC, silt traps, otters, aquatic zone.   Forest managers showed good knowledge of aspects such as protection of archaeological, biodiversity and water features for all sites audited.  NPWS inform the forest managers of hen harrier zoning for green and red zones, and forest managers consult NPWS prior to operations to check for potential breeding hen harriers in areas where they might be present e.g. at </t>
    </r>
    <r>
      <rPr>
        <u/>
        <sz val="11"/>
        <rFont val="Cambria"/>
        <family val="1"/>
        <scheme val="major"/>
      </rPr>
      <t>Knocknadarriv, Co Kerry ref KY110</t>
    </r>
    <r>
      <rPr>
        <sz val="11"/>
        <rFont val="Cambria"/>
        <family val="1"/>
        <scheme val="major"/>
      </rPr>
      <t xml:space="preserve">. Buffers and set-back exist on all sites for water-course and biodiversity features e.g. 2 row alder buffers on hedgebanks at </t>
    </r>
    <r>
      <rPr>
        <u/>
        <sz val="11"/>
        <rFont val="Cambria"/>
        <family val="1"/>
        <scheme val="major"/>
      </rPr>
      <t>Dromsicane, Co. Clare ref CK103</t>
    </r>
    <r>
      <rPr>
        <sz val="11"/>
        <rFont val="Cambria"/>
        <family val="1"/>
        <scheme val="major"/>
      </rPr>
      <t xml:space="preserve"> and planted birch buffer on water course on river Feale at </t>
    </r>
    <r>
      <rPr>
        <u/>
        <sz val="11"/>
        <rFont val="Cambria"/>
        <family val="1"/>
        <scheme val="major"/>
      </rPr>
      <t>Knocknadarriv, Co Kerry ref KY110</t>
    </r>
  </si>
  <si>
    <r>
      <t xml:space="preserve">NPWS inform the forest managers of hen harrier zoning for green and red zones, and forest managers consult NPWS prior to operations to check for potential breeding hen harriers in areas where they might be present e.g. at </t>
    </r>
    <r>
      <rPr>
        <u/>
        <sz val="11"/>
        <rFont val="Cambria"/>
        <family val="1"/>
        <scheme val="major"/>
      </rPr>
      <t>Knocknadarriv, Co Kerry ref KY110</t>
    </r>
    <r>
      <rPr>
        <sz val="11"/>
        <rFont val="Cambria"/>
        <family val="1"/>
        <scheme val="major"/>
      </rPr>
      <t xml:space="preserve">. </t>
    </r>
  </si>
  <si>
    <r>
      <t xml:space="preserve">Forest managers appeared aware of potential presence of rare or endangered species on </t>
    </r>
    <r>
      <rPr>
        <u/>
        <sz val="11"/>
        <rFont val="Cambria"/>
        <family val="1"/>
        <scheme val="major"/>
      </rPr>
      <t xml:space="preserve">all sites </t>
    </r>
    <r>
      <rPr>
        <sz val="11"/>
        <rFont val="Cambria"/>
        <family val="1"/>
        <scheme val="major"/>
      </rPr>
      <t xml:space="preserve">audited in S3. The interviewed forwarder operator at </t>
    </r>
    <r>
      <rPr>
        <u/>
        <sz val="11"/>
        <rFont val="Cambria"/>
        <family val="1"/>
        <scheme val="major"/>
      </rPr>
      <t xml:space="preserve">Carrowkeel, Roscommon RN27 </t>
    </r>
    <r>
      <rPr>
        <sz val="11"/>
        <rFont val="Cambria"/>
        <family val="1"/>
        <scheme val="major"/>
      </rPr>
      <t xml:space="preserve">was environmentally aware, had received environmental training and was aware of the potential presence of rare or endangered species on sites and what appropriate action to take if any were encountered during operations. rare or endangered species are recorded following consultation as part of the forest management process, before forest operations and monitoring of operations and identified and mapped in management plan documentation e.g. badger sett identified at </t>
    </r>
    <r>
      <rPr>
        <u/>
        <sz val="11"/>
        <rFont val="Cambria"/>
        <family val="1"/>
        <scheme val="major"/>
      </rPr>
      <t>Carrowkeel, Roscommon RN27</t>
    </r>
    <r>
      <rPr>
        <sz val="11"/>
        <rFont val="Cambria"/>
        <family val="1"/>
        <scheme val="major"/>
      </rPr>
      <t xml:space="preserve">  and identified on Biodiversity/Hazard map and protected on the clearfell operation by 10 metre buffer and identified in contract documents and maps.  </t>
    </r>
  </si>
  <si>
    <r>
      <t xml:space="preserve">Deer are present on some sites in small numbers and not generally considered as a management problem on </t>
    </r>
    <r>
      <rPr>
        <u/>
        <sz val="11"/>
        <rFont val="Cambria"/>
        <family val="1"/>
        <scheme val="major"/>
      </rPr>
      <t xml:space="preserve">all sites </t>
    </r>
    <r>
      <rPr>
        <sz val="11"/>
        <rFont val="Cambria"/>
        <family val="1"/>
        <scheme val="major"/>
      </rPr>
      <t>audited in S3. Some limited hunting carried out at 120 Ha</t>
    </r>
    <r>
      <rPr>
        <u/>
        <sz val="11"/>
        <rFont val="Cambria"/>
        <family val="1"/>
        <scheme val="major"/>
      </rPr>
      <t xml:space="preserve"> Meenmore East, Donegal, DL1</t>
    </r>
    <r>
      <rPr>
        <sz val="11"/>
        <rFont val="Cambria"/>
        <family val="1"/>
        <scheme val="major"/>
      </rPr>
      <t xml:space="preserve">03 and 72 Ha </t>
    </r>
    <r>
      <rPr>
        <u/>
        <sz val="11"/>
        <rFont val="Cambria"/>
        <family val="1"/>
        <scheme val="major"/>
      </rPr>
      <t>Shallogan More, Donegal, DL10</t>
    </r>
    <r>
      <rPr>
        <sz val="11"/>
        <rFont val="Cambria"/>
        <family val="1"/>
        <scheme val="major"/>
      </rPr>
      <t xml:space="preserve">6.   One Sika stag and 3 hinds had been culled at </t>
    </r>
    <r>
      <rPr>
        <u/>
        <sz val="11"/>
        <rFont val="Cambria"/>
        <family val="1"/>
        <scheme val="major"/>
      </rPr>
      <t>Meenmore East, Donegal, DL103</t>
    </r>
    <r>
      <rPr>
        <sz val="11"/>
        <rFont val="Cambria"/>
        <family val="1"/>
        <scheme val="major"/>
      </rPr>
      <t xml:space="preserve"> and two hinds at </t>
    </r>
    <r>
      <rPr>
        <u/>
        <sz val="11"/>
        <rFont val="Cambria"/>
        <family val="1"/>
        <scheme val="major"/>
      </rPr>
      <t>Shallogan More, Donegal, DL106</t>
    </r>
    <r>
      <rPr>
        <sz val="11"/>
        <rFont val="Cambria"/>
        <family val="1"/>
        <scheme val="major"/>
      </rPr>
      <t>.  Hunting Agreement, NPW Hunting Licence, Gun Licence, Invoice and Insurance certificate seen for</t>
    </r>
    <r>
      <rPr>
        <u/>
        <sz val="11"/>
        <rFont val="Cambria"/>
        <family val="1"/>
        <scheme val="major"/>
      </rPr>
      <t xml:space="preserve"> both sites</t>
    </r>
    <r>
      <rPr>
        <sz val="11"/>
        <rFont val="Cambria"/>
        <family val="1"/>
        <scheme val="major"/>
      </rPr>
      <t xml:space="preserve"> during the audit and were found to be compliant.</t>
    </r>
  </si>
  <si>
    <r>
      <t xml:space="preserve">No intensive game management on </t>
    </r>
    <r>
      <rPr>
        <u/>
        <sz val="11"/>
        <rFont val="Cambria"/>
        <family val="1"/>
        <scheme val="major"/>
      </rPr>
      <t>all sites</t>
    </r>
    <r>
      <rPr>
        <sz val="11"/>
        <rFont val="Cambria"/>
        <family val="1"/>
        <scheme val="major"/>
      </rPr>
      <t xml:space="preserve">, and not seen in S3 audit. Deer are present on some sites in small numbers and not generally considered as a management problem on </t>
    </r>
    <r>
      <rPr>
        <u/>
        <sz val="11"/>
        <rFont val="Cambria"/>
        <family val="1"/>
        <scheme val="major"/>
      </rPr>
      <t xml:space="preserve">all sites </t>
    </r>
    <r>
      <rPr>
        <sz val="11"/>
        <rFont val="Cambria"/>
        <family val="1"/>
        <scheme val="major"/>
      </rPr>
      <t xml:space="preserve">audited in S3. Some limited hunting carried out at 120 Ha </t>
    </r>
    <r>
      <rPr>
        <u/>
        <sz val="11"/>
        <rFont val="Cambria"/>
        <family val="1"/>
        <scheme val="major"/>
      </rPr>
      <t xml:space="preserve">Meenmore East, Donegal, DL103 </t>
    </r>
    <r>
      <rPr>
        <sz val="11"/>
        <rFont val="Cambria"/>
        <family val="1"/>
        <scheme val="major"/>
      </rPr>
      <t xml:space="preserve">and 72 Ha </t>
    </r>
    <r>
      <rPr>
        <u/>
        <sz val="11"/>
        <rFont val="Cambria"/>
        <family val="1"/>
        <scheme val="major"/>
      </rPr>
      <t>Shallogan More, Donegal, DL106</t>
    </r>
    <r>
      <rPr>
        <sz val="11"/>
        <rFont val="Cambria"/>
        <family val="1"/>
        <scheme val="major"/>
      </rPr>
      <t>.  Pheasant feeders had been discovered at D</t>
    </r>
    <r>
      <rPr>
        <u/>
        <sz val="11"/>
        <rFont val="Cambria"/>
        <family val="1"/>
        <scheme val="major"/>
      </rPr>
      <t>rumman, Westmeath, WH102</t>
    </r>
    <r>
      <rPr>
        <sz val="11"/>
        <rFont val="Cambria"/>
        <family val="1"/>
        <scheme val="major"/>
      </rPr>
      <t xml:space="preserve"> by the forester the week prior to the audit and Arbor staff were currently attempting to discover who has installed the feeders (without authority).  At this stage it had not been decided what response would be taken.  </t>
    </r>
    <r>
      <rPr>
        <b/>
        <sz val="11"/>
        <rFont val="Cambria"/>
        <family val="1"/>
        <scheme val="major"/>
      </rPr>
      <t xml:space="preserve">Obs 2022.6: </t>
    </r>
    <r>
      <rPr>
        <sz val="11"/>
        <rFont val="Cambria"/>
        <family val="1"/>
        <scheme val="major"/>
      </rPr>
      <t>Should authority be given for game management the Company should ensure that game management shall not be so intense as to cause negative impacts, and that if predator control is carried out that it is in compliance with the law, is carefully planned, is species specific, and only carried out when essential.</t>
    </r>
  </si>
  <si>
    <t>FMOC, first aid, manual handling and EIA training certificates seen for harvesting contractors at CK109 and CK102.  Certificate of competence seen for excavator operators / dumper truck for road construction at LK203; also 'safepass' health and safety awareness cards.  System in place to ensure certificates of competence held for all contractors.  CK102 thinning operations Harvesting and Site Safety Rules, Risk Assessment ( including environmental protection), Emergency plan seen.  CK109 thinning operations - Harvesting Site Safety Rules / pre-commencement meeting, and contractor's Safety, Health and Environmental Policy Manual seen.  LK203 road construction - pre-commencement meeting notes and risk assessment seen; also instructions regarding water protection measures including map indicating location for silt traps. Operational monitoring notes seen for all above operations, indicating regular visit by manager and no breaches of H&amp;S requirements noted.  Forwarder / harvester operators interviewed at CK109 and excavator operator interviewed at LK203 all working safely and when interviewed displayed good knowledge.  All operators confirmed they had been well briefed and all carried folders in their machinery cabs with relevant safety information.  Fire extinguishers, first aid kits present and in date. Safety signage seen on all operational sites visited.  In the Cork office there is a poster on display 'Health and Safety Legislation at a glance' providing information on general H&amp;S legislation relevant to businesses.</t>
  </si>
  <si>
    <t>Valentins Kuksinovs</t>
  </si>
  <si>
    <r>
      <t xml:space="preserve">At </t>
    </r>
    <r>
      <rPr>
        <u/>
        <sz val="11"/>
        <rFont val="Cambria"/>
        <family val="1"/>
        <scheme val="major"/>
      </rPr>
      <t>Cloonsheever &amp; Cloonfinglas, Roscommon RN115</t>
    </r>
    <r>
      <rPr>
        <sz val="11"/>
        <rFont val="Cambria"/>
        <family val="1"/>
        <scheme val="major"/>
      </rPr>
      <t xml:space="preserve"> completed clearfelling site there was some stacked timber still at roadside but insufficient warning signs on site. There were signs warning oncoming road traffic to be aware of lorries exiting the site and the presence of electricity cables.  However, there wasn't any warning signs concerning the harvesting site nor warning signs warning people not to climb timber stacks.</t>
    </r>
  </si>
  <si>
    <t>Approved: Maintain  certification</t>
  </si>
  <si>
    <t>03-05/10/22</t>
  </si>
  <si>
    <t>No stakeholder responses received during the consultation process.</t>
  </si>
  <si>
    <t>James Evans</t>
  </si>
  <si>
    <t>Certification decision made on behalf of Soil Association Certification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</si>
</sst>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809]dd\ mmmm\ yyyy;@"/>
    <numFmt numFmtId="166" formatCode="[$€-2]\ #,##0;[Red]\-[$€-2]\ #,##0"/>
  </numFmts>
  <fonts count="106">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1"/>
      <name val="Palatino"/>
    </font>
    <font>
      <b/>
      <sz val="11"/>
      <color theme="4"/>
      <name val="Cambria"/>
      <family val="1"/>
      <scheme val="major"/>
    </font>
    <font>
      <b/>
      <sz val="14"/>
      <name val="Cambria"/>
      <family val="1"/>
      <scheme val="major"/>
    </font>
    <font>
      <sz val="10"/>
      <name val="Palatino"/>
      <family val="1"/>
    </font>
    <font>
      <b/>
      <sz val="11"/>
      <color rgb="FF000000"/>
      <name val="Cambria"/>
      <family val="1"/>
      <scheme val="major"/>
    </font>
    <font>
      <sz val="11"/>
      <color rgb="FF000000"/>
      <name val="Cambria"/>
      <family val="1"/>
      <scheme val="major"/>
    </font>
    <font>
      <b/>
      <sz val="11"/>
      <color theme="1"/>
      <name val="Cambria"/>
      <family val="1"/>
      <scheme val="major"/>
    </font>
    <font>
      <sz val="9"/>
      <color theme="1"/>
      <name val="Cambria"/>
      <family val="1"/>
      <scheme val="major"/>
    </font>
    <font>
      <b/>
      <i/>
      <sz val="10"/>
      <name val="Cambria"/>
      <family val="1"/>
    </font>
    <font>
      <sz val="12"/>
      <color rgb="FF222222"/>
      <name val="Times New Roman"/>
      <family val="1"/>
    </font>
    <font>
      <sz val="10"/>
      <color indexed="10"/>
      <name val="Cambria"/>
      <family val="1"/>
    </font>
    <font>
      <u/>
      <sz val="10"/>
      <name val="Arial"/>
      <family val="2"/>
    </font>
    <font>
      <vertAlign val="superscript"/>
      <sz val="10"/>
      <name val="Arial"/>
      <family val="2"/>
    </font>
    <font>
      <b/>
      <sz val="10"/>
      <color indexed="10"/>
      <name val="Cambria"/>
      <family val="1"/>
      <scheme val="major"/>
    </font>
    <font>
      <sz val="10"/>
      <color indexed="10"/>
      <name val="Cambria"/>
      <family val="1"/>
      <scheme val="major"/>
    </font>
    <font>
      <b/>
      <i/>
      <sz val="10"/>
      <name val="Cambria"/>
      <family val="1"/>
      <scheme val="major"/>
    </font>
    <font>
      <sz val="24"/>
      <name val="Cambria"/>
      <family val="1"/>
      <scheme val="major"/>
    </font>
    <font>
      <b/>
      <i/>
      <sz val="11"/>
      <color indexed="12"/>
      <name val="Cambria"/>
      <family val="1"/>
      <scheme val="major"/>
    </font>
    <font>
      <u/>
      <sz val="11"/>
      <color theme="1"/>
      <name val="Cambria"/>
      <family val="1"/>
      <scheme val="major"/>
    </font>
    <font>
      <u/>
      <sz val="11"/>
      <name val="Cambria"/>
      <family val="1"/>
      <scheme val="major"/>
    </font>
    <font>
      <sz val="11"/>
      <name val="Calibri"/>
      <family val="2"/>
    </font>
    <font>
      <sz val="11"/>
      <color theme="1"/>
      <name val="Calibri"/>
      <family val="2"/>
    </font>
    <font>
      <sz val="11"/>
      <color theme="1"/>
      <name val="Cambria"/>
      <family val="1"/>
    </font>
    <font>
      <u/>
      <sz val="11"/>
      <color rgb="FF000000"/>
      <name val="Cambria"/>
      <family val="1"/>
      <scheme val="major"/>
    </font>
    <font>
      <u/>
      <sz val="11"/>
      <name val="Calibri"/>
      <family val="2"/>
    </font>
    <font>
      <b/>
      <sz val="11"/>
      <name val="Calibri"/>
      <family val="2"/>
    </font>
  </fonts>
  <fills count="27">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92CDDC"/>
        <bgColor indexed="64"/>
      </patternFill>
    </fill>
    <fill>
      <patternFill patternType="solid">
        <fgColor theme="4"/>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CC"/>
        <bgColor indexed="64"/>
      </patternFill>
    </fill>
  </fills>
  <borders count="45">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0" fontId="9" fillId="0" borderId="0" applyNumberFormat="0" applyFill="0" applyBorder="0" applyAlignment="0" applyProtection="0">
      <alignment vertical="top"/>
      <protection locked="0"/>
    </xf>
    <xf numFmtId="0" fontId="5" fillId="0" borderId="0"/>
    <xf numFmtId="0" fontId="42" fillId="0" borderId="0"/>
    <xf numFmtId="0" fontId="42" fillId="0" borderId="0"/>
    <xf numFmtId="0" fontId="42" fillId="0" borderId="0"/>
    <xf numFmtId="0" fontId="11" fillId="0" borderId="0"/>
    <xf numFmtId="0" fontId="2" fillId="0" borderId="0"/>
    <xf numFmtId="0" fontId="2" fillId="0" borderId="0"/>
    <xf numFmtId="0" fontId="5" fillId="0" borderId="0"/>
    <xf numFmtId="0" fontId="2" fillId="0" borderId="0"/>
    <xf numFmtId="0" fontId="2" fillId="0" borderId="0"/>
    <xf numFmtId="0" fontId="1" fillId="0" borderId="0"/>
    <xf numFmtId="0" fontId="1" fillId="0" borderId="0"/>
    <xf numFmtId="0" fontId="1" fillId="0" borderId="0"/>
    <xf numFmtId="43" fontId="5" fillId="0" borderId="0" applyFont="0" applyFill="0" applyBorder="0" applyAlignment="0" applyProtection="0"/>
  </cellStyleXfs>
  <cellXfs count="672">
    <xf numFmtId="0" fontId="0" fillId="0" borderId="0" xfId="0"/>
    <xf numFmtId="0" fontId="11" fillId="2" borderId="1" xfId="0" applyFont="1" applyFill="1" applyBorder="1"/>
    <xf numFmtId="49" fontId="14" fillId="0" borderId="0" xfId="0" applyNumberFormat="1" applyFont="1" applyAlignment="1">
      <alignment wrapText="1"/>
    </xf>
    <xf numFmtId="0" fontId="16" fillId="2" borderId="1" xfId="0" applyFont="1" applyFill="1" applyBorder="1" applyAlignment="1">
      <alignment horizontal="center" wrapText="1"/>
    </xf>
    <xf numFmtId="0" fontId="12" fillId="2" borderId="1" xfId="0" applyFont="1" applyFill="1" applyBorder="1" applyAlignment="1">
      <alignment wrapText="1"/>
    </xf>
    <xf numFmtId="49" fontId="15" fillId="0" borderId="0" xfId="0" applyNumberFormat="1" applyFont="1" applyAlignment="1">
      <alignment wrapText="1"/>
    </xf>
    <xf numFmtId="0" fontId="12" fillId="2" borderId="1" xfId="0" applyFont="1" applyFill="1" applyBorder="1" applyAlignment="1">
      <alignment vertical="top" wrapText="1"/>
    </xf>
    <xf numFmtId="0" fontId="13" fillId="2" borderId="1" xfId="0" applyFont="1" applyFill="1" applyBorder="1" applyAlignment="1">
      <alignment horizontal="center" wrapText="1"/>
    </xf>
    <xf numFmtId="49" fontId="15" fillId="3" borderId="2" xfId="0" applyNumberFormat="1" applyFont="1" applyFill="1" applyBorder="1" applyAlignment="1">
      <alignment wrapText="1"/>
    </xf>
    <xf numFmtId="49" fontId="14" fillId="0" borderId="3" xfId="0" applyNumberFormat="1" applyFont="1" applyBorder="1" applyAlignment="1">
      <alignment wrapText="1"/>
    </xf>
    <xf numFmtId="0" fontId="15" fillId="3" borderId="0" xfId="0" applyFont="1" applyFill="1" applyBorder="1" applyAlignment="1">
      <alignment horizontal="left" vertical="top" wrapText="1"/>
    </xf>
    <xf numFmtId="0" fontId="15"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49" fontId="14" fillId="0" borderId="0" xfId="0" applyNumberFormat="1" applyFont="1" applyFill="1" applyBorder="1" applyAlignment="1">
      <alignment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10" fillId="2" borderId="1" xfId="0" applyFont="1" applyFill="1" applyBorder="1"/>
    <xf numFmtId="0" fontId="43" fillId="0" borderId="0" xfId="0" applyFont="1" applyBorder="1" applyAlignment="1">
      <alignment horizontal="center" vertical="center" wrapText="1"/>
    </xf>
    <xf numFmtId="0" fontId="44" fillId="0" borderId="0" xfId="0" applyFont="1" applyFill="1" applyAlignment="1"/>
    <xf numFmtId="0" fontId="45" fillId="0" borderId="0" xfId="0" applyFont="1"/>
    <xf numFmtId="0" fontId="45" fillId="0" borderId="0" xfId="0" applyFont="1" applyBorder="1"/>
    <xf numFmtId="0" fontId="45" fillId="0" borderId="0" xfId="0" applyFont="1" applyFill="1"/>
    <xf numFmtId="0" fontId="45" fillId="5" borderId="0" xfId="0" applyFont="1" applyFill="1"/>
    <xf numFmtId="0" fontId="46" fillId="0" borderId="0" xfId="0" applyFont="1" applyFill="1"/>
    <xf numFmtId="0" fontId="45" fillId="6" borderId="0" xfId="0" applyFont="1" applyFill="1"/>
    <xf numFmtId="0" fontId="47" fillId="0" borderId="0" xfId="0" applyFont="1" applyFill="1" applyBorder="1"/>
    <xf numFmtId="0" fontId="47" fillId="0" borderId="0" xfId="0" applyFont="1" applyFill="1" applyBorder="1" applyAlignment="1">
      <alignment wrapText="1"/>
    </xf>
    <xf numFmtId="0" fontId="45" fillId="0" borderId="0" xfId="0" applyFont="1" applyFill="1" applyAlignment="1">
      <alignment vertical="top"/>
    </xf>
    <xf numFmtId="0" fontId="45" fillId="6" borderId="0" xfId="0" applyFont="1" applyFill="1" applyAlignment="1">
      <alignment vertical="top"/>
    </xf>
    <xf numFmtId="0" fontId="45" fillId="0" borderId="0" xfId="0" applyFont="1" applyAlignment="1">
      <alignment vertical="top"/>
    </xf>
    <xf numFmtId="0" fontId="47" fillId="0" borderId="0" xfId="0" applyFont="1" applyFill="1" applyAlignment="1">
      <alignment vertical="top"/>
    </xf>
    <xf numFmtId="0" fontId="47" fillId="0" borderId="0" xfId="0" applyFont="1" applyFill="1" applyAlignment="1">
      <alignment vertical="top" wrapText="1"/>
    </xf>
    <xf numFmtId="0" fontId="48" fillId="0" borderId="12" xfId="7" applyFont="1" applyFill="1" applyBorder="1" applyAlignment="1">
      <alignment wrapText="1"/>
    </xf>
    <xf numFmtId="0" fontId="48" fillId="0" borderId="12" xfId="7" applyFont="1" applyFill="1" applyBorder="1" applyAlignment="1">
      <alignment horizontal="center" wrapText="1"/>
    </xf>
    <xf numFmtId="15" fontId="48" fillId="0" borderId="12" xfId="7" applyNumberFormat="1" applyFont="1" applyFill="1" applyBorder="1" applyAlignment="1">
      <alignment horizontal="center" wrapText="1"/>
    </xf>
    <xf numFmtId="15" fontId="48" fillId="0" borderId="0" xfId="7" applyNumberFormat="1" applyFont="1" applyFill="1" applyBorder="1" applyAlignment="1">
      <alignment horizontal="center" wrapText="1"/>
    </xf>
    <xf numFmtId="15" fontId="44" fillId="0" borderId="0" xfId="7" applyNumberFormat="1" applyFont="1" applyFill="1" applyBorder="1" applyAlignment="1">
      <alignment wrapText="1"/>
    </xf>
    <xf numFmtId="0" fontId="44" fillId="0" borderId="0" xfId="0" applyFont="1" applyFill="1" applyAlignment="1">
      <alignment vertical="top"/>
    </xf>
    <xf numFmtId="0" fontId="44" fillId="0" borderId="0" xfId="0" applyFont="1" applyAlignment="1">
      <alignment horizontal="center" vertical="top"/>
    </xf>
    <xf numFmtId="0" fontId="44" fillId="0" borderId="0" xfId="0" applyFont="1" applyAlignment="1">
      <alignment vertical="top" wrapText="1"/>
    </xf>
    <xf numFmtId="0" fontId="44" fillId="0" borderId="0" xfId="0" applyFont="1"/>
    <xf numFmtId="0" fontId="48" fillId="0" borderId="0" xfId="0" applyFont="1" applyFill="1" applyAlignment="1">
      <alignment vertical="top" wrapText="1"/>
    </xf>
    <xf numFmtId="0" fontId="44" fillId="0" borderId="0" xfId="0" applyFont="1" applyFill="1" applyAlignment="1">
      <alignment vertical="top" wrapText="1"/>
    </xf>
    <xf numFmtId="0" fontId="49" fillId="0" borderId="0" xfId="0" applyFont="1" applyFill="1" applyAlignment="1">
      <alignment vertical="top" wrapText="1"/>
    </xf>
    <xf numFmtId="0" fontId="50" fillId="0" borderId="0" xfId="0" applyFont="1" applyFill="1" applyAlignment="1">
      <alignment vertical="top" wrapText="1"/>
    </xf>
    <xf numFmtId="0" fontId="44" fillId="0" borderId="0" xfId="0" applyFont="1" applyAlignment="1">
      <alignment vertical="top"/>
    </xf>
    <xf numFmtId="0" fontId="48" fillId="7" borderId="0" xfId="0" applyFont="1" applyFill="1" applyAlignment="1">
      <alignment vertical="top" wrapText="1"/>
    </xf>
    <xf numFmtId="0" fontId="44" fillId="7" borderId="0" xfId="0" applyFont="1" applyFill="1" applyAlignment="1">
      <alignment vertical="top" wrapText="1"/>
    </xf>
    <xf numFmtId="0" fontId="49" fillId="7" borderId="0" xfId="0" applyFont="1" applyFill="1" applyAlignment="1">
      <alignment horizontal="left" vertical="top" wrapText="1"/>
    </xf>
    <xf numFmtId="0" fontId="49" fillId="7" borderId="0" xfId="0" applyFont="1" applyFill="1" applyAlignment="1">
      <alignment vertical="top" wrapText="1"/>
    </xf>
    <xf numFmtId="0" fontId="44" fillId="7" borderId="0" xfId="0" applyFont="1" applyFill="1"/>
    <xf numFmtId="0" fontId="44" fillId="0" borderId="12" xfId="0" applyFont="1" applyBorder="1" applyAlignment="1">
      <alignment vertical="top" wrapText="1"/>
    </xf>
    <xf numFmtId="49" fontId="48" fillId="0" borderId="12" xfId="0" applyNumberFormat="1" applyFont="1" applyBorder="1" applyAlignment="1">
      <alignment vertical="top"/>
    </xf>
    <xf numFmtId="0" fontId="48" fillId="0" borderId="12" xfId="0" applyFont="1" applyBorder="1" applyAlignment="1">
      <alignment horizontal="left" vertical="top"/>
    </xf>
    <xf numFmtId="49" fontId="48" fillId="0" borderId="0" xfId="0" applyNumberFormat="1" applyFont="1" applyAlignment="1">
      <alignment vertical="top"/>
    </xf>
    <xf numFmtId="0" fontId="48" fillId="0" borderId="0" xfId="0" applyFont="1" applyAlignment="1">
      <alignment horizontal="left" vertical="top"/>
    </xf>
    <xf numFmtId="0" fontId="48" fillId="8" borderId="12" xfId="0" applyFont="1" applyFill="1" applyBorder="1" applyAlignment="1">
      <alignment vertical="top" wrapText="1"/>
    </xf>
    <xf numFmtId="0" fontId="48" fillId="0" borderId="12" xfId="0" applyFont="1" applyBorder="1" applyAlignment="1">
      <alignment vertical="top" wrapText="1"/>
    </xf>
    <xf numFmtId="0" fontId="44" fillId="12" borderId="12" xfId="0" applyFont="1" applyFill="1" applyBorder="1" applyAlignment="1">
      <alignment vertical="top" wrapText="1"/>
    </xf>
    <xf numFmtId="49" fontId="48" fillId="9" borderId="12" xfId="0" applyNumberFormat="1" applyFont="1" applyFill="1" applyBorder="1" applyAlignment="1">
      <alignment vertical="top"/>
    </xf>
    <xf numFmtId="0" fontId="48" fillId="9" borderId="12" xfId="0" applyFont="1" applyFill="1" applyBorder="1" applyAlignment="1">
      <alignment horizontal="left" vertical="top"/>
    </xf>
    <xf numFmtId="0" fontId="48" fillId="9" borderId="12" xfId="0" applyFont="1" applyFill="1" applyBorder="1" applyAlignment="1">
      <alignment vertical="top" wrapText="1"/>
    </xf>
    <xf numFmtId="0" fontId="48" fillId="0" borderId="0" xfId="0" applyFont="1" applyAlignment="1">
      <alignment vertical="top" wrapText="1"/>
    </xf>
    <xf numFmtId="0" fontId="48" fillId="0" borderId="0" xfId="0" applyFont="1"/>
    <xf numFmtId="0" fontId="51" fillId="13" borderId="12" xfId="6" applyFont="1" applyFill="1" applyBorder="1" applyAlignment="1">
      <alignment vertical="center" wrapText="1"/>
    </xf>
    <xf numFmtId="0" fontId="51" fillId="13" borderId="12" xfId="6" applyFont="1" applyFill="1" applyBorder="1" applyAlignment="1">
      <alignment horizontal="left" vertical="center" wrapText="1"/>
    </xf>
    <xf numFmtId="0" fontId="44" fillId="0" borderId="12" xfId="0" applyFont="1" applyBorder="1"/>
    <xf numFmtId="0" fontId="44" fillId="14" borderId="0" xfId="0" applyFont="1" applyFill="1"/>
    <xf numFmtId="0" fontId="51" fillId="8" borderId="12" xfId="0" applyFont="1" applyFill="1" applyBorder="1" applyAlignment="1">
      <alignment vertical="top" wrapText="1"/>
    </xf>
    <xf numFmtId="0" fontId="45" fillId="0" borderId="12" xfId="0" applyFont="1" applyBorder="1" applyAlignment="1">
      <alignment vertical="top" wrapText="1"/>
    </xf>
    <xf numFmtId="0" fontId="45" fillId="0" borderId="0" xfId="0" applyFont="1" applyAlignment="1">
      <alignment vertical="top" wrapText="1"/>
    </xf>
    <xf numFmtId="0" fontId="45" fillId="0" borderId="12" xfId="0" applyFont="1" applyBorder="1" applyAlignment="1">
      <alignment horizontal="right" vertical="top" wrapText="1"/>
    </xf>
    <xf numFmtId="0" fontId="52" fillId="0" borderId="0" xfId="0" applyFont="1"/>
    <xf numFmtId="0" fontId="53" fillId="0" borderId="0" xfId="0" applyFont="1"/>
    <xf numFmtId="0" fontId="45" fillId="0" borderId="0" xfId="0" applyFont="1" applyFill="1" applyBorder="1" applyAlignment="1">
      <alignment horizontal="center" vertical="top"/>
    </xf>
    <xf numFmtId="0" fontId="48" fillId="0" borderId="16" xfId="0" applyFont="1" applyBorder="1" applyAlignment="1">
      <alignment vertical="top"/>
    </xf>
    <xf numFmtId="0" fontId="44" fillId="0" borderId="17" xfId="0" applyFont="1" applyBorder="1" applyAlignment="1">
      <alignment vertical="top"/>
    </xf>
    <xf numFmtId="0" fontId="44" fillId="0" borderId="18" xfId="0" applyFont="1" applyBorder="1" applyAlignment="1">
      <alignment vertical="top"/>
    </xf>
    <xf numFmtId="0" fontId="44" fillId="0" borderId="3" xfId="0" applyFont="1" applyBorder="1" applyAlignment="1">
      <alignment horizontal="left" vertical="top"/>
    </xf>
    <xf numFmtId="0" fontId="44" fillId="0" borderId="19" xfId="0" applyFont="1" applyBorder="1" applyAlignment="1">
      <alignment vertical="top"/>
    </xf>
    <xf numFmtId="0" fontId="49" fillId="0" borderId="20" xfId="0" applyFont="1" applyBorder="1" applyAlignment="1">
      <alignment horizontal="left" vertical="top"/>
    </xf>
    <xf numFmtId="0" fontId="44" fillId="0" borderId="0" xfId="0" applyFont="1" applyBorder="1" applyAlignment="1">
      <alignment vertical="top"/>
    </xf>
    <xf numFmtId="0" fontId="48" fillId="0" borderId="16" xfId="0" applyFont="1" applyFill="1" applyBorder="1" applyAlignment="1">
      <alignment vertical="top"/>
    </xf>
    <xf numFmtId="0" fontId="44" fillId="0" borderId="17" xfId="0" applyFont="1" applyFill="1" applyBorder="1" applyAlignment="1">
      <alignment vertical="top" wrapText="1"/>
    </xf>
    <xf numFmtId="0" fontId="49" fillId="0" borderId="3" xfId="0" applyFont="1" applyFill="1" applyBorder="1" applyAlignment="1">
      <alignment vertical="top" wrapText="1"/>
    </xf>
    <xf numFmtId="0" fontId="44" fillId="0" borderId="18" xfId="0" applyFont="1" applyFill="1" applyBorder="1" applyAlignment="1">
      <alignment vertical="top"/>
    </xf>
    <xf numFmtId="0" fontId="44" fillId="0" borderId="19" xfId="0" applyFont="1" applyFill="1" applyBorder="1" applyAlignment="1">
      <alignment vertical="top"/>
    </xf>
    <xf numFmtId="0" fontId="49" fillId="0" borderId="20" xfId="9" applyFont="1" applyFill="1" applyBorder="1" applyAlignment="1">
      <alignment vertical="top" wrapText="1"/>
    </xf>
    <xf numFmtId="0" fontId="44" fillId="0" borderId="3" xfId="0" applyFont="1" applyFill="1" applyBorder="1" applyAlignment="1">
      <alignment vertical="top" wrapText="1"/>
    </xf>
    <xf numFmtId="0" fontId="44" fillId="0" borderId="20" xfId="0" applyFont="1" applyFill="1" applyBorder="1" applyAlignment="1">
      <alignment vertical="top" wrapText="1"/>
    </xf>
    <xf numFmtId="0" fontId="54" fillId="0" borderId="0" xfId="0" applyFont="1"/>
    <xf numFmtId="0" fontId="54" fillId="0" borderId="0" xfId="0" applyFont="1" applyAlignment="1">
      <alignment horizontal="center" vertical="top"/>
    </xf>
    <xf numFmtId="0" fontId="44" fillId="0" borderId="21" xfId="0" applyFont="1" applyBorder="1"/>
    <xf numFmtId="0" fontId="43" fillId="0" borderId="13" xfId="9" applyFont="1" applyBorder="1" applyAlignment="1" applyProtection="1">
      <alignment horizontal="center" vertical="center" wrapText="1"/>
      <protection locked="0"/>
    </xf>
    <xf numFmtId="0" fontId="45" fillId="9" borderId="0" xfId="8" applyFont="1" applyFill="1"/>
    <xf numFmtId="0" fontId="45" fillId="0" borderId="0" xfId="8" applyFont="1"/>
    <xf numFmtId="0" fontId="45" fillId="0" borderId="0" xfId="9" applyFont="1" applyFill="1" applyBorder="1" applyAlignment="1">
      <alignment horizontal="center" vertical="top"/>
    </xf>
    <xf numFmtId="0" fontId="55" fillId="0" borderId="0" xfId="9" applyFont="1" applyBorder="1" applyAlignment="1">
      <alignment horizontal="center" vertical="center" wrapText="1"/>
    </xf>
    <xf numFmtId="0" fontId="44" fillId="0" borderId="0" xfId="9" applyFont="1" applyBorder="1" applyAlignment="1">
      <alignment vertical="top"/>
    </xf>
    <xf numFmtId="0" fontId="45" fillId="9" borderId="0" xfId="8" applyFont="1" applyFill="1" applyBorder="1"/>
    <xf numFmtId="0" fontId="45" fillId="0" borderId="0" xfId="8" applyFont="1" applyBorder="1"/>
    <xf numFmtId="0" fontId="44" fillId="0" borderId="0" xfId="9" applyFont="1" applyBorder="1" applyAlignment="1">
      <alignment horizontal="left" vertical="top"/>
    </xf>
    <xf numFmtId="15" fontId="44" fillId="0" borderId="0" xfId="9" applyNumberFormat="1" applyFont="1" applyBorder="1" applyAlignment="1">
      <alignment horizontal="left" vertical="top"/>
    </xf>
    <xf numFmtId="0" fontId="45" fillId="0" borderId="0" xfId="9" applyFont="1" applyFill="1"/>
    <xf numFmtId="0" fontId="44" fillId="0" borderId="0" xfId="9" applyFont="1" applyFill="1" applyBorder="1" applyAlignment="1">
      <alignment horizontal="left" vertical="top"/>
    </xf>
    <xf numFmtId="0" fontId="48" fillId="0" borderId="12" xfId="8" applyFont="1" applyFill="1" applyBorder="1" applyAlignment="1">
      <alignment horizontal="center" vertical="center" wrapText="1"/>
    </xf>
    <xf numFmtId="0" fontId="48" fillId="0" borderId="12" xfId="9" applyFont="1" applyFill="1" applyBorder="1" applyAlignment="1">
      <alignment horizontal="center" vertical="center" wrapText="1"/>
    </xf>
    <xf numFmtId="0" fontId="48" fillId="9" borderId="0" xfId="8" applyFont="1" applyFill="1" applyAlignment="1">
      <alignment horizontal="center" vertical="center" wrapText="1"/>
    </xf>
    <xf numFmtId="0" fontId="48" fillId="0" borderId="0" xfId="8" applyFont="1" applyAlignment="1">
      <alignment horizontal="center" vertical="center" wrapText="1"/>
    </xf>
    <xf numFmtId="0" fontId="56" fillId="9" borderId="0" xfId="8" applyFont="1" applyFill="1"/>
    <xf numFmtId="0" fontId="56" fillId="0" borderId="0" xfId="8" applyFont="1"/>
    <xf numFmtId="0" fontId="48" fillId="0" borderId="16" xfId="9" applyFont="1" applyBorder="1" applyAlignment="1">
      <alignment vertical="top"/>
    </xf>
    <xf numFmtId="0" fontId="44" fillId="0" borderId="22" xfId="9" applyFont="1" applyBorder="1" applyAlignment="1">
      <alignment vertical="top" wrapText="1"/>
    </xf>
    <xf numFmtId="0" fontId="45" fillId="0" borderId="0" xfId="9" applyFont="1" applyFill="1" applyBorder="1"/>
    <xf numFmtId="0" fontId="44" fillId="0" borderId="0" xfId="9" applyFont="1" applyFill="1" applyBorder="1" applyAlignment="1">
      <alignment vertical="top"/>
    </xf>
    <xf numFmtId="0" fontId="54" fillId="0" borderId="0" xfId="9" applyFont="1" applyAlignment="1">
      <alignment horizontal="center" vertical="top"/>
    </xf>
    <xf numFmtId="164" fontId="44" fillId="15" borderId="1" xfId="0" applyNumberFormat="1" applyFont="1" applyFill="1" applyBorder="1" applyAlignment="1">
      <alignment horizontal="left" vertical="top" wrapText="1"/>
    </xf>
    <xf numFmtId="164" fontId="44" fillId="15" borderId="18" xfId="0" applyNumberFormat="1" applyFont="1" applyFill="1" applyBorder="1" applyAlignment="1">
      <alignment horizontal="left" vertical="top" wrapText="1"/>
    </xf>
    <xf numFmtId="0" fontId="48" fillId="15" borderId="16" xfId="0" applyFont="1" applyFill="1" applyBorder="1" applyAlignment="1">
      <alignment horizontal="left" vertical="top" wrapText="1"/>
    </xf>
    <xf numFmtId="0" fontId="48" fillId="15" borderId="17" xfId="0" applyFont="1" applyFill="1" applyBorder="1" applyAlignment="1">
      <alignment vertical="top" wrapText="1"/>
    </xf>
    <xf numFmtId="0" fontId="48" fillId="14" borderId="0" xfId="0" applyFont="1" applyFill="1" applyAlignment="1">
      <alignment vertical="top" wrapText="1"/>
    </xf>
    <xf numFmtId="0" fontId="48" fillId="15" borderId="18" xfId="0" applyFont="1" applyFill="1" applyBorder="1" applyAlignment="1">
      <alignment horizontal="left" vertical="top" wrapText="1"/>
    </xf>
    <xf numFmtId="0" fontId="48" fillId="15" borderId="20" xfId="0" applyFont="1" applyFill="1" applyBorder="1" applyAlignment="1">
      <alignment vertical="top" wrapText="1"/>
    </xf>
    <xf numFmtId="0" fontId="44" fillId="15" borderId="1" xfId="0" applyFont="1" applyFill="1" applyBorder="1" applyAlignment="1">
      <alignment horizontal="left" vertical="top" wrapText="1"/>
    </xf>
    <xf numFmtId="0" fontId="48" fillId="0" borderId="3" xfId="0" applyFont="1" applyFill="1" applyBorder="1" applyAlignment="1">
      <alignment vertical="top" wrapText="1"/>
    </xf>
    <xf numFmtId="0" fontId="44" fillId="14" borderId="0" xfId="0" applyFont="1" applyFill="1" applyAlignment="1">
      <alignment vertical="top" wrapText="1"/>
    </xf>
    <xf numFmtId="0" fontId="58" fillId="0" borderId="3" xfId="0" applyFont="1" applyFill="1" applyBorder="1" applyAlignment="1">
      <alignment vertical="top" wrapText="1"/>
    </xf>
    <xf numFmtId="0" fontId="48" fillId="15" borderId="13" xfId="0" applyFont="1" applyFill="1" applyBorder="1" applyAlignment="1">
      <alignment vertical="top" wrapText="1"/>
    </xf>
    <xf numFmtId="0" fontId="48" fillId="15" borderId="1" xfId="0" applyFont="1" applyFill="1" applyBorder="1" applyAlignment="1">
      <alignment horizontal="left" vertical="top" wrapText="1"/>
    </xf>
    <xf numFmtId="0" fontId="49" fillId="14" borderId="0" xfId="0" applyFont="1" applyFill="1" applyAlignment="1">
      <alignment horizontal="left" vertical="top" wrapText="1"/>
    </xf>
    <xf numFmtId="0" fontId="49" fillId="14" borderId="0" xfId="0" applyFont="1" applyFill="1" applyAlignment="1">
      <alignment vertical="top" wrapText="1"/>
    </xf>
    <xf numFmtId="0" fontId="49" fillId="15" borderId="1" xfId="0" applyFont="1" applyFill="1" applyBorder="1" applyAlignment="1">
      <alignment horizontal="left" vertical="top" wrapText="1"/>
    </xf>
    <xf numFmtId="2" fontId="48" fillId="15" borderId="1" xfId="0" applyNumberFormat="1" applyFont="1" applyFill="1" applyBorder="1" applyAlignment="1">
      <alignment horizontal="left" vertical="top" wrapText="1"/>
    </xf>
    <xf numFmtId="164" fontId="48" fillId="11" borderId="16" xfId="0" applyNumberFormat="1" applyFont="1" applyFill="1" applyBorder="1" applyAlignment="1">
      <alignment horizontal="left" vertical="top"/>
    </xf>
    <xf numFmtId="0" fontId="48" fillId="11" borderId="17" xfId="0" applyFont="1" applyFill="1" applyBorder="1" applyAlignment="1">
      <alignment vertical="top" wrapText="1"/>
    </xf>
    <xf numFmtId="0" fontId="48" fillId="11" borderId="18" xfId="0" applyFont="1" applyFill="1" applyBorder="1" applyAlignment="1">
      <alignment horizontal="left" vertical="top"/>
    </xf>
    <xf numFmtId="0" fontId="48" fillId="11" borderId="20" xfId="0" applyFont="1" applyFill="1" applyBorder="1" applyAlignment="1">
      <alignment vertical="top" wrapText="1"/>
    </xf>
    <xf numFmtId="0" fontId="44" fillId="0" borderId="14" xfId="0" applyFont="1" applyFill="1" applyBorder="1" applyAlignment="1">
      <alignment vertical="top" wrapText="1"/>
    </xf>
    <xf numFmtId="0" fontId="44" fillId="0" borderId="15" xfId="0" applyFont="1" applyFill="1" applyBorder="1" applyAlignment="1">
      <alignment vertical="top" wrapText="1"/>
    </xf>
    <xf numFmtId="0" fontId="48" fillId="11" borderId="13" xfId="0" applyFont="1" applyFill="1" applyBorder="1" applyAlignment="1">
      <alignment vertical="top" wrapText="1"/>
    </xf>
    <xf numFmtId="0" fontId="48" fillId="0" borderId="14" xfId="0" applyFont="1" applyFill="1" applyBorder="1" applyAlignment="1">
      <alignment vertical="top" wrapText="1"/>
    </xf>
    <xf numFmtId="0" fontId="44" fillId="0" borderId="1" xfId="0" applyFont="1" applyFill="1" applyBorder="1" applyAlignment="1">
      <alignment vertical="top" wrapText="1"/>
    </xf>
    <xf numFmtId="0" fontId="48" fillId="0" borderId="1" xfId="0" applyFont="1" applyFill="1" applyBorder="1" applyAlignment="1">
      <alignment vertical="top" wrapText="1"/>
    </xf>
    <xf numFmtId="0" fontId="49" fillId="0" borderId="1" xfId="0" applyFont="1" applyFill="1" applyBorder="1" applyAlignment="1">
      <alignment horizontal="left" vertical="top" wrapText="1"/>
    </xf>
    <xf numFmtId="0" fontId="48" fillId="0" borderId="1" xfId="0" applyFont="1" applyFill="1" applyBorder="1" applyAlignment="1">
      <alignment horizontal="left" vertical="top" wrapText="1"/>
    </xf>
    <xf numFmtId="0" fontId="48" fillId="14" borderId="0" xfId="0" applyFont="1" applyFill="1" applyAlignment="1">
      <alignment horizontal="left" vertical="top" wrapText="1"/>
    </xf>
    <xf numFmtId="0" fontId="49" fillId="0" borderId="1" xfId="0" applyFont="1" applyFill="1" applyBorder="1" applyAlignment="1">
      <alignment vertical="top" wrapText="1"/>
    </xf>
    <xf numFmtId="0" fontId="49" fillId="0" borderId="14" xfId="0" applyFont="1" applyFill="1" applyBorder="1" applyAlignment="1">
      <alignment vertical="top" wrapText="1"/>
    </xf>
    <xf numFmtId="2" fontId="48" fillId="11" borderId="18" xfId="0" applyNumberFormat="1" applyFont="1" applyFill="1" applyBorder="1" applyAlignment="1">
      <alignment horizontal="left" vertical="top"/>
    </xf>
    <xf numFmtId="0" fontId="59" fillId="11" borderId="18" xfId="0" applyFont="1" applyFill="1" applyBorder="1" applyAlignment="1">
      <alignment horizontal="left" vertical="top" wrapText="1"/>
    </xf>
    <xf numFmtId="0" fontId="49" fillId="11" borderId="19" xfId="0" applyFont="1" applyFill="1" applyBorder="1" applyAlignment="1">
      <alignment horizontal="left" vertical="top"/>
    </xf>
    <xf numFmtId="0" fontId="48" fillId="11" borderId="0" xfId="0" applyFont="1" applyFill="1" applyBorder="1" applyAlignment="1">
      <alignment horizontal="left" vertical="top"/>
    </xf>
    <xf numFmtId="0" fontId="58" fillId="0" borderId="14" xfId="0" applyFont="1" applyFill="1" applyBorder="1" applyAlignment="1">
      <alignment vertical="top" wrapText="1"/>
    </xf>
    <xf numFmtId="0" fontId="44" fillId="11" borderId="18" xfId="0" applyFont="1" applyFill="1" applyBorder="1" applyAlignment="1">
      <alignment horizontal="left"/>
    </xf>
    <xf numFmtId="0" fontId="44" fillId="0" borderId="1" xfId="0" applyFont="1" applyFill="1" applyBorder="1"/>
    <xf numFmtId="0" fontId="48" fillId="7" borderId="0" xfId="0" applyFont="1" applyFill="1" applyAlignment="1">
      <alignment horizontal="left" vertical="top" wrapText="1"/>
    </xf>
    <xf numFmtId="0" fontId="48" fillId="11" borderId="12" xfId="0" applyFont="1" applyFill="1" applyBorder="1" applyAlignment="1">
      <alignment vertical="top" wrapText="1"/>
    </xf>
    <xf numFmtId="2" fontId="48" fillId="11" borderId="0" xfId="0" applyNumberFormat="1" applyFont="1" applyFill="1" applyBorder="1" applyAlignment="1">
      <alignment horizontal="left" vertical="top"/>
    </xf>
    <xf numFmtId="0" fontId="44" fillId="0" borderId="0" xfId="0" applyFont="1" applyAlignment="1">
      <alignment wrapText="1"/>
    </xf>
    <xf numFmtId="0" fontId="44" fillId="0" borderId="0" xfId="0" applyFont="1" applyAlignment="1">
      <alignment horizontal="center" wrapText="1"/>
    </xf>
    <xf numFmtId="0" fontId="48" fillId="16" borderId="0" xfId="10" applyFont="1" applyFill="1" applyBorder="1" applyAlignment="1">
      <alignment horizontal="left" vertical="top"/>
    </xf>
    <xf numFmtId="0" fontId="48" fillId="16" borderId="0" xfId="10" applyFont="1" applyFill="1" applyBorder="1" applyAlignment="1">
      <alignment vertical="top" wrapText="1"/>
    </xf>
    <xf numFmtId="0" fontId="44" fillId="16" borderId="0" xfId="10" applyFont="1" applyFill="1" applyBorder="1" applyAlignment="1">
      <alignment vertical="top"/>
    </xf>
    <xf numFmtId="0" fontId="45" fillId="16" borderId="0" xfId="10" applyFont="1" applyFill="1" applyBorder="1" applyAlignment="1">
      <alignment vertical="top" wrapText="1"/>
    </xf>
    <xf numFmtId="0" fontId="44" fillId="0" borderId="0" xfId="10" applyFont="1" applyFill="1" applyBorder="1" applyAlignment="1"/>
    <xf numFmtId="0" fontId="48" fillId="16" borderId="14" xfId="10" applyFont="1" applyFill="1" applyBorder="1" applyAlignment="1">
      <alignment horizontal="left" vertical="top" wrapText="1"/>
    </xf>
    <xf numFmtId="0" fontId="48" fillId="16" borderId="14" xfId="10" applyFont="1" applyFill="1" applyBorder="1" applyAlignment="1">
      <alignment vertical="top" wrapText="1"/>
    </xf>
    <xf numFmtId="0" fontId="48" fillId="16" borderId="14" xfId="10" applyFont="1" applyFill="1" applyBorder="1" applyAlignment="1">
      <alignment vertical="top"/>
    </xf>
    <xf numFmtId="0" fontId="48" fillId="16" borderId="23" xfId="10" applyFont="1" applyFill="1" applyBorder="1" applyAlignment="1">
      <alignment horizontal="left" vertical="top"/>
    </xf>
    <xf numFmtId="0" fontId="48" fillId="16" borderId="24" xfId="10" applyFont="1" applyFill="1" applyBorder="1" applyAlignment="1">
      <alignment vertical="top" wrapText="1"/>
    </xf>
    <xf numFmtId="0" fontId="48" fillId="16" borderId="15" xfId="10" applyFont="1" applyFill="1" applyBorder="1" applyAlignment="1">
      <alignment horizontal="left" vertical="top"/>
    </xf>
    <xf numFmtId="0" fontId="44" fillId="0" borderId="15" xfId="10" applyFont="1" applyFill="1" applyBorder="1" applyAlignment="1">
      <alignment vertical="top" wrapText="1"/>
    </xf>
    <xf numFmtId="0" fontId="44" fillId="0" borderId="15" xfId="10" applyFont="1" applyFill="1" applyBorder="1" applyAlignment="1">
      <alignment vertical="top"/>
    </xf>
    <xf numFmtId="0" fontId="45" fillId="0" borderId="15" xfId="10" applyFont="1" applyFill="1" applyBorder="1" applyAlignment="1">
      <alignment vertical="top" wrapText="1"/>
    </xf>
    <xf numFmtId="0" fontId="48" fillId="16" borderId="12" xfId="10" applyFont="1" applyFill="1" applyBorder="1" applyAlignment="1">
      <alignment horizontal="left" vertical="top"/>
    </xf>
    <xf numFmtId="0" fontId="44" fillId="0" borderId="12" xfId="10" applyFont="1" applyFill="1" applyBorder="1" applyAlignment="1">
      <alignment vertical="top" wrapText="1"/>
    </xf>
    <xf numFmtId="0" fontId="44" fillId="0" borderId="12" xfId="10" applyFont="1" applyFill="1" applyBorder="1" applyAlignment="1">
      <alignment vertical="top"/>
    </xf>
    <xf numFmtId="0" fontId="45" fillId="0" borderId="12" xfId="10" applyFont="1" applyFill="1" applyBorder="1" applyAlignment="1">
      <alignment vertical="top" wrapText="1"/>
    </xf>
    <xf numFmtId="0" fontId="44" fillId="16" borderId="24" xfId="0" applyFont="1" applyFill="1" applyBorder="1" applyAlignment="1">
      <alignment vertical="top"/>
    </xf>
    <xf numFmtId="0" fontId="44" fillId="16" borderId="13" xfId="0" applyFont="1" applyFill="1" applyBorder="1" applyAlignment="1">
      <alignment vertical="top"/>
    </xf>
    <xf numFmtId="0" fontId="51" fillId="11" borderId="0" xfId="0" applyFont="1" applyFill="1" applyAlignment="1">
      <alignment vertical="top"/>
    </xf>
    <xf numFmtId="0" fontId="45" fillId="11" borderId="0" xfId="0" applyFont="1" applyFill="1" applyAlignment="1">
      <alignment vertical="top"/>
    </xf>
    <xf numFmtId="0" fontId="51" fillId="11" borderId="12" xfId="0" applyFont="1" applyFill="1" applyBorder="1" applyAlignment="1">
      <alignment vertical="top"/>
    </xf>
    <xf numFmtId="0" fontId="51" fillId="11" borderId="12" xfId="0" applyFont="1" applyFill="1" applyBorder="1" applyAlignment="1">
      <alignment vertical="top" wrapText="1"/>
    </xf>
    <xf numFmtId="0" fontId="51" fillId="11" borderId="0" xfId="0" applyFont="1" applyFill="1" applyAlignment="1">
      <alignment vertical="top" wrapText="1"/>
    </xf>
    <xf numFmtId="0" fontId="49" fillId="0" borderId="3" xfId="0" applyFont="1" applyFill="1" applyBorder="1" applyAlignment="1">
      <alignment vertical="top"/>
    </xf>
    <xf numFmtId="0" fontId="61" fillId="15" borderId="1" xfId="0" applyFont="1" applyFill="1" applyBorder="1" applyAlignment="1">
      <alignment horizontal="left" vertical="top" wrapText="1"/>
    </xf>
    <xf numFmtId="0" fontId="44" fillId="15" borderId="18" xfId="0" applyFont="1" applyFill="1" applyBorder="1" applyAlignment="1">
      <alignment horizontal="left" vertical="top" wrapText="1"/>
    </xf>
    <xf numFmtId="0" fontId="60" fillId="15" borderId="18" xfId="0" applyFont="1" applyFill="1" applyBorder="1" applyAlignment="1">
      <alignment horizontal="left" vertical="top" wrapText="1"/>
    </xf>
    <xf numFmtId="0" fontId="53" fillId="0" borderId="3" xfId="0" applyFont="1" applyBorder="1" applyAlignment="1">
      <alignment vertical="top" wrapText="1"/>
    </xf>
    <xf numFmtId="164" fontId="60" fillId="15" borderId="1" xfId="0" applyNumberFormat="1" applyFont="1" applyFill="1" applyBorder="1" applyAlignment="1">
      <alignment horizontal="left" vertical="top" wrapText="1"/>
    </xf>
    <xf numFmtId="0" fontId="62" fillId="11" borderId="0" xfId="0" applyFont="1" applyFill="1" applyAlignment="1">
      <alignment vertical="top" wrapText="1"/>
    </xf>
    <xf numFmtId="0" fontId="60" fillId="15" borderId="1" xfId="0" applyFont="1" applyFill="1" applyBorder="1" applyAlignment="1">
      <alignment horizontal="left" vertical="top" wrapText="1"/>
    </xf>
    <xf numFmtId="0" fontId="63" fillId="14" borderId="0" xfId="0" applyFont="1" applyFill="1" applyAlignment="1">
      <alignment vertical="top" wrapText="1"/>
    </xf>
    <xf numFmtId="0" fontId="64" fillId="0" borderId="0" xfId="0" applyFont="1"/>
    <xf numFmtId="0" fontId="64" fillId="15" borderId="1" xfId="0" applyFont="1" applyFill="1" applyBorder="1" applyAlignment="1">
      <alignment horizontal="left" vertical="top" wrapText="1"/>
    </xf>
    <xf numFmtId="0" fontId="64" fillId="14" borderId="0" xfId="0" applyFont="1" applyFill="1" applyAlignment="1">
      <alignment vertical="top" wrapText="1"/>
    </xf>
    <xf numFmtId="0" fontId="44" fillId="11" borderId="12" xfId="0" applyFont="1" applyFill="1" applyBorder="1" applyAlignment="1">
      <alignment vertical="top" wrapText="1"/>
    </xf>
    <xf numFmtId="0" fontId="65" fillId="11" borderId="0" xfId="0" applyFont="1" applyFill="1" applyAlignment="1">
      <alignment vertical="top"/>
    </xf>
    <xf numFmtId="0" fontId="66" fillId="11" borderId="3" xfId="0" applyFont="1" applyFill="1" applyBorder="1" applyAlignment="1">
      <alignment vertical="top" wrapText="1"/>
    </xf>
    <xf numFmtId="0" fontId="50" fillId="11" borderId="3" xfId="0" applyFont="1" applyFill="1" applyBorder="1" applyAlignment="1">
      <alignment vertical="top" wrapText="1"/>
    </xf>
    <xf numFmtId="0" fontId="61" fillId="11" borderId="3" xfId="0" applyFont="1" applyFill="1" applyBorder="1" applyAlignment="1">
      <alignment vertical="top" wrapText="1"/>
    </xf>
    <xf numFmtId="0" fontId="60" fillId="11" borderId="3" xfId="0" applyFont="1" applyFill="1" applyBorder="1" applyAlignment="1">
      <alignment vertical="top" wrapText="1"/>
    </xf>
    <xf numFmtId="0" fontId="67" fillId="14" borderId="0" xfId="0" applyFont="1" applyFill="1"/>
    <xf numFmtId="0" fontId="67" fillId="0" borderId="0" xfId="0" applyFont="1"/>
    <xf numFmtId="0" fontId="67" fillId="17" borderId="0" xfId="0" applyFont="1" applyFill="1"/>
    <xf numFmtId="0" fontId="67" fillId="0" borderId="0" xfId="0" applyFont="1" applyFill="1"/>
    <xf numFmtId="0" fontId="44" fillId="0" borderId="15" xfId="0" applyFont="1" applyBorder="1" applyAlignment="1">
      <alignment vertical="top" wrapText="1"/>
    </xf>
    <xf numFmtId="0" fontId="45" fillId="0" borderId="23" xfId="9" applyFont="1" applyFill="1" applyBorder="1" applyAlignment="1">
      <alignment horizontal="center" vertical="center"/>
    </xf>
    <xf numFmtId="0" fontId="44" fillId="0" borderId="0" xfId="0" applyFont="1"/>
    <xf numFmtId="0" fontId="58" fillId="0" borderId="1" xfId="0" applyFont="1" applyFill="1" applyBorder="1" applyAlignment="1">
      <alignment vertical="top" wrapText="1"/>
    </xf>
    <xf numFmtId="0" fontId="45" fillId="14" borderId="0" xfId="0" applyFont="1" applyFill="1" applyAlignment="1">
      <alignment vertical="top" wrapText="1"/>
    </xf>
    <xf numFmtId="0" fontId="45" fillId="14" borderId="0" xfId="0" applyFont="1" applyFill="1"/>
    <xf numFmtId="0" fontId="51" fillId="14" borderId="0" xfId="0" applyFont="1" applyFill="1" applyAlignment="1">
      <alignment vertical="top" wrapText="1"/>
    </xf>
    <xf numFmtId="0" fontId="45" fillId="14" borderId="12" xfId="0" applyFont="1" applyFill="1" applyBorder="1" applyAlignment="1">
      <alignment vertical="top" wrapText="1"/>
    </xf>
    <xf numFmtId="0" fontId="51" fillId="11" borderId="14" xfId="0" applyFont="1" applyFill="1" applyBorder="1" applyAlignment="1">
      <alignment vertical="top"/>
    </xf>
    <xf numFmtId="0" fontId="51" fillId="18" borderId="12" xfId="0" applyFont="1" applyFill="1" applyBorder="1" applyAlignment="1">
      <alignment vertical="top"/>
    </xf>
    <xf numFmtId="0" fontId="51" fillId="18" borderId="25" xfId="0" applyFont="1" applyFill="1" applyBorder="1" applyAlignment="1">
      <alignment vertical="top" wrapText="1"/>
    </xf>
    <xf numFmtId="0" fontId="51" fillId="18" borderId="26" xfId="0" applyFont="1" applyFill="1" applyBorder="1" applyAlignment="1">
      <alignment vertical="top"/>
    </xf>
    <xf numFmtId="0" fontId="51" fillId="18" borderId="27" xfId="0" applyFont="1" applyFill="1" applyBorder="1" applyAlignment="1">
      <alignment vertical="top"/>
    </xf>
    <xf numFmtId="0" fontId="45" fillId="18" borderId="28" xfId="0" applyFont="1" applyFill="1" applyBorder="1" applyAlignment="1">
      <alignment vertical="top"/>
    </xf>
    <xf numFmtId="0" fontId="51" fillId="11" borderId="23" xfId="0" applyFont="1" applyFill="1" applyBorder="1" applyAlignment="1">
      <alignment vertical="top" wrapText="1"/>
    </xf>
    <xf numFmtId="0" fontId="51" fillId="18" borderId="12" xfId="0" applyFont="1" applyFill="1" applyBorder="1" applyAlignment="1">
      <alignment vertical="top" wrapText="1"/>
    </xf>
    <xf numFmtId="0" fontId="51" fillId="18" borderId="29" xfId="0" applyFont="1" applyFill="1" applyBorder="1" applyAlignment="1">
      <alignment vertical="top" wrapText="1"/>
    </xf>
    <xf numFmtId="0" fontId="51" fillId="18" borderId="15" xfId="0" applyFont="1" applyFill="1" applyBorder="1" applyAlignment="1">
      <alignment vertical="top" wrapText="1"/>
    </xf>
    <xf numFmtId="0" fontId="51" fillId="18" borderId="30" xfId="0" applyFont="1" applyFill="1" applyBorder="1" applyAlignment="1">
      <alignment vertical="top" wrapText="1"/>
    </xf>
    <xf numFmtId="0" fontId="51" fillId="18" borderId="31" xfId="0" applyFont="1" applyFill="1" applyBorder="1" applyAlignment="1">
      <alignment vertical="top" wrapText="1"/>
    </xf>
    <xf numFmtId="0" fontId="51" fillId="18" borderId="6" xfId="0" applyFont="1" applyFill="1" applyBorder="1" applyAlignment="1">
      <alignment vertical="top" wrapText="1"/>
    </xf>
    <xf numFmtId="0" fontId="51" fillId="11" borderId="13" xfId="0" applyFont="1" applyFill="1" applyBorder="1" applyAlignment="1">
      <alignment vertical="top" wrapText="1"/>
    </xf>
    <xf numFmtId="0" fontId="68" fillId="0" borderId="12" xfId="0" applyFont="1" applyBorder="1" applyAlignment="1">
      <alignment vertical="top" wrapText="1"/>
    </xf>
    <xf numFmtId="0" fontId="45" fillId="0" borderId="12" xfId="0" applyFont="1" applyBorder="1" applyAlignment="1">
      <alignment vertical="top"/>
    </xf>
    <xf numFmtId="0" fontId="69" fillId="0" borderId="3" xfId="0" applyFont="1" applyFill="1" applyBorder="1" applyAlignment="1" applyProtection="1">
      <alignment vertical="top" wrapText="1"/>
    </xf>
    <xf numFmtId="0" fontId="48" fillId="0" borderId="0" xfId="0" applyFont="1" applyFill="1" applyBorder="1" applyAlignment="1">
      <alignment vertical="top" wrapText="1"/>
    </xf>
    <xf numFmtId="0" fontId="70" fillId="0" borderId="0" xfId="0" applyFont="1" applyFill="1" applyBorder="1" applyAlignment="1">
      <alignment vertical="top" wrapText="1"/>
    </xf>
    <xf numFmtId="0" fontId="45" fillId="12" borderId="12" xfId="0" applyFont="1" applyFill="1" applyBorder="1" applyAlignment="1">
      <alignment wrapText="1"/>
    </xf>
    <xf numFmtId="0" fontId="45" fillId="0" borderId="12" xfId="0" applyFont="1" applyBorder="1"/>
    <xf numFmtId="0" fontId="45" fillId="0" borderId="12" xfId="0" applyFont="1" applyBorder="1" applyAlignment="1">
      <alignment wrapText="1"/>
    </xf>
    <xf numFmtId="164" fontId="48" fillId="15" borderId="16" xfId="0" applyNumberFormat="1" applyFont="1" applyFill="1" applyBorder="1" applyAlignment="1" applyProtection="1">
      <alignment horizontal="left" vertical="top" wrapText="1"/>
      <protection locked="0"/>
    </xf>
    <xf numFmtId="0" fontId="48" fillId="15" borderId="22" xfId="0" applyFont="1" applyFill="1" applyBorder="1" applyAlignment="1" applyProtection="1">
      <alignment vertical="top"/>
      <protection locked="0"/>
    </xf>
    <xf numFmtId="0" fontId="66" fillId="15" borderId="22" xfId="0" applyFont="1" applyFill="1" applyBorder="1" applyAlignment="1" applyProtection="1">
      <alignment vertical="top" wrapText="1"/>
      <protection locked="0"/>
    </xf>
    <xf numFmtId="0" fontId="53" fillId="15" borderId="38" xfId="0" applyFont="1" applyFill="1" applyBorder="1" applyAlignment="1" applyProtection="1">
      <alignment vertical="top" wrapText="1"/>
      <protection locked="0"/>
    </xf>
    <xf numFmtId="0" fontId="44" fillId="14" borderId="0" xfId="0" applyFont="1" applyFill="1" applyAlignment="1" applyProtection="1">
      <alignment vertical="top" wrapText="1"/>
      <protection locked="0"/>
    </xf>
    <xf numFmtId="164" fontId="48" fillId="15" borderId="18" xfId="0" applyNumberFormat="1" applyFont="1" applyFill="1" applyBorder="1" applyAlignment="1" applyProtection="1">
      <alignment horizontal="left" vertical="top" wrapText="1"/>
      <protection locked="0"/>
    </xf>
    <xf numFmtId="0" fontId="48" fillId="15" borderId="21" xfId="0" applyFont="1" applyFill="1" applyBorder="1" applyAlignment="1" applyProtection="1">
      <alignment vertical="top" wrapText="1"/>
      <protection locked="0"/>
    </xf>
    <xf numFmtId="0" fontId="71" fillId="15" borderId="20" xfId="0" applyFont="1" applyFill="1" applyBorder="1" applyAlignment="1" applyProtection="1">
      <alignment vertical="top" wrapText="1"/>
      <protection locked="0"/>
    </xf>
    <xf numFmtId="164" fontId="44" fillId="15" borderId="18" xfId="0" applyNumberFormat="1" applyFont="1" applyFill="1" applyBorder="1" applyAlignment="1" applyProtection="1">
      <alignment horizontal="left" vertical="top" wrapText="1"/>
      <protection locked="0"/>
    </xf>
    <xf numFmtId="0" fontId="44" fillId="0" borderId="16" xfId="0" applyFont="1" applyBorder="1" applyAlignment="1" applyProtection="1">
      <alignment vertical="top" wrapText="1"/>
      <protection locked="0"/>
    </xf>
    <xf numFmtId="0" fontId="50" fillId="0" borderId="17" xfId="0" applyFont="1" applyBorder="1" applyAlignment="1" applyProtection="1">
      <alignment vertical="top" wrapText="1"/>
      <protection locked="0"/>
    </xf>
    <xf numFmtId="0" fontId="44" fillId="0" borderId="18" xfId="0" applyFont="1" applyBorder="1" applyAlignment="1" applyProtection="1">
      <alignment vertical="top" wrapText="1"/>
      <protection locked="0"/>
    </xf>
    <xf numFmtId="0" fontId="69" fillId="0" borderId="0" xfId="0" applyFont="1" applyAlignment="1" applyProtection="1">
      <alignment vertical="top" wrapText="1"/>
      <protection locked="0"/>
    </xf>
    <xf numFmtId="0" fontId="45" fillId="11" borderId="18" xfId="0" applyFont="1" applyFill="1" applyBorder="1" applyAlignment="1">
      <alignment vertical="top" wrapText="1"/>
    </xf>
    <xf numFmtId="0" fontId="50" fillId="0" borderId="3" xfId="0" applyFont="1" applyBorder="1" applyAlignment="1">
      <alignment vertical="top" wrapText="1"/>
    </xf>
    <xf numFmtId="0" fontId="44" fillId="0" borderId="0" xfId="0" applyFont="1" applyAlignment="1" applyProtection="1">
      <alignment vertical="top"/>
      <protection locked="0"/>
    </xf>
    <xf numFmtId="0" fontId="60" fillId="11" borderId="0" xfId="0" applyFont="1" applyFill="1" applyAlignment="1">
      <alignment vertical="top" wrapText="1"/>
    </xf>
    <xf numFmtId="164" fontId="44" fillId="15" borderId="0" xfId="0" applyNumberFormat="1" applyFont="1" applyFill="1" applyAlignment="1" applyProtection="1">
      <alignment horizontal="left" vertical="top" wrapText="1"/>
      <protection locked="0"/>
    </xf>
    <xf numFmtId="0" fontId="44" fillId="0" borderId="0" xfId="0" applyFont="1" applyAlignment="1" applyProtection="1">
      <alignment vertical="top" wrapText="1"/>
      <protection locked="0"/>
    </xf>
    <xf numFmtId="0" fontId="53" fillId="0" borderId="0" xfId="0" applyFont="1" applyAlignment="1" applyProtection="1">
      <alignment vertical="top" wrapText="1"/>
      <protection locked="0"/>
    </xf>
    <xf numFmtId="0" fontId="48" fillId="15" borderId="24" xfId="0" applyFont="1" applyFill="1" applyBorder="1" applyAlignment="1" applyProtection="1">
      <alignment vertical="top"/>
      <protection locked="0"/>
    </xf>
    <xf numFmtId="0" fontId="53" fillId="15" borderId="13" xfId="0" applyFont="1" applyFill="1" applyBorder="1" applyAlignment="1" applyProtection="1">
      <alignment vertical="top" wrapText="1"/>
      <protection locked="0"/>
    </xf>
    <xf numFmtId="164" fontId="44" fillId="15" borderId="1" xfId="0" applyNumberFormat="1" applyFont="1" applyFill="1" applyBorder="1" applyAlignment="1" applyProtection="1">
      <alignment horizontal="left" vertical="top" wrapText="1"/>
      <protection locked="0"/>
    </xf>
    <xf numFmtId="0" fontId="44" fillId="0" borderId="38"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72" fillId="0" borderId="3" xfId="0" applyFont="1" applyBorder="1" applyAlignment="1" applyProtection="1">
      <alignment vertical="top" wrapText="1"/>
      <protection locked="0"/>
    </xf>
    <xf numFmtId="0" fontId="50" fillId="0" borderId="3" xfId="0" applyFont="1" applyBorder="1" applyAlignment="1" applyProtection="1">
      <alignment vertical="top" wrapText="1"/>
      <protection locked="0"/>
    </xf>
    <xf numFmtId="0" fontId="44" fillId="12" borderId="0" xfId="0" applyFont="1" applyFill="1" applyAlignment="1" applyProtection="1">
      <alignment vertical="top" wrapText="1"/>
      <protection locked="0"/>
    </xf>
    <xf numFmtId="0" fontId="48" fillId="15" borderId="24" xfId="0" applyFont="1" applyFill="1" applyBorder="1" applyAlignment="1" applyProtection="1">
      <alignment vertical="top" wrapText="1"/>
      <protection locked="0"/>
    </xf>
    <xf numFmtId="0" fontId="44" fillId="15" borderId="24" xfId="0" applyFont="1" applyFill="1" applyBorder="1" applyAlignment="1" applyProtection="1">
      <alignment vertical="top" wrapText="1"/>
      <protection locked="0"/>
    </xf>
    <xf numFmtId="0" fontId="44" fillId="0" borderId="24"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71" fillId="15" borderId="13" xfId="0" applyFont="1" applyFill="1" applyBorder="1" applyAlignment="1" applyProtection="1">
      <alignment vertical="top" wrapText="1"/>
      <protection locked="0"/>
    </xf>
    <xf numFmtId="0" fontId="72" fillId="0" borderId="0" xfId="0" applyFont="1" applyAlignment="1" applyProtection="1">
      <alignment vertical="top"/>
      <protection locked="0"/>
    </xf>
    <xf numFmtId="0" fontId="44" fillId="11" borderId="0" xfId="0" applyFont="1" applyFill="1" applyAlignment="1">
      <alignment vertical="top" wrapText="1"/>
    </xf>
    <xf numFmtId="2" fontId="69" fillId="0" borderId="0" xfId="0" applyNumberFormat="1" applyFont="1" applyAlignment="1" applyProtection="1">
      <alignment vertical="top" wrapText="1"/>
      <protection locked="0"/>
    </xf>
    <xf numFmtId="0" fontId="53" fillId="0" borderId="3" xfId="0" applyFont="1" applyBorder="1" applyAlignment="1" applyProtection="1">
      <alignment vertical="top"/>
      <protection locked="0"/>
    </xf>
    <xf numFmtId="0" fontId="44" fillId="0" borderId="39" xfId="0" applyFont="1" applyBorder="1" applyAlignment="1" applyProtection="1">
      <alignment vertical="top" wrapText="1"/>
      <protection locked="0"/>
    </xf>
    <xf numFmtId="0" fontId="39" fillId="0" borderId="3" xfId="0" applyFont="1" applyBorder="1" applyAlignment="1" applyProtection="1">
      <alignment vertical="top" wrapText="1"/>
      <protection locked="0"/>
    </xf>
    <xf numFmtId="0" fontId="44" fillId="12" borderId="18" xfId="0" applyFont="1" applyFill="1" applyBorder="1" applyAlignment="1" applyProtection="1">
      <alignment horizontal="right" vertical="top" wrapText="1"/>
      <protection locked="0"/>
    </xf>
    <xf numFmtId="0" fontId="69" fillId="12" borderId="0" xfId="0" applyFont="1" applyFill="1" applyAlignment="1" applyProtection="1">
      <alignment vertical="top" wrapText="1"/>
      <protection locked="0"/>
    </xf>
    <xf numFmtId="0" fontId="50" fillId="12" borderId="3" xfId="0" applyFont="1" applyFill="1" applyBorder="1" applyAlignment="1" applyProtection="1">
      <alignment vertical="top" wrapText="1"/>
      <protection locked="0"/>
    </xf>
    <xf numFmtId="0" fontId="44" fillId="12" borderId="18" xfId="0" applyFont="1" applyFill="1" applyBorder="1" applyAlignment="1" applyProtection="1">
      <alignment vertical="top" wrapText="1"/>
      <protection locked="0"/>
    </xf>
    <xf numFmtId="0" fontId="44" fillId="0" borderId="19" xfId="0" applyFont="1" applyBorder="1" applyAlignment="1" applyProtection="1">
      <alignment horizontal="left" vertical="top" wrapText="1"/>
      <protection locked="0"/>
    </xf>
    <xf numFmtId="0" fontId="44" fillId="0" borderId="21" xfId="0" applyFont="1" applyBorder="1" applyAlignment="1" applyProtection="1">
      <alignment vertical="top" wrapText="1"/>
      <protection locked="0"/>
    </xf>
    <xf numFmtId="0" fontId="53" fillId="0" borderId="20" xfId="0" applyFont="1" applyBorder="1" applyAlignment="1" applyProtection="1">
      <alignment vertical="top" wrapText="1"/>
      <protection locked="0"/>
    </xf>
    <xf numFmtId="164" fontId="44" fillId="15" borderId="1" xfId="0" applyNumberFormat="1" applyFont="1" applyFill="1" applyBorder="1" applyAlignment="1" applyProtection="1">
      <alignment vertical="top"/>
      <protection locked="0"/>
    </xf>
    <xf numFmtId="0" fontId="48" fillId="15" borderId="13" xfId="0" applyFont="1" applyFill="1" applyBorder="1" applyAlignment="1" applyProtection="1">
      <alignment horizontal="center" vertical="top" wrapText="1"/>
      <protection locked="0"/>
    </xf>
    <xf numFmtId="0" fontId="48" fillId="15" borderId="12" xfId="0" applyFont="1" applyFill="1" applyBorder="1" applyAlignment="1" applyProtection="1">
      <alignment horizontal="center" vertical="top" wrapText="1"/>
      <protection locked="0"/>
    </xf>
    <xf numFmtId="0" fontId="48" fillId="14" borderId="0" xfId="0" applyFont="1" applyFill="1" applyAlignment="1" applyProtection="1">
      <alignment vertical="top" wrapText="1"/>
      <protection locked="0"/>
    </xf>
    <xf numFmtId="0" fontId="44" fillId="15" borderId="13" xfId="0" applyFont="1" applyFill="1" applyBorder="1" applyAlignment="1" applyProtection="1">
      <alignment horizontal="center" vertical="top" wrapText="1"/>
      <protection locked="0"/>
    </xf>
    <xf numFmtId="0" fontId="69" fillId="0" borderId="12" xfId="0" applyFont="1" applyBorder="1" applyAlignment="1" applyProtection="1">
      <alignment horizontal="center" vertical="top" wrapText="1"/>
      <protection locked="0"/>
    </xf>
    <xf numFmtId="164" fontId="44" fillId="15" borderId="1" xfId="0" applyNumberFormat="1" applyFont="1" applyFill="1" applyBorder="1" applyAlignment="1" applyProtection="1">
      <alignment vertical="top" wrapText="1"/>
      <protection locked="0"/>
    </xf>
    <xf numFmtId="0" fontId="73" fillId="0" borderId="0" xfId="0" applyFont="1" applyAlignment="1" applyProtection="1">
      <alignment vertical="top" wrapText="1"/>
      <protection locked="0"/>
    </xf>
    <xf numFmtId="0" fontId="44" fillId="0" borderId="19" xfId="0" applyFont="1" applyBorder="1" applyAlignment="1" applyProtection="1">
      <alignment vertical="top" wrapText="1"/>
      <protection locked="0"/>
    </xf>
    <xf numFmtId="0" fontId="69" fillId="0" borderId="21" xfId="0" applyFont="1" applyBorder="1" applyAlignment="1" applyProtection="1">
      <alignment vertical="top" wrapText="1"/>
      <protection locked="0"/>
    </xf>
    <xf numFmtId="0" fontId="72" fillId="0" borderId="20" xfId="0" applyFont="1" applyBorder="1" applyAlignment="1" applyProtection="1">
      <alignment vertical="top" wrapText="1"/>
      <protection locked="0"/>
    </xf>
    <xf numFmtId="0" fontId="74" fillId="15" borderId="12" xfId="0" applyFont="1" applyFill="1" applyBorder="1" applyAlignment="1" applyProtection="1">
      <alignment vertical="top" wrapText="1"/>
      <protection locked="0"/>
    </xf>
    <xf numFmtId="0" fontId="44" fillId="15" borderId="12" xfId="0" applyFont="1" applyFill="1" applyBorder="1" applyAlignment="1" applyProtection="1">
      <alignment vertical="top" wrapText="1"/>
      <protection locked="0"/>
    </xf>
    <xf numFmtId="0" fontId="69" fillId="0" borderId="12" xfId="0" applyFont="1" applyBorder="1" applyAlignment="1" applyProtection="1">
      <alignment vertical="top" wrapText="1"/>
      <protection locked="0"/>
    </xf>
    <xf numFmtId="0" fontId="73" fillId="0" borderId="12" xfId="0" applyFont="1" applyBorder="1" applyAlignment="1" applyProtection="1">
      <alignment vertical="top" wrapText="1"/>
      <protection locked="0"/>
    </xf>
    <xf numFmtId="0" fontId="69" fillId="0" borderId="24" xfId="0" applyFont="1" applyBorder="1" applyAlignment="1" applyProtection="1">
      <alignment vertical="top" wrapText="1"/>
      <protection locked="0"/>
    </xf>
    <xf numFmtId="0" fontId="73" fillId="0" borderId="17" xfId="0" applyFont="1" applyBorder="1" applyAlignment="1" applyProtection="1">
      <alignment vertical="top" wrapText="1"/>
      <protection locked="0"/>
    </xf>
    <xf numFmtId="0" fontId="58" fillId="0" borderId="0" xfId="0" applyFont="1" applyAlignment="1" applyProtection="1">
      <alignment vertical="top" wrapText="1"/>
      <protection locked="0"/>
    </xf>
    <xf numFmtId="0" fontId="72" fillId="12" borderId="3" xfId="0" applyFont="1" applyFill="1" applyBorder="1" applyAlignment="1" applyProtection="1">
      <alignment vertical="top" wrapText="1"/>
      <protection locked="0"/>
    </xf>
    <xf numFmtId="164" fontId="44" fillId="19" borderId="18" xfId="0" applyNumberFormat="1" applyFont="1" applyFill="1" applyBorder="1" applyAlignment="1" applyProtection="1">
      <alignment horizontal="left" vertical="top" wrapText="1"/>
      <protection locked="0"/>
    </xf>
    <xf numFmtId="0" fontId="44" fillId="19" borderId="0" xfId="0" applyFont="1" applyFill="1" applyAlignment="1" applyProtection="1">
      <alignment vertical="top"/>
      <protection locked="0"/>
    </xf>
    <xf numFmtId="164" fontId="48" fillId="15" borderId="1" xfId="0" applyNumberFormat="1" applyFont="1" applyFill="1" applyBorder="1" applyAlignment="1" applyProtection="1">
      <alignment horizontal="left" vertical="top" wrapText="1"/>
      <protection locked="0"/>
    </xf>
    <xf numFmtId="0" fontId="48" fillId="15" borderId="13" xfId="0" applyFont="1" applyFill="1" applyBorder="1" applyAlignment="1" applyProtection="1">
      <alignment vertical="top" wrapText="1"/>
      <protection locked="0"/>
    </xf>
    <xf numFmtId="0" fontId="48" fillId="15" borderId="12" xfId="0" applyFont="1" applyFill="1" applyBorder="1" applyAlignment="1" applyProtection="1">
      <alignment vertical="top" wrapText="1"/>
      <protection locked="0"/>
    </xf>
    <xf numFmtId="0" fontId="72" fillId="0" borderId="13" xfId="0" applyFont="1" applyBorder="1" applyAlignment="1" applyProtection="1">
      <alignment vertical="top" wrapText="1"/>
      <protection locked="0"/>
    </xf>
    <xf numFmtId="0" fontId="72" fillId="0" borderId="12" xfId="0" applyFont="1" applyBorder="1" applyAlignment="1" applyProtection="1">
      <alignment vertical="top" wrapText="1"/>
      <protection locked="0"/>
    </xf>
    <xf numFmtId="0" fontId="69" fillId="0" borderId="13" xfId="0" applyFont="1" applyBorder="1" applyAlignment="1" applyProtection="1">
      <alignment vertical="top" wrapText="1"/>
      <protection locked="0"/>
    </xf>
    <xf numFmtId="0" fontId="44" fillId="0" borderId="0" xfId="0" applyFont="1" applyFill="1" applyAlignment="1">
      <alignment vertical="top"/>
    </xf>
    <xf numFmtId="0" fontId="46" fillId="0" borderId="0" xfId="0" applyFont="1" applyFill="1" applyAlignment="1" applyProtection="1">
      <alignment vertical="top"/>
      <protection locked="0"/>
    </xf>
    <xf numFmtId="0" fontId="45" fillId="0" borderId="0" xfId="0" applyFont="1" applyFill="1" applyAlignment="1" applyProtection="1">
      <alignment vertical="top"/>
      <protection locked="0"/>
    </xf>
    <xf numFmtId="0" fontId="65" fillId="11" borderId="0" xfId="0" applyFont="1" applyFill="1" applyAlignment="1" applyProtection="1">
      <alignment horizontal="left" vertical="top" wrapText="1"/>
      <protection locked="0"/>
    </xf>
    <xf numFmtId="0" fontId="75" fillId="0" borderId="0" xfId="0" applyFont="1" applyFill="1" applyAlignment="1" applyProtection="1">
      <alignment horizontal="left" vertical="top" wrapText="1"/>
      <protection locked="0"/>
    </xf>
    <xf numFmtId="165" fontId="46" fillId="0" borderId="0" xfId="0" applyNumberFormat="1" applyFont="1" applyFill="1" applyAlignment="1" applyProtection="1">
      <alignment vertical="top"/>
      <protection locked="0"/>
    </xf>
    <xf numFmtId="0" fontId="46" fillId="0" borderId="0" xfId="0" applyFont="1" applyFill="1" applyProtection="1">
      <protection locked="0"/>
    </xf>
    <xf numFmtId="0" fontId="45" fillId="0" borderId="0" xfId="0" applyFont="1" applyFill="1" applyProtection="1">
      <protection locked="0"/>
    </xf>
    <xf numFmtId="0" fontId="49" fillId="0" borderId="0" xfId="0" applyFont="1" applyAlignment="1">
      <alignment vertical="top" wrapText="1"/>
    </xf>
    <xf numFmtId="0" fontId="9" fillId="0" borderId="0" xfId="1" applyFill="1" applyAlignment="1" applyProtection="1">
      <alignment vertical="top" wrapText="1"/>
    </xf>
    <xf numFmtId="166" fontId="44" fillId="0" borderId="12" xfId="0" applyNumberFormat="1" applyFont="1" applyBorder="1"/>
    <xf numFmtId="0" fontId="69" fillId="0" borderId="3" xfId="0" applyFont="1" applyBorder="1" applyAlignment="1" applyProtection="1">
      <alignment vertical="top" wrapText="1"/>
      <protection locked="0"/>
    </xf>
    <xf numFmtId="0" fontId="44" fillId="0" borderId="12" xfId="0" applyFont="1" applyBorder="1" applyAlignment="1">
      <alignment horizontal="center" vertical="top" wrapText="1"/>
    </xf>
    <xf numFmtId="0" fontId="44" fillId="0" borderId="12" xfId="0" applyFont="1" applyBorder="1" applyAlignment="1">
      <alignment horizontal="left" vertical="top" wrapText="1"/>
    </xf>
    <xf numFmtId="0" fontId="44" fillId="0" borderId="12" xfId="2" applyFont="1" applyBorder="1" applyAlignment="1">
      <alignment vertical="top" wrapText="1"/>
    </xf>
    <xf numFmtId="0" fontId="44" fillId="12" borderId="12" xfId="2" applyFont="1" applyFill="1" applyBorder="1" applyAlignment="1">
      <alignment vertical="top" wrapText="1"/>
    </xf>
    <xf numFmtId="0" fontId="44" fillId="0" borderId="23" xfId="2" applyFont="1" applyBorder="1" applyAlignment="1">
      <alignment vertical="top" wrapText="1"/>
    </xf>
    <xf numFmtId="0" fontId="44" fillId="20" borderId="12" xfId="0" applyFont="1" applyFill="1" applyBorder="1" applyAlignment="1">
      <alignment vertical="top" wrapText="1"/>
    </xf>
    <xf numFmtId="0" fontId="44" fillId="0" borderId="14" xfId="0" applyFont="1" applyBorder="1" applyAlignment="1">
      <alignment vertical="top" wrapText="1"/>
    </xf>
    <xf numFmtId="0" fontId="44" fillId="0" borderId="14" xfId="0" applyFont="1" applyBorder="1" applyAlignment="1">
      <alignment horizontal="left" vertical="top" wrapText="1"/>
    </xf>
    <xf numFmtId="0" fontId="49" fillId="0" borderId="15" xfId="0" applyFont="1" applyBorder="1" applyAlignment="1">
      <alignment vertical="top" wrapText="1"/>
    </xf>
    <xf numFmtId="0" fontId="48" fillId="0" borderId="3" xfId="0" applyFont="1" applyBorder="1" applyAlignment="1">
      <alignment vertical="top" wrapText="1"/>
    </xf>
    <xf numFmtId="0" fontId="44" fillId="0" borderId="3" xfId="0" applyFont="1" applyBorder="1" applyAlignment="1">
      <alignment vertical="top" wrapText="1"/>
    </xf>
    <xf numFmtId="0" fontId="44" fillId="14" borderId="3" xfId="0" applyFont="1" applyFill="1" applyBorder="1" applyAlignment="1">
      <alignment vertical="top" wrapText="1"/>
    </xf>
    <xf numFmtId="0" fontId="58" fillId="0" borderId="3" xfId="0" applyFont="1" applyBorder="1" applyAlignment="1">
      <alignment vertical="top" wrapText="1"/>
    </xf>
    <xf numFmtId="0" fontId="63" fillId="0" borderId="0" xfId="0" applyFont="1" applyAlignment="1">
      <alignment vertical="top" wrapText="1"/>
    </xf>
    <xf numFmtId="0" fontId="64" fillId="0" borderId="0" xfId="0" applyFont="1" applyAlignment="1">
      <alignment vertical="top" wrapText="1"/>
    </xf>
    <xf numFmtId="0" fontId="64" fillId="0" borderId="3" xfId="0" applyFont="1" applyBorder="1" applyAlignment="1">
      <alignment vertical="top" wrapText="1"/>
    </xf>
    <xf numFmtId="0" fontId="44" fillId="0" borderId="3" xfId="0" applyFont="1" applyBorder="1" applyAlignment="1">
      <alignment horizontal="left" vertical="top" wrapText="1"/>
    </xf>
    <xf numFmtId="0" fontId="48" fillId="12" borderId="3" xfId="0" applyFont="1" applyFill="1" applyBorder="1" applyAlignment="1">
      <alignment vertical="top" wrapText="1"/>
    </xf>
    <xf numFmtId="0" fontId="44" fillId="12" borderId="3" xfId="0" applyFont="1" applyFill="1" applyBorder="1" applyAlignment="1">
      <alignment vertical="top" wrapText="1"/>
    </xf>
    <xf numFmtId="0" fontId="80" fillId="11" borderId="0" xfId="0" applyFont="1" applyFill="1" applyAlignment="1">
      <alignment vertical="top" wrapText="1"/>
    </xf>
    <xf numFmtId="0" fontId="49" fillId="0" borderId="3" xfId="0" applyFont="1" applyBorder="1" applyAlignment="1">
      <alignment vertical="top" wrapText="1"/>
    </xf>
    <xf numFmtId="0" fontId="44" fillId="0" borderId="1" xfId="0" applyFont="1" applyBorder="1" applyAlignment="1">
      <alignment vertical="top" wrapText="1"/>
    </xf>
    <xf numFmtId="0" fontId="49" fillId="0" borderId="1" xfId="0" applyFont="1" applyBorder="1" applyAlignment="1">
      <alignment vertical="top" wrapText="1"/>
    </xf>
    <xf numFmtId="0" fontId="0" fillId="11" borderId="0" xfId="0" applyFill="1"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61" fillId="11" borderId="17" xfId="0" applyFont="1" applyFill="1" applyBorder="1" applyAlignment="1">
      <alignment vertical="top" wrapText="1"/>
    </xf>
    <xf numFmtId="0" fontId="48" fillId="0" borderId="1" xfId="0" applyFont="1" applyBorder="1" applyAlignment="1">
      <alignment vertical="top" wrapText="1"/>
    </xf>
    <xf numFmtId="0" fontId="48" fillId="0" borderId="14" xfId="0" applyFont="1" applyBorder="1" applyAlignment="1">
      <alignment vertical="top" wrapText="1"/>
    </xf>
    <xf numFmtId="0" fontId="49" fillId="0" borderId="1" xfId="0" applyFont="1" applyBorder="1" applyAlignment="1">
      <alignment horizontal="left" vertical="top" wrapText="1"/>
    </xf>
    <xf numFmtId="0" fontId="48" fillId="0" borderId="1" xfId="0" applyFont="1" applyBorder="1" applyAlignment="1">
      <alignment horizontal="left" vertical="top" wrapText="1"/>
    </xf>
    <xf numFmtId="0" fontId="44" fillId="0" borderId="1" xfId="0" applyFont="1" applyBorder="1" applyAlignment="1">
      <alignment horizontal="left" vertical="top" wrapText="1"/>
    </xf>
    <xf numFmtId="0" fontId="48" fillId="11" borderId="0" xfId="0" applyFont="1" applyFill="1" applyAlignment="1">
      <alignment horizontal="left" vertical="top"/>
    </xf>
    <xf numFmtId="0" fontId="82" fillId="17" borderId="0" xfId="2" applyFont="1" applyFill="1" applyAlignment="1">
      <alignment horizontal="left" vertical="top"/>
    </xf>
    <xf numFmtId="0" fontId="47" fillId="17" borderId="0" xfId="2" applyFont="1" applyFill="1" applyAlignment="1">
      <alignment vertical="top" wrapText="1"/>
    </xf>
    <xf numFmtId="0" fontId="47" fillId="17" borderId="0" xfId="2" applyFont="1" applyFill="1" applyAlignment="1">
      <alignment horizontal="center" vertical="top" wrapText="1"/>
    </xf>
    <xf numFmtId="0" fontId="47" fillId="0" borderId="0" xfId="2" applyFont="1" applyAlignment="1">
      <alignment vertical="top"/>
    </xf>
    <xf numFmtId="0" fontId="44" fillId="0" borderId="0" xfId="2" applyFont="1" applyAlignment="1">
      <alignment vertical="top"/>
    </xf>
    <xf numFmtId="0" fontId="82" fillId="0" borderId="0" xfId="2" applyFont="1" applyAlignment="1">
      <alignment horizontal="left" vertical="top"/>
    </xf>
    <xf numFmtId="0" fontId="82" fillId="0" borderId="0" xfId="2" applyFont="1" applyAlignment="1">
      <alignment horizontal="left" vertical="top" wrapText="1"/>
    </xf>
    <xf numFmtId="0" fontId="47" fillId="0" borderId="0" xfId="2" applyFont="1" applyAlignment="1">
      <alignment vertical="top" wrapText="1"/>
    </xf>
    <xf numFmtId="0" fontId="47" fillId="0" borderId="0" xfId="2" applyFont="1" applyAlignment="1">
      <alignment horizontal="center" vertical="top" wrapText="1"/>
    </xf>
    <xf numFmtId="0" fontId="51" fillId="0" borderId="12" xfId="2" applyFont="1" applyBorder="1" applyAlignment="1">
      <alignment vertical="top"/>
    </xf>
    <xf numFmtId="0" fontId="48" fillId="0" borderId="0" xfId="2" applyFont="1" applyAlignment="1">
      <alignment horizontal="left" vertical="top"/>
    </xf>
    <xf numFmtId="0" fontId="51" fillId="0" borderId="12" xfId="2" applyFont="1" applyBorder="1" applyAlignment="1">
      <alignment vertical="top" wrapText="1"/>
    </xf>
    <xf numFmtId="0" fontId="45" fillId="0" borderId="23" xfId="2" applyFont="1" applyBorder="1" applyAlignment="1">
      <alignment vertical="top" wrapText="1"/>
    </xf>
    <xf numFmtId="0" fontId="51" fillId="0" borderId="0" xfId="2" applyFont="1" applyAlignment="1">
      <alignment vertical="top"/>
    </xf>
    <xf numFmtId="0" fontId="51" fillId="0" borderId="0" xfId="2" applyFont="1" applyAlignment="1">
      <alignment vertical="top" wrapText="1"/>
    </xf>
    <xf numFmtId="0" fontId="45" fillId="0" borderId="0" xfId="2" applyFont="1" applyAlignment="1">
      <alignment vertical="top" wrapText="1"/>
    </xf>
    <xf numFmtId="0" fontId="51" fillId="0" borderId="12" xfId="2" applyFont="1" applyBorder="1" applyAlignment="1">
      <alignment horizontal="right" vertical="top"/>
    </xf>
    <xf numFmtId="0" fontId="51" fillId="0" borderId="12" xfId="2" applyFont="1" applyBorder="1" applyAlignment="1">
      <alignment horizontal="left" vertical="top"/>
    </xf>
    <xf numFmtId="0" fontId="45" fillId="0" borderId="12" xfId="2" applyFont="1" applyBorder="1" applyAlignment="1">
      <alignment vertical="top" wrapText="1"/>
    </xf>
    <xf numFmtId="0" fontId="51" fillId="0" borderId="0" xfId="2" applyFont="1" applyAlignment="1">
      <alignment horizontal="right" vertical="top"/>
    </xf>
    <xf numFmtId="0" fontId="83" fillId="0" borderId="0" xfId="2" applyFont="1" applyAlignment="1">
      <alignment vertical="top" wrapText="1"/>
    </xf>
    <xf numFmtId="0" fontId="44" fillId="0" borderId="0" xfId="2" applyFont="1" applyAlignment="1">
      <alignment vertical="top" wrapText="1"/>
    </xf>
    <xf numFmtId="0" fontId="44" fillId="0" borderId="0" xfId="2" applyFont="1" applyAlignment="1">
      <alignment horizontal="center" vertical="top" wrapText="1"/>
    </xf>
    <xf numFmtId="0" fontId="57" fillId="17" borderId="0" xfId="2" applyFont="1" applyFill="1" applyAlignment="1">
      <alignment horizontal="left" vertical="top" wrapText="1"/>
    </xf>
    <xf numFmtId="0" fontId="57" fillId="17" borderId="0" xfId="2" applyFont="1" applyFill="1" applyAlignment="1">
      <alignment vertical="top" wrapText="1"/>
    </xf>
    <xf numFmtId="0" fontId="57" fillId="17" borderId="0" xfId="2" applyFont="1" applyFill="1" applyAlignment="1">
      <alignment horizontal="center" vertical="top" wrapText="1"/>
    </xf>
    <xf numFmtId="0" fontId="57" fillId="0" borderId="0" xfId="2" applyFont="1" applyAlignment="1">
      <alignment vertical="top"/>
    </xf>
    <xf numFmtId="0" fontId="57" fillId="11" borderId="12" xfId="2" applyFont="1" applyFill="1" applyBorder="1" applyAlignment="1">
      <alignment horizontal="left" vertical="top"/>
    </xf>
    <xf numFmtId="0" fontId="48" fillId="11" borderId="12" xfId="2" applyFont="1" applyFill="1" applyBorder="1" applyAlignment="1">
      <alignment vertical="top" wrapText="1"/>
    </xf>
    <xf numFmtId="0" fontId="44" fillId="11" borderId="12" xfId="2" applyFont="1" applyFill="1" applyBorder="1" applyAlignment="1">
      <alignment vertical="top" wrapText="1"/>
    </xf>
    <xf numFmtId="0" fontId="44" fillId="11" borderId="12" xfId="2" applyFont="1" applyFill="1" applyBorder="1" applyAlignment="1">
      <alignment horizontal="center" vertical="top" wrapText="1"/>
    </xf>
    <xf numFmtId="0" fontId="46" fillId="11" borderId="12" xfId="2" applyFont="1" applyFill="1" applyBorder="1" applyAlignment="1">
      <alignment vertical="top" wrapText="1"/>
    </xf>
    <xf numFmtId="0" fontId="48" fillId="0" borderId="12" xfId="2" applyFont="1" applyBorder="1" applyAlignment="1">
      <alignment horizontal="left" vertical="top"/>
    </xf>
    <xf numFmtId="0" fontId="48" fillId="0" borderId="12" xfId="2" applyFont="1" applyBorder="1" applyAlignment="1">
      <alignment vertical="top"/>
    </xf>
    <xf numFmtId="0" fontId="48" fillId="0" borderId="12" xfId="2" applyFont="1" applyBorder="1" applyAlignment="1">
      <alignment vertical="top" wrapText="1"/>
    </xf>
    <xf numFmtId="0" fontId="44" fillId="0" borderId="12" xfId="2" applyFont="1" applyBorder="1" applyAlignment="1">
      <alignment horizontal="center" vertical="top" wrapText="1"/>
    </xf>
    <xf numFmtId="0" fontId="21" fillId="0" borderId="12" xfId="2" applyFont="1" applyBorder="1" applyAlignment="1">
      <alignment vertical="top" wrapText="1"/>
    </xf>
    <xf numFmtId="0" fontId="44" fillId="0" borderId="23" xfId="2" applyFont="1" applyBorder="1" applyAlignment="1">
      <alignment horizontal="center" vertical="top" wrapText="1"/>
    </xf>
    <xf numFmtId="49" fontId="44" fillId="0" borderId="12" xfId="2" applyNumberFormat="1" applyFont="1" applyBorder="1" applyAlignment="1">
      <alignment vertical="top" wrapText="1"/>
    </xf>
    <xf numFmtId="0" fontId="48" fillId="21" borderId="12" xfId="2" applyFont="1" applyFill="1" applyBorder="1" applyAlignment="1">
      <alignment horizontal="left" vertical="top"/>
    </xf>
    <xf numFmtId="0" fontId="44" fillId="21" borderId="12" xfId="2" applyFont="1" applyFill="1" applyBorder="1" applyAlignment="1">
      <alignment vertical="top" wrapText="1"/>
    </xf>
    <xf numFmtId="0" fontId="44" fillId="21" borderId="23" xfId="2" applyFont="1" applyFill="1" applyBorder="1" applyAlignment="1">
      <alignment horizontal="center" vertical="top" wrapText="1"/>
    </xf>
    <xf numFmtId="0" fontId="44" fillId="21" borderId="23" xfId="2" applyFont="1" applyFill="1" applyBorder="1" applyAlignment="1">
      <alignment vertical="top" wrapText="1"/>
    </xf>
    <xf numFmtId="0" fontId="48" fillId="11" borderId="12" xfId="2" applyFont="1" applyFill="1" applyBorder="1" applyAlignment="1">
      <alignment horizontal="left" vertical="top"/>
    </xf>
    <xf numFmtId="0" fontId="44" fillId="11" borderId="0" xfId="2" applyFont="1" applyFill="1" applyAlignment="1">
      <alignment vertical="top"/>
    </xf>
    <xf numFmtId="0" fontId="48" fillId="0" borderId="14" xfId="2" applyFont="1" applyBorder="1" applyAlignment="1">
      <alignment horizontal="left" vertical="top"/>
    </xf>
    <xf numFmtId="0" fontId="48" fillId="0" borderId="14" xfId="2" applyFont="1" applyBorder="1" applyAlignment="1">
      <alignment vertical="top" wrapText="1"/>
    </xf>
    <xf numFmtId="0" fontId="48" fillId="22" borderId="12" xfId="2" applyFont="1" applyFill="1" applyBorder="1" applyAlignment="1">
      <alignment horizontal="left" vertical="top"/>
    </xf>
    <xf numFmtId="0" fontId="44" fillId="22" borderId="12" xfId="2" applyFont="1" applyFill="1" applyBorder="1" applyAlignment="1">
      <alignment vertical="top" wrapText="1"/>
    </xf>
    <xf numFmtId="0" fontId="44" fillId="22" borderId="23" xfId="2" applyFont="1" applyFill="1" applyBorder="1" applyAlignment="1">
      <alignment horizontal="center" vertical="top" wrapText="1"/>
    </xf>
    <xf numFmtId="0" fontId="44" fillId="22" borderId="23" xfId="2" applyFont="1" applyFill="1" applyBorder="1" applyAlignment="1">
      <alignment vertical="top" wrapText="1"/>
    </xf>
    <xf numFmtId="0" fontId="44" fillId="0" borderId="16" xfId="2" applyFont="1" applyBorder="1" applyAlignment="1">
      <alignment horizontal="center" vertical="top" wrapText="1"/>
    </xf>
    <xf numFmtId="0" fontId="44" fillId="0" borderId="16" xfId="2" applyFont="1" applyBorder="1" applyAlignment="1">
      <alignment vertical="top" wrapText="1"/>
    </xf>
    <xf numFmtId="0" fontId="44" fillId="12" borderId="23" xfId="2" applyFont="1" applyFill="1" applyBorder="1" applyAlignment="1">
      <alignment vertical="top" wrapText="1"/>
    </xf>
    <xf numFmtId="0" fontId="44" fillId="11" borderId="23" xfId="2" applyFont="1" applyFill="1" applyBorder="1" applyAlignment="1">
      <alignment horizontal="center" vertical="top" wrapText="1"/>
    </xf>
    <xf numFmtId="0" fontId="44" fillId="11" borderId="23" xfId="2" applyFont="1" applyFill="1" applyBorder="1" applyAlignment="1">
      <alignment vertical="top" wrapText="1"/>
    </xf>
    <xf numFmtId="0" fontId="48" fillId="21" borderId="14" xfId="2" applyFont="1" applyFill="1" applyBorder="1" applyAlignment="1">
      <alignment horizontal="left" vertical="top"/>
    </xf>
    <xf numFmtId="0" fontId="44" fillId="21" borderId="14" xfId="2" applyFont="1" applyFill="1" applyBorder="1" applyAlignment="1">
      <alignment vertical="top" wrapText="1"/>
    </xf>
    <xf numFmtId="0" fontId="44" fillId="21" borderId="16" xfId="2" applyFont="1" applyFill="1" applyBorder="1" applyAlignment="1">
      <alignment horizontal="center" vertical="top" wrapText="1"/>
    </xf>
    <xf numFmtId="0" fontId="44" fillId="21" borderId="16" xfId="2" applyFont="1" applyFill="1" applyBorder="1" applyAlignment="1">
      <alignment vertical="top" wrapText="1"/>
    </xf>
    <xf numFmtId="0" fontId="44" fillId="0" borderId="12" xfId="2" applyFont="1" applyBorder="1" applyAlignment="1">
      <alignment vertical="top"/>
    </xf>
    <xf numFmtId="0" fontId="44" fillId="0" borderId="12" xfId="2" applyFont="1" applyBorder="1" applyAlignment="1">
      <alignment horizontal="left" vertical="top"/>
    </xf>
    <xf numFmtId="0" fontId="48" fillId="0" borderId="22" xfId="2" applyFont="1" applyBorder="1" applyAlignment="1">
      <alignment vertical="top" wrapText="1"/>
    </xf>
    <xf numFmtId="0" fontId="44" fillId="21" borderId="0" xfId="2" applyFont="1" applyFill="1" applyAlignment="1">
      <alignment vertical="top" wrapText="1"/>
    </xf>
    <xf numFmtId="0" fontId="48" fillId="0" borderId="23" xfId="2" applyFont="1" applyBorder="1" applyAlignment="1">
      <alignment vertical="top" wrapText="1"/>
    </xf>
    <xf numFmtId="0" fontId="48" fillId="0" borderId="0" xfId="2" applyFont="1" applyAlignment="1">
      <alignment vertical="top"/>
    </xf>
    <xf numFmtId="0" fontId="48" fillId="0" borderId="15" xfId="2" applyFont="1" applyBorder="1" applyAlignment="1">
      <alignment horizontal="left" vertical="top"/>
    </xf>
    <xf numFmtId="0" fontId="84" fillId="0" borderId="12" xfId="2" applyFont="1" applyBorder="1" applyAlignment="1">
      <alignment vertical="top" wrapText="1"/>
    </xf>
    <xf numFmtId="0" fontId="44" fillId="0" borderId="19" xfId="2" applyFont="1" applyBorder="1" applyAlignment="1">
      <alignment horizontal="center" vertical="top" wrapText="1"/>
    </xf>
    <xf numFmtId="0" fontId="44" fillId="0" borderId="19" xfId="2" applyFont="1" applyBorder="1" applyAlignment="1">
      <alignment vertical="top" wrapText="1"/>
    </xf>
    <xf numFmtId="0" fontId="48" fillId="21" borderId="15" xfId="2" applyFont="1" applyFill="1" applyBorder="1" applyAlignment="1">
      <alignment horizontal="left" vertical="top"/>
    </xf>
    <xf numFmtId="0" fontId="85" fillId="21" borderId="12" xfId="2" applyFont="1" applyFill="1" applyBorder="1" applyAlignment="1">
      <alignment vertical="top" wrapText="1"/>
    </xf>
    <xf numFmtId="0" fontId="44" fillId="21" borderId="19" xfId="2" applyFont="1" applyFill="1" applyBorder="1" applyAlignment="1">
      <alignment horizontal="center" vertical="top" wrapText="1"/>
    </xf>
    <xf numFmtId="0" fontId="44" fillId="21" borderId="19" xfId="2" applyFont="1" applyFill="1" applyBorder="1" applyAlignment="1">
      <alignment vertical="top" wrapText="1"/>
    </xf>
    <xf numFmtId="0" fontId="44" fillId="21" borderId="0" xfId="2" applyFont="1" applyFill="1" applyAlignment="1">
      <alignment vertical="top"/>
    </xf>
    <xf numFmtId="0" fontId="85" fillId="0" borderId="12" xfId="2" applyFont="1" applyBorder="1" applyAlignment="1">
      <alignment vertical="top" wrapText="1"/>
    </xf>
    <xf numFmtId="0" fontId="85" fillId="12" borderId="12" xfId="2" applyFont="1" applyFill="1" applyBorder="1" applyAlignment="1">
      <alignment vertical="top" wrapText="1"/>
    </xf>
    <xf numFmtId="0" fontId="48" fillId="11" borderId="12" xfId="2" applyFont="1" applyFill="1" applyBorder="1" applyAlignment="1">
      <alignment horizontal="left" vertical="top" wrapText="1"/>
    </xf>
    <xf numFmtId="0" fontId="44" fillId="0" borderId="13" xfId="2" applyFont="1" applyBorder="1" applyAlignment="1">
      <alignment horizontal="center" vertical="top" wrapText="1"/>
    </xf>
    <xf numFmtId="0" fontId="44" fillId="0" borderId="13" xfId="2" applyFont="1" applyBorder="1" applyAlignment="1">
      <alignment vertical="top" wrapText="1"/>
    </xf>
    <xf numFmtId="0" fontId="85" fillId="21" borderId="23" xfId="2" applyFont="1" applyFill="1" applyBorder="1" applyAlignment="1">
      <alignment vertical="top" wrapText="1"/>
    </xf>
    <xf numFmtId="0" fontId="44" fillId="21" borderId="21" xfId="2" applyFont="1" applyFill="1" applyBorder="1" applyAlignment="1">
      <alignment horizontal="center" vertical="top" wrapText="1"/>
    </xf>
    <xf numFmtId="0" fontId="44" fillId="21" borderId="21" xfId="2" applyFont="1" applyFill="1" applyBorder="1" applyAlignment="1">
      <alignment vertical="top" wrapText="1"/>
    </xf>
    <xf numFmtId="0" fontId="44" fillId="0" borderId="24" xfId="2" applyFont="1" applyBorder="1" applyAlignment="1">
      <alignment horizontal="center" vertical="top" wrapText="1"/>
    </xf>
    <xf numFmtId="0" fontId="44" fillId="0" borderId="24" xfId="2" applyFont="1" applyBorder="1" applyAlignment="1">
      <alignment vertical="top" wrapText="1"/>
    </xf>
    <xf numFmtId="0" fontId="44" fillId="0" borderId="0" xfId="2" applyFont="1" applyAlignment="1">
      <alignment horizontal="left" vertical="top"/>
    </xf>
    <xf numFmtId="0" fontId="48" fillId="0" borderId="12" xfId="0" applyFont="1" applyBorder="1" applyAlignment="1">
      <alignment vertical="center" wrapText="1"/>
    </xf>
    <xf numFmtId="0" fontId="48" fillId="0" borderId="12" xfId="0" applyFont="1" applyBorder="1" applyAlignment="1">
      <alignment vertical="center"/>
    </xf>
    <xf numFmtId="0" fontId="86" fillId="0" borderId="12" xfId="0" applyFont="1" applyBorder="1" applyAlignment="1">
      <alignment vertical="center"/>
    </xf>
    <xf numFmtId="0" fontId="44" fillId="0" borderId="0" xfId="0" applyFont="1" applyAlignment="1">
      <alignment vertical="center"/>
    </xf>
    <xf numFmtId="0" fontId="48" fillId="0" borderId="12" xfId="0" applyFont="1" applyBorder="1" applyAlignment="1">
      <alignment horizontal="center" vertical="center"/>
    </xf>
    <xf numFmtId="0" fontId="87" fillId="0" borderId="12" xfId="0" applyFont="1" applyBorder="1" applyAlignment="1">
      <alignment horizontal="center" vertical="center"/>
    </xf>
    <xf numFmtId="0" fontId="78" fillId="0" borderId="12" xfId="0" applyFont="1" applyBorder="1"/>
    <xf numFmtId="0" fontId="48" fillId="0" borderId="0" xfId="0" applyFont="1" applyAlignment="1">
      <alignment horizontal="left" wrapText="1"/>
    </xf>
    <xf numFmtId="0" fontId="51" fillId="14" borderId="0" xfId="6" applyFont="1" applyFill="1" applyAlignment="1">
      <alignment horizontal="left" vertical="center" wrapText="1"/>
    </xf>
    <xf numFmtId="0" fontId="44" fillId="0" borderId="12" xfId="0" applyFont="1" applyBorder="1" applyAlignment="1">
      <alignment vertical="top"/>
    </xf>
    <xf numFmtId="0" fontId="89" fillId="0" borderId="0" xfId="0" applyFont="1" applyAlignment="1">
      <alignment vertical="top" wrapText="1"/>
    </xf>
    <xf numFmtId="0" fontId="89" fillId="0" borderId="0" xfId="0" applyFont="1" applyAlignment="1">
      <alignment horizontal="left" vertical="center" wrapText="1" indent="4"/>
    </xf>
    <xf numFmtId="0" fontId="45" fillId="12" borderId="12" xfId="0" applyFont="1" applyFill="1" applyBorder="1" applyAlignment="1">
      <alignment vertical="top" wrapText="1"/>
    </xf>
    <xf numFmtId="0" fontId="89" fillId="0" borderId="0" xfId="0" applyFont="1" applyAlignment="1">
      <alignment horizontal="left" vertical="top" wrapText="1" indent="4"/>
    </xf>
    <xf numFmtId="0" fontId="44" fillId="20" borderId="12" xfId="0" applyFont="1" applyFill="1" applyBorder="1"/>
    <xf numFmtId="0" fontId="89" fillId="20" borderId="0" xfId="0" applyFont="1" applyFill="1" applyAlignment="1">
      <alignment horizontal="left" vertical="center" wrapText="1" indent="4"/>
    </xf>
    <xf numFmtId="0" fontId="44" fillId="20" borderId="0" xfId="0" applyFont="1" applyFill="1"/>
    <xf numFmtId="0" fontId="10" fillId="0" borderId="0" xfId="0" applyFont="1" applyAlignment="1">
      <alignment vertical="center" wrapText="1"/>
    </xf>
    <xf numFmtId="0" fontId="11" fillId="0" borderId="0" xfId="0" applyFont="1" applyAlignment="1">
      <alignment vertical="center"/>
    </xf>
    <xf numFmtId="15" fontId="45" fillId="0" borderId="12" xfId="0" applyNumberFormat="1" applyFont="1" applyBorder="1" applyAlignment="1">
      <alignment horizontal="left"/>
    </xf>
    <xf numFmtId="0" fontId="93" fillId="0" borderId="0" xfId="0" applyFont="1"/>
    <xf numFmtId="0" fontId="51" fillId="0" borderId="0" xfId="0" applyFont="1"/>
    <xf numFmtId="0" fontId="94" fillId="0" borderId="0" xfId="0" applyFont="1"/>
    <xf numFmtId="0" fontId="45" fillId="10" borderId="12" xfId="0" applyFont="1" applyFill="1" applyBorder="1"/>
    <xf numFmtId="0" fontId="51" fillId="9" borderId="12" xfId="0" applyFont="1" applyFill="1" applyBorder="1"/>
    <xf numFmtId="0" fontId="44" fillId="7" borderId="12" xfId="0" applyFont="1" applyFill="1" applyBorder="1"/>
    <xf numFmtId="0" fontId="44" fillId="9" borderId="12" xfId="0" applyFont="1" applyFill="1" applyBorder="1"/>
    <xf numFmtId="0" fontId="51" fillId="9" borderId="12" xfId="0" applyFont="1" applyFill="1" applyBorder="1" applyAlignment="1">
      <alignment wrapText="1"/>
    </xf>
    <xf numFmtId="0" fontId="53" fillId="14" borderId="12" xfId="0" applyFont="1" applyFill="1" applyBorder="1" applyAlignment="1">
      <alignment wrapText="1"/>
    </xf>
    <xf numFmtId="0" fontId="48" fillId="0" borderId="0" xfId="0" applyFont="1" applyAlignment="1">
      <alignment wrapText="1"/>
    </xf>
    <xf numFmtId="0" fontId="48" fillId="14" borderId="12" xfId="0" applyFont="1" applyFill="1" applyBorder="1" applyAlignment="1">
      <alignment wrapText="1"/>
    </xf>
    <xf numFmtId="0" fontId="95" fillId="0" borderId="0" xfId="0" applyFont="1"/>
    <xf numFmtId="0" fontId="45" fillId="0" borderId="12" xfId="9" applyFont="1" applyBorder="1" applyAlignment="1">
      <alignment horizontal="left" vertical="top" wrapText="1"/>
    </xf>
    <xf numFmtId="3" fontId="45" fillId="0" borderId="12" xfId="9" applyNumberFormat="1" applyFont="1" applyBorder="1" applyAlignment="1">
      <alignment horizontal="left" vertical="top" wrapText="1"/>
    </xf>
    <xf numFmtId="0" fontId="44" fillId="0" borderId="23" xfId="9" applyFont="1" applyBorder="1" applyAlignment="1">
      <alignment horizontal="left" vertical="top"/>
    </xf>
    <xf numFmtId="0" fontId="49" fillId="0" borderId="24" xfId="9" applyFont="1" applyBorder="1" applyAlignment="1">
      <alignment horizontal="left" vertical="top" wrapText="1"/>
    </xf>
    <xf numFmtId="0" fontId="44" fillId="0" borderId="24" xfId="9" applyFont="1" applyBorder="1" applyAlignment="1">
      <alignment horizontal="left" vertical="top"/>
    </xf>
    <xf numFmtId="0" fontId="49" fillId="0" borderId="13" xfId="9" applyFont="1" applyBorder="1" applyAlignment="1">
      <alignment horizontal="left" vertical="top" wrapText="1"/>
    </xf>
    <xf numFmtId="0" fontId="44" fillId="0" borderId="22" xfId="9" applyFont="1" applyBorder="1" applyAlignment="1">
      <alignment vertical="top"/>
    </xf>
    <xf numFmtId="0" fontId="44" fillId="0" borderId="17" xfId="9" applyFont="1" applyBorder="1" applyAlignment="1">
      <alignment vertical="top" wrapText="1"/>
    </xf>
    <xf numFmtId="0" fontId="44" fillId="0" borderId="0" xfId="0" applyFont="1"/>
    <xf numFmtId="0" fontId="44" fillId="14" borderId="0" xfId="0" applyFont="1" applyFill="1" applyAlignment="1">
      <alignment horizontal="left" vertical="top" wrapText="1"/>
    </xf>
    <xf numFmtId="164" fontId="57" fillId="15" borderId="12" xfId="0" applyNumberFormat="1" applyFont="1" applyFill="1" applyBorder="1" applyAlignment="1">
      <alignment horizontal="left" vertical="center"/>
    </xf>
    <xf numFmtId="0" fontId="57" fillId="15" borderId="12" xfId="0" applyFont="1" applyFill="1" applyBorder="1" applyAlignment="1">
      <alignment vertical="center"/>
    </xf>
    <xf numFmtId="0" fontId="57" fillId="15" borderId="12" xfId="0" applyFont="1" applyFill="1" applyBorder="1" applyAlignment="1">
      <alignment vertical="center" wrapText="1"/>
    </xf>
    <xf numFmtId="0" fontId="48" fillId="15" borderId="12" xfId="0" applyFont="1" applyFill="1" applyBorder="1" applyAlignment="1">
      <alignment wrapText="1"/>
    </xf>
    <xf numFmtId="0" fontId="57" fillId="7" borderId="0" xfId="0" applyFont="1" applyFill="1" applyAlignment="1">
      <alignment vertical="center" wrapText="1"/>
    </xf>
    <xf numFmtId="0" fontId="57" fillId="0" borderId="0" xfId="0" applyFont="1" applyAlignment="1">
      <alignment vertical="center"/>
    </xf>
    <xf numFmtId="0" fontId="48" fillId="15" borderId="12" xfId="0" applyFont="1" applyFill="1" applyBorder="1" applyAlignment="1">
      <alignment vertical="top" wrapText="1"/>
    </xf>
    <xf numFmtId="0" fontId="48" fillId="15" borderId="12" xfId="0" applyFont="1" applyFill="1" applyBorder="1" applyAlignment="1">
      <alignment horizontal="left" vertical="top" wrapText="1"/>
    </xf>
    <xf numFmtId="0" fontId="48" fillId="13" borderId="12" xfId="0" applyFont="1" applyFill="1" applyBorder="1" applyAlignment="1">
      <alignment vertical="top" wrapText="1"/>
    </xf>
    <xf numFmtId="0" fontId="97" fillId="0" borderId="0" xfId="0" applyFont="1" applyAlignment="1">
      <alignment vertical="top"/>
    </xf>
    <xf numFmtId="0" fontId="48" fillId="0" borderId="0" xfId="0" applyFont="1" applyAlignment="1">
      <alignment horizontal="left" vertical="top" wrapText="1"/>
    </xf>
    <xf numFmtId="0" fontId="44" fillId="23" borderId="12" xfId="0" applyFont="1" applyFill="1" applyBorder="1" applyAlignment="1">
      <alignment vertical="top"/>
    </xf>
    <xf numFmtId="0" fontId="49" fillId="23" borderId="12" xfId="0" applyFont="1" applyFill="1" applyBorder="1" applyAlignment="1">
      <alignment vertical="top" wrapText="1"/>
    </xf>
    <xf numFmtId="0" fontId="44" fillId="23" borderId="12" xfId="0" applyFont="1" applyFill="1" applyBorder="1" applyAlignment="1">
      <alignment vertical="top" wrapText="1"/>
    </xf>
    <xf numFmtId="0" fontId="44" fillId="23" borderId="12" xfId="0" applyFont="1" applyFill="1" applyBorder="1" applyAlignment="1">
      <alignment horizontal="left" vertical="top" wrapText="1"/>
    </xf>
    <xf numFmtId="0" fontId="49" fillId="0" borderId="12" xfId="0" applyFont="1" applyBorder="1" applyAlignment="1">
      <alignment vertical="top" wrapText="1"/>
    </xf>
    <xf numFmtId="0" fontId="44" fillId="0" borderId="12" xfId="11" applyFont="1" applyBorder="1" applyAlignment="1">
      <alignment vertical="top" wrapText="1"/>
    </xf>
    <xf numFmtId="14" fontId="44" fillId="0" borderId="12" xfId="0" applyNumberFormat="1" applyFont="1" applyBorder="1" applyAlignment="1">
      <alignment vertical="top" wrapText="1"/>
    </xf>
    <xf numFmtId="0" fontId="44" fillId="0" borderId="14" xfId="11" applyFont="1" applyBorder="1" applyAlignment="1">
      <alignment vertical="top" wrapText="1"/>
    </xf>
    <xf numFmtId="0" fontId="44" fillId="12" borderId="12" xfId="11" applyFont="1" applyFill="1" applyBorder="1" applyAlignment="1">
      <alignment vertical="top" wrapText="1"/>
    </xf>
    <xf numFmtId="2" fontId="44" fillId="0" borderId="12" xfId="0" applyNumberFormat="1" applyFont="1" applyBorder="1" applyAlignment="1">
      <alignment vertical="top" wrapText="1"/>
    </xf>
    <xf numFmtId="0" fontId="44" fillId="0" borderId="23" xfId="11" applyFont="1" applyBorder="1" applyAlignment="1">
      <alignment vertical="top" wrapText="1"/>
    </xf>
    <xf numFmtId="0" fontId="49" fillId="20" borderId="12" xfId="0" applyFont="1" applyFill="1" applyBorder="1" applyAlignment="1">
      <alignment vertical="top" wrapText="1"/>
    </xf>
    <xf numFmtId="0" fontId="44" fillId="20" borderId="12" xfId="0" applyFont="1" applyFill="1" applyBorder="1" applyAlignment="1">
      <alignment horizontal="left" vertical="top" wrapText="1"/>
    </xf>
    <xf numFmtId="0" fontId="44" fillId="24" borderId="12" xfId="0" applyFont="1" applyFill="1" applyBorder="1" applyAlignment="1">
      <alignment vertical="top" wrapText="1"/>
    </xf>
    <xf numFmtId="0" fontId="44" fillId="24" borderId="12" xfId="0" applyFont="1" applyFill="1" applyBorder="1" applyAlignment="1">
      <alignment horizontal="left" vertical="top" wrapText="1"/>
    </xf>
    <xf numFmtId="0" fontId="49" fillId="0" borderId="14" xfId="0" applyFont="1" applyBorder="1" applyAlignment="1">
      <alignment vertical="top" wrapText="1"/>
    </xf>
    <xf numFmtId="0" fontId="49" fillId="0" borderId="15" xfId="0" applyFont="1" applyBorder="1" applyAlignment="1">
      <alignment horizontal="left" vertical="top" wrapText="1"/>
    </xf>
    <xf numFmtId="0" fontId="44" fillId="0" borderId="0" xfId="0" applyFont="1" applyAlignment="1">
      <alignment horizontal="left" vertical="top" wrapText="1"/>
    </xf>
    <xf numFmtId="0" fontId="49" fillId="25" borderId="15" xfId="0" applyFont="1" applyFill="1" applyBorder="1" applyAlignment="1">
      <alignment vertical="top" wrapText="1"/>
    </xf>
    <xf numFmtId="0" fontId="49" fillId="25" borderId="12" xfId="0" applyFont="1" applyFill="1" applyBorder="1" applyAlignment="1">
      <alignment vertical="top" wrapText="1"/>
    </xf>
    <xf numFmtId="0" fontId="44" fillId="0" borderId="0" xfId="0" applyFont="1"/>
    <xf numFmtId="0" fontId="69" fillId="0" borderId="14" xfId="0" applyFont="1" applyFill="1" applyBorder="1" applyAlignment="1">
      <alignment vertical="top" wrapText="1"/>
    </xf>
    <xf numFmtId="0" fontId="69" fillId="0" borderId="1" xfId="0" applyFont="1" applyFill="1" applyBorder="1" applyAlignment="1">
      <alignment vertical="top" wrapText="1"/>
    </xf>
    <xf numFmtId="0" fontId="44" fillId="14" borderId="23" xfId="2" applyFont="1" applyFill="1" applyBorder="1" applyAlignment="1">
      <alignment vertical="top" wrapText="1"/>
    </xf>
    <xf numFmtId="0" fontId="44" fillId="14" borderId="0" xfId="2" applyFont="1" applyFill="1" applyAlignment="1">
      <alignment vertical="top"/>
    </xf>
    <xf numFmtId="0" fontId="44" fillId="0" borderId="0" xfId="0" applyFont="1"/>
    <xf numFmtId="0" fontId="69" fillId="0" borderId="0" xfId="0" applyFont="1" applyFill="1" applyBorder="1" applyAlignment="1">
      <alignment vertical="top" wrapText="1"/>
    </xf>
    <xf numFmtId="0" fontId="44" fillId="0" borderId="0" xfId="0" applyFont="1"/>
    <xf numFmtId="0" fontId="49" fillId="0" borderId="12" xfId="0" applyFont="1" applyFill="1" applyBorder="1" applyAlignment="1">
      <alignment vertical="top" wrapText="1"/>
    </xf>
    <xf numFmtId="0" fontId="48" fillId="12" borderId="12" xfId="2" applyFont="1" applyFill="1" applyBorder="1" applyAlignment="1">
      <alignment horizontal="left" vertical="top"/>
    </xf>
    <xf numFmtId="0" fontId="44" fillId="12" borderId="23" xfId="2" applyFont="1" applyFill="1" applyBorder="1" applyAlignment="1">
      <alignment horizontal="center" vertical="top" wrapText="1"/>
    </xf>
    <xf numFmtId="0" fontId="44" fillId="12" borderId="0" xfId="2" applyFont="1" applyFill="1" applyAlignment="1">
      <alignment vertical="top"/>
    </xf>
    <xf numFmtId="0" fontId="100" fillId="0" borderId="0" xfId="0" applyFont="1" applyAlignment="1">
      <alignment vertical="top" wrapText="1"/>
    </xf>
    <xf numFmtId="0" fontId="44" fillId="0" borderId="12" xfId="0" applyFont="1" applyBorder="1" applyAlignment="1">
      <alignment vertical="top" wrapText="1"/>
    </xf>
    <xf numFmtId="0" fontId="100" fillId="0" borderId="12" xfId="0" applyFont="1" applyBorder="1" applyAlignment="1">
      <alignment horizontal="left" vertical="top" wrapText="1" indent="1"/>
    </xf>
    <xf numFmtId="0" fontId="44" fillId="0" borderId="0" xfId="0" applyFont="1"/>
    <xf numFmtId="0" fontId="44" fillId="0" borderId="18" xfId="0" applyFont="1" applyFill="1" applyBorder="1" applyAlignment="1">
      <alignment vertical="top"/>
    </xf>
    <xf numFmtId="0" fontId="44" fillId="0" borderId="17" xfId="0" applyFont="1" applyFill="1" applyBorder="1" applyAlignment="1">
      <alignment vertical="top"/>
    </xf>
    <xf numFmtId="0" fontId="44" fillId="0" borderId="3" xfId="0" applyFont="1" applyFill="1" applyBorder="1" applyAlignment="1">
      <alignment vertical="top"/>
    </xf>
    <xf numFmtId="0" fontId="44" fillId="0" borderId="19" xfId="0" applyFont="1" applyFill="1" applyBorder="1" applyAlignment="1">
      <alignment vertical="top" wrapText="1"/>
    </xf>
    <xf numFmtId="0" fontId="49" fillId="14" borderId="3" xfId="0" applyFont="1" applyFill="1" applyBorder="1" applyAlignment="1">
      <alignment vertical="top" wrapText="1"/>
    </xf>
    <xf numFmtId="0" fontId="49" fillId="14" borderId="3" xfId="9" applyFont="1" applyFill="1" applyBorder="1" applyAlignment="1">
      <alignment vertical="top" wrapText="1"/>
    </xf>
    <xf numFmtId="0" fontId="56" fillId="9" borderId="0" xfId="8" applyFont="1" applyFill="1" applyAlignment="1">
      <alignment vertical="top"/>
    </xf>
    <xf numFmtId="0" fontId="56" fillId="0" borderId="0" xfId="8" applyFont="1" applyAlignment="1">
      <alignment vertical="top"/>
    </xf>
    <xf numFmtId="0" fontId="61" fillId="11" borderId="12" xfId="7" applyFont="1" applyFill="1" applyBorder="1" applyAlignment="1" applyProtection="1">
      <alignment horizontal="left" vertical="top" wrapText="1"/>
      <protection locked="0"/>
    </xf>
    <xf numFmtId="0" fontId="48" fillId="0" borderId="12" xfId="7" applyFont="1" applyBorder="1" applyAlignment="1" applyProtection="1">
      <alignment horizontal="left" vertical="top" wrapText="1"/>
      <protection locked="0"/>
    </xf>
    <xf numFmtId="0" fontId="48" fillId="0" borderId="12" xfId="7" applyFont="1" applyFill="1" applyBorder="1" applyAlignment="1" applyProtection="1">
      <alignment horizontal="left" vertical="top" wrapText="1"/>
      <protection locked="0"/>
    </xf>
    <xf numFmtId="15" fontId="44" fillId="0" borderId="12" xfId="7" applyNumberFormat="1" applyFont="1" applyBorder="1" applyAlignment="1" applyProtection="1">
      <alignment horizontal="left" vertical="top" wrapText="1"/>
      <protection locked="0"/>
    </xf>
    <xf numFmtId="15" fontId="44" fillId="0" borderId="12" xfId="7" applyNumberFormat="1" applyFont="1" applyFill="1" applyBorder="1" applyAlignment="1" applyProtection="1">
      <alignment horizontal="left" vertical="top" wrapText="1"/>
      <protection locked="0"/>
    </xf>
    <xf numFmtId="0" fontId="44" fillId="0" borderId="0" xfId="0" applyFont="1" applyAlignment="1">
      <alignment horizontal="left" vertical="top"/>
    </xf>
    <xf numFmtId="14" fontId="44" fillId="0" borderId="20" xfId="0" applyNumberFormat="1" applyFont="1" applyFill="1" applyBorder="1" applyAlignment="1">
      <alignment horizontal="left" vertical="top" wrapText="1"/>
    </xf>
    <xf numFmtId="0" fontId="21" fillId="0" borderId="12" xfId="0" applyFont="1" applyBorder="1" applyAlignment="1">
      <alignment vertical="top" wrapText="1"/>
    </xf>
    <xf numFmtId="0" fontId="44" fillId="0" borderId="0" xfId="0" applyFont="1"/>
    <xf numFmtId="0" fontId="44" fillId="0" borderId="0" xfId="0" applyFont="1"/>
    <xf numFmtId="0" fontId="44" fillId="0" borderId="0" xfId="0" applyFont="1"/>
    <xf numFmtId="0" fontId="44" fillId="0" borderId="0" xfId="0" applyFont="1" applyBorder="1" applyAlignment="1">
      <alignment vertical="top" wrapText="1"/>
    </xf>
    <xf numFmtId="0" fontId="44" fillId="0" borderId="26" xfId="0" applyFont="1" applyBorder="1" applyAlignment="1">
      <alignment vertical="top" wrapText="1"/>
    </xf>
    <xf numFmtId="0" fontId="48" fillId="0" borderId="26" xfId="0" applyFont="1" applyBorder="1" applyAlignment="1">
      <alignment vertical="top" wrapText="1"/>
    </xf>
    <xf numFmtId="0" fontId="44" fillId="0" borderId="32" xfId="0" applyFont="1" applyBorder="1" applyAlignment="1">
      <alignment vertical="top" wrapText="1"/>
    </xf>
    <xf numFmtId="0" fontId="44" fillId="0" borderId="44" xfId="0" applyFont="1" applyBorder="1" applyAlignment="1">
      <alignment vertical="top" wrapText="1"/>
    </xf>
    <xf numFmtId="0" fontId="48" fillId="0" borderId="43" xfId="0" applyFont="1" applyBorder="1" applyAlignment="1">
      <alignment vertical="top" wrapText="1"/>
    </xf>
    <xf numFmtId="0" fontId="44" fillId="0" borderId="0" xfId="0" applyFont="1"/>
    <xf numFmtId="0" fontId="44" fillId="12" borderId="3" xfId="0" applyFont="1" applyFill="1" applyBorder="1" applyAlignment="1">
      <alignment vertical="top"/>
    </xf>
    <xf numFmtId="0" fontId="44" fillId="0" borderId="0" xfId="0" applyFont="1"/>
    <xf numFmtId="43" fontId="44" fillId="0" borderId="1" xfId="15" applyFont="1" applyFill="1" applyBorder="1" applyAlignment="1">
      <alignment vertical="top" wrapText="1"/>
    </xf>
    <xf numFmtId="43" fontId="44" fillId="0" borderId="15" xfId="15" applyFont="1" applyFill="1" applyBorder="1" applyAlignment="1">
      <alignment vertical="top" wrapText="1"/>
    </xf>
    <xf numFmtId="0" fontId="44" fillId="12" borderId="0" xfId="0" applyFont="1" applyFill="1" applyAlignment="1">
      <alignment vertical="top" wrapText="1"/>
    </xf>
    <xf numFmtId="0" fontId="49" fillId="14" borderId="12" xfId="0" applyFont="1" applyFill="1" applyBorder="1" applyAlignment="1">
      <alignment vertical="top" wrapText="1"/>
    </xf>
    <xf numFmtId="0" fontId="49" fillId="26" borderId="12" xfId="0" applyFont="1" applyFill="1" applyBorder="1" applyAlignment="1">
      <alignment vertical="top" wrapText="1"/>
    </xf>
    <xf numFmtId="0" fontId="48" fillId="12" borderId="23" xfId="2" applyFont="1" applyFill="1" applyBorder="1" applyAlignment="1">
      <alignment vertical="top" wrapText="1"/>
    </xf>
    <xf numFmtId="0" fontId="44" fillId="0" borderId="14" xfId="0" applyFont="1" applyBorder="1" applyAlignment="1">
      <alignment vertical="top"/>
    </xf>
    <xf numFmtId="0" fontId="44" fillId="0" borderId="15" xfId="0" applyFont="1" applyBorder="1"/>
    <xf numFmtId="0" fontId="44" fillId="0" borderId="43" xfId="0" applyFont="1" applyBorder="1" applyAlignment="1">
      <alignment vertical="top" wrapText="1"/>
    </xf>
    <xf numFmtId="0" fontId="44" fillId="0" borderId="26" xfId="0" applyFont="1" applyBorder="1"/>
    <xf numFmtId="0" fontId="2" fillId="0" borderId="32" xfId="0" applyFont="1" applyBorder="1" applyAlignment="1">
      <alignment vertical="center"/>
    </xf>
    <xf numFmtId="0" fontId="44" fillId="0" borderId="44" xfId="0" applyFont="1" applyBorder="1"/>
    <xf numFmtId="0" fontId="47" fillId="0" borderId="0" xfId="0" applyFont="1" applyFill="1" applyAlignment="1">
      <alignment vertical="top"/>
    </xf>
    <xf numFmtId="0" fontId="44" fillId="0" borderId="0" xfId="0" applyFont="1" applyFill="1" applyAlignment="1">
      <alignment vertical="top"/>
    </xf>
    <xf numFmtId="0" fontId="44" fillId="0" borderId="0" xfId="0" applyFont="1" applyFill="1" applyAlignment="1">
      <alignment horizontal="center" vertical="top"/>
    </xf>
    <xf numFmtId="0" fontId="44" fillId="0" borderId="0" xfId="0" applyFont="1" applyFill="1" applyAlignment="1"/>
    <xf numFmtId="0" fontId="54" fillId="0" borderId="0" xfId="0" applyFont="1" applyAlignment="1">
      <alignment horizontal="center" vertical="top"/>
    </xf>
    <xf numFmtId="0" fontId="44" fillId="0" borderId="0" xfId="0" applyFont="1" applyAlignment="1"/>
    <xf numFmtId="0" fontId="45" fillId="0" borderId="0" xfId="0" applyFont="1" applyFill="1" applyAlignment="1">
      <alignment horizontal="center" vertical="top"/>
    </xf>
    <xf numFmtId="0" fontId="45" fillId="0" borderId="0" xfId="0" applyFont="1" applyFill="1" applyBorder="1" applyAlignment="1">
      <alignment horizontal="center" vertical="center"/>
    </xf>
    <xf numFmtId="0" fontId="44" fillId="0" borderId="0" xfId="0" applyFont="1" applyAlignment="1">
      <alignment horizontal="center" vertical="center"/>
    </xf>
    <xf numFmtId="0" fontId="75" fillId="0" borderId="0" xfId="0" applyFont="1" applyAlignment="1" applyProtection="1">
      <alignment horizontal="left" vertical="top" wrapText="1"/>
      <protection locked="0"/>
    </xf>
    <xf numFmtId="0" fontId="44" fillId="0" borderId="0" xfId="0" applyFont="1" applyAlignment="1">
      <alignment horizontal="center"/>
    </xf>
    <xf numFmtId="0" fontId="47" fillId="11" borderId="0" xfId="0" applyFont="1" applyFill="1" applyBorder="1" applyAlignment="1">
      <alignment wrapText="1"/>
    </xf>
    <xf numFmtId="0" fontId="44" fillId="11" borderId="0" xfId="0" applyFont="1" applyFill="1" applyAlignment="1">
      <alignment wrapText="1"/>
    </xf>
    <xf numFmtId="0" fontId="47" fillId="11" borderId="0" xfId="0" applyFont="1" applyFill="1" applyBorder="1" applyAlignment="1">
      <alignment vertical="top"/>
    </xf>
    <xf numFmtId="0" fontId="44" fillId="11" borderId="0" xfId="0" applyFont="1" applyFill="1" applyAlignment="1">
      <alignment vertical="top"/>
    </xf>
    <xf numFmtId="0" fontId="76" fillId="11" borderId="0" xfId="0" applyFont="1" applyFill="1" applyAlignment="1" applyProtection="1">
      <alignment vertical="top" wrapText="1"/>
      <protection locked="0"/>
    </xf>
    <xf numFmtId="0" fontId="77" fillId="11" borderId="0" xfId="0" applyFont="1" applyFill="1" applyAlignment="1" applyProtection="1">
      <alignment vertical="top" wrapText="1"/>
      <protection locked="0"/>
    </xf>
    <xf numFmtId="0" fontId="44" fillId="0" borderId="40" xfId="0" applyFont="1" applyBorder="1" applyAlignment="1" applyProtection="1">
      <alignment horizontal="left" vertical="top"/>
      <protection locked="0"/>
    </xf>
    <xf numFmtId="0" fontId="44" fillId="0" borderId="41" xfId="0" applyFont="1" applyBorder="1" applyAlignment="1" applyProtection="1">
      <alignment horizontal="left" vertical="top"/>
      <protection locked="0"/>
    </xf>
    <xf numFmtId="0" fontId="44" fillId="0" borderId="42" xfId="0" applyFont="1" applyBorder="1" applyAlignment="1" applyProtection="1">
      <alignment horizontal="left" vertical="top"/>
      <protection locked="0"/>
    </xf>
    <xf numFmtId="0" fontId="44" fillId="0" borderId="40" xfId="0" applyFont="1" applyBorder="1" applyAlignment="1" applyProtection="1">
      <alignment horizontal="left" vertical="top" wrapText="1"/>
      <protection locked="0"/>
    </xf>
    <xf numFmtId="0" fontId="44" fillId="0" borderId="42" xfId="0" applyFont="1" applyBorder="1" applyAlignment="1" applyProtection="1">
      <alignment horizontal="left" vertical="top" wrapText="1"/>
      <protection locked="0"/>
    </xf>
    <xf numFmtId="0" fontId="48"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44" fillId="0" borderId="23" xfId="0" applyFont="1" applyBorder="1" applyAlignment="1">
      <alignment horizontal="left" vertical="top" wrapText="1"/>
    </xf>
    <xf numFmtId="0" fontId="44" fillId="0" borderId="24" xfId="0" applyFont="1" applyBorder="1" applyAlignment="1">
      <alignment horizontal="left" vertical="top" wrapText="1"/>
    </xf>
    <xf numFmtId="0" fontId="44" fillId="0" borderId="13" xfId="0" applyFont="1" applyBorder="1" applyAlignment="1">
      <alignment horizontal="left" vertical="top" wrapText="1"/>
    </xf>
    <xf numFmtId="0" fontId="44" fillId="14" borderId="0" xfId="0" applyFont="1" applyFill="1" applyAlignment="1">
      <alignment horizontal="left" vertical="top" wrapText="1"/>
    </xf>
    <xf numFmtId="0" fontId="57" fillId="15" borderId="12" xfId="0" applyFont="1" applyFill="1" applyBorder="1" applyAlignment="1">
      <alignment horizontal="left" vertical="center" wrapText="1"/>
    </xf>
    <xf numFmtId="0" fontId="78" fillId="0" borderId="24" xfId="0" applyFont="1" applyBorder="1" applyAlignment="1">
      <alignment horizontal="center" vertical="top" wrapText="1"/>
    </xf>
    <xf numFmtId="0" fontId="0" fillId="0" borderId="24" xfId="0" applyBorder="1" applyAlignment="1">
      <alignment horizontal="center" vertical="top" wrapText="1"/>
    </xf>
    <xf numFmtId="0" fontId="48" fillId="15" borderId="12" xfId="0" applyFont="1" applyFill="1" applyBorder="1" applyAlignment="1">
      <alignment vertical="top" wrapText="1"/>
    </xf>
    <xf numFmtId="0" fontId="0" fillId="15" borderId="12" xfId="0" applyFill="1" applyBorder="1" applyAlignment="1">
      <alignment vertical="top" wrapText="1"/>
    </xf>
    <xf numFmtId="164" fontId="48" fillId="15" borderId="23" xfId="0" applyNumberFormat="1" applyFont="1" applyFill="1" applyBorder="1" applyAlignment="1">
      <alignment vertical="top" wrapText="1"/>
    </xf>
    <xf numFmtId="164" fontId="48" fillId="15" borderId="24" xfId="0" applyNumberFormat="1" applyFont="1" applyFill="1" applyBorder="1" applyAlignment="1">
      <alignment vertical="top" wrapText="1"/>
    </xf>
    <xf numFmtId="164" fontId="48" fillId="15" borderId="13" xfId="0" applyNumberFormat="1" applyFont="1" applyFill="1" applyBorder="1" applyAlignment="1">
      <alignment vertical="top" wrapText="1"/>
    </xf>
    <xf numFmtId="0" fontId="51" fillId="13" borderId="23" xfId="6" applyFont="1" applyFill="1" applyBorder="1" applyAlignment="1">
      <alignment horizontal="left" vertical="center" wrapText="1"/>
    </xf>
    <xf numFmtId="0" fontId="51" fillId="13" borderId="24" xfId="6" applyFont="1" applyFill="1" applyBorder="1" applyAlignment="1">
      <alignment horizontal="left" vertical="center" wrapText="1"/>
    </xf>
    <xf numFmtId="0" fontId="51" fillId="13" borderId="13" xfId="6" applyFont="1" applyFill="1" applyBorder="1" applyAlignment="1">
      <alignment horizontal="left" vertical="center" wrapText="1"/>
    </xf>
    <xf numFmtId="0" fontId="44" fillId="0" borderId="0" xfId="0" applyFont="1" applyAlignment="1">
      <alignment horizontal="center" wrapText="1"/>
    </xf>
    <xf numFmtId="0" fontId="79" fillId="16" borderId="21" xfId="0" applyFont="1" applyFill="1" applyBorder="1" applyAlignment="1">
      <alignment horizontal="center" vertical="top" wrapText="1"/>
    </xf>
    <xf numFmtId="0" fontId="44" fillId="16" borderId="21" xfId="0" applyFont="1" applyFill="1" applyBorder="1" applyAlignment="1">
      <alignment horizontal="center" vertical="top" wrapText="1"/>
    </xf>
    <xf numFmtId="0" fontId="51" fillId="18" borderId="25" xfId="0" applyFont="1" applyFill="1" applyBorder="1" applyAlignment="1">
      <alignment horizontal="left" vertical="top" wrapText="1"/>
    </xf>
    <xf numFmtId="0" fontId="51" fillId="18" borderId="32" xfId="0" applyFont="1" applyFill="1" applyBorder="1" applyAlignment="1">
      <alignment horizontal="left" vertical="top" wrapText="1"/>
    </xf>
    <xf numFmtId="0" fontId="51" fillId="18" borderId="28" xfId="0" applyFont="1" applyFill="1" applyBorder="1" applyAlignment="1">
      <alignment horizontal="left" vertical="top" wrapText="1"/>
    </xf>
    <xf numFmtId="0" fontId="51" fillId="10" borderId="23" xfId="0" applyFont="1" applyFill="1" applyBorder="1"/>
    <xf numFmtId="0" fontId="44" fillId="10" borderId="13" xfId="0" applyFont="1" applyFill="1" applyBorder="1"/>
    <xf numFmtId="0" fontId="96" fillId="0" borderId="0" xfId="0" applyFont="1" applyAlignment="1">
      <alignment horizontal="left"/>
    </xf>
    <xf numFmtId="0" fontId="44" fillId="0" borderId="0" xfId="0" applyFont="1"/>
    <xf numFmtId="0" fontId="44" fillId="0" borderId="18" xfId="0" applyFont="1" applyFill="1" applyBorder="1" applyAlignment="1">
      <alignment vertical="top" wrapText="1"/>
    </xf>
    <xf numFmtId="0" fontId="44" fillId="0" borderId="18" xfId="0" applyFont="1" applyFill="1" applyBorder="1" applyAlignment="1">
      <alignment vertical="top"/>
    </xf>
    <xf numFmtId="0" fontId="54" fillId="0" borderId="0" xfId="0" applyFont="1" applyAlignment="1">
      <alignment horizontal="center" vertical="top" wrapText="1"/>
    </xf>
    <xf numFmtId="0" fontId="54" fillId="0" borderId="0" xfId="9" applyFont="1" applyAlignment="1">
      <alignment horizontal="center" vertical="top"/>
    </xf>
    <xf numFmtId="0" fontId="54" fillId="0" borderId="0" xfId="9" applyFont="1" applyAlignment="1">
      <alignment horizontal="center" vertical="top" wrapText="1"/>
    </xf>
    <xf numFmtId="0" fontId="48" fillId="0" borderId="0" xfId="9" applyFont="1" applyBorder="1" applyAlignment="1">
      <alignment horizontal="left" vertical="top"/>
    </xf>
    <xf numFmtId="0" fontId="44" fillId="0" borderId="18" xfId="9" applyFont="1" applyBorder="1" applyAlignment="1">
      <alignment horizontal="left" vertical="top"/>
    </xf>
    <xf numFmtId="0" fontId="44" fillId="0" borderId="0" xfId="9" applyFont="1" applyAlignment="1">
      <alignment horizontal="left" vertical="top"/>
    </xf>
    <xf numFmtId="0" fontId="44" fillId="0" borderId="0" xfId="9" applyFont="1" applyAlignment="1">
      <alignment horizontal="left" vertical="top" wrapText="1"/>
    </xf>
    <xf numFmtId="0" fontId="44" fillId="0" borderId="3" xfId="9" applyFont="1" applyBorder="1" applyAlignment="1">
      <alignment horizontal="left" vertical="top" wrapText="1"/>
    </xf>
    <xf numFmtId="0" fontId="45" fillId="0" borderId="0" xfId="9" applyFont="1" applyAlignment="1">
      <alignment horizontal="center" vertical="top"/>
    </xf>
    <xf numFmtId="0" fontId="45" fillId="0" borderId="3" xfId="9" applyFont="1" applyBorder="1" applyAlignment="1">
      <alignment horizontal="center" vertical="top"/>
    </xf>
    <xf numFmtId="0" fontId="44" fillId="0" borderId="19" xfId="9" applyFont="1" applyBorder="1" applyAlignment="1">
      <alignment horizontal="left" vertical="top"/>
    </xf>
    <xf numFmtId="0" fontId="44" fillId="0" borderId="21" xfId="9" applyFont="1" applyBorder="1" applyAlignment="1">
      <alignment horizontal="left" vertical="top"/>
    </xf>
    <xf numFmtId="15" fontId="44" fillId="0" borderId="21" xfId="9" applyNumberFormat="1" applyFont="1" applyBorder="1" applyAlignment="1">
      <alignment horizontal="left" vertical="top" wrapText="1"/>
    </xf>
    <xf numFmtId="15" fontId="44" fillId="0" borderId="20" xfId="9" applyNumberFormat="1" applyFont="1" applyBorder="1" applyAlignment="1">
      <alignment horizontal="left" vertical="top" wrapText="1"/>
    </xf>
    <xf numFmtId="0" fontId="43" fillId="0" borderId="24" xfId="9" applyFont="1" applyBorder="1" applyAlignment="1" applyProtection="1">
      <alignment horizontal="center" vertical="center" wrapText="1"/>
      <protection locked="0"/>
    </xf>
    <xf numFmtId="0" fontId="45" fillId="0" borderId="0" xfId="8" applyFont="1" applyFill="1" applyAlignment="1">
      <alignment horizontal="left" vertical="top" wrapText="1"/>
    </xf>
    <xf numFmtId="0" fontId="44" fillId="0" borderId="0" xfId="9" applyFont="1" applyBorder="1" applyAlignment="1">
      <alignment horizontal="left" vertical="top"/>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5" fillId="3" borderId="34" xfId="0" applyNumberFormat="1" applyFont="1" applyFill="1" applyBorder="1" applyAlignment="1">
      <alignment wrapText="1"/>
    </xf>
    <xf numFmtId="49" fontId="15" fillId="3" borderId="2" xfId="0" applyNumberFormat="1" applyFont="1" applyFill="1" applyBorder="1" applyAlignment="1">
      <alignment wrapText="1"/>
    </xf>
    <xf numFmtId="0" fontId="15" fillId="3" borderId="0" xfId="0" applyFont="1" applyFill="1" applyBorder="1" applyAlignment="1">
      <alignment horizontal="left" vertical="top" wrapText="1"/>
    </xf>
    <xf numFmtId="0" fontId="15"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Border="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xf numFmtId="0" fontId="44" fillId="0" borderId="20" xfId="0" applyFont="1" applyFill="1" applyBorder="1" applyAlignment="1">
      <alignment vertical="top"/>
    </xf>
  </cellXfs>
  <cellStyles count="16">
    <cellStyle name="Comma" xfId="15" builtinId="3"/>
    <cellStyle name="Hyperlink" xfId="1" builtinId="8"/>
    <cellStyle name="Normal" xfId="0" builtinId="0"/>
    <cellStyle name="Normal 2" xfId="2" xr:uid="{00000000-0005-0000-0000-000003000000}"/>
    <cellStyle name="Normal 2 2" xfId="3" xr:uid="{00000000-0005-0000-0000-000004000000}"/>
    <cellStyle name="Normal 2 2 2" xfId="12" xr:uid="{00000000-0005-0000-0000-000005000000}"/>
    <cellStyle name="Normal 2 3" xfId="11" xr:uid="{00000000-0005-0000-0000-000006000000}"/>
    <cellStyle name="Normal 5" xfId="4" xr:uid="{00000000-0005-0000-0000-000007000000}"/>
    <cellStyle name="Normal 5 2" xfId="5" xr:uid="{00000000-0005-0000-0000-000008000000}"/>
    <cellStyle name="Normal 5 2 2" xfId="14" xr:uid="{00000000-0005-0000-0000-000009000000}"/>
    <cellStyle name="Normal 5 3" xfId="13" xr:uid="{00000000-0005-0000-0000-00000A000000}"/>
    <cellStyle name="Normal_2011 RA Coilte SHC Summary v10 - no names" xfId="6" xr:uid="{00000000-0005-0000-0000-00000B000000}"/>
    <cellStyle name="Normal_RT-COC-001-13 Report spreadsheet" xfId="7" xr:uid="{00000000-0005-0000-0000-00000C000000}"/>
    <cellStyle name="Normal_RT-COC-001-18 Report spreadsheet" xfId="8" xr:uid="{00000000-0005-0000-0000-00000D000000}"/>
    <cellStyle name="Normal_RT-FM-001-03 Forest cert report template" xfId="9" xr:uid="{00000000-0005-0000-0000-00000E000000}"/>
    <cellStyle name="Normal_T&amp;M RA report 2005 draft 2" xfId="10" xr:uid="{00000000-0005-0000-0000-00000F000000}"/>
  </cellStyles>
  <dxfs count="39">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234950</xdr:rowOff>
    </xdr:from>
    <xdr:to>
      <xdr:col>0</xdr:col>
      <xdr:colOff>419100</xdr:colOff>
      <xdr:row>0</xdr:row>
      <xdr:rowOff>1835150</xdr:rowOff>
    </xdr:to>
    <xdr:pic>
      <xdr:nvPicPr>
        <xdr:cNvPr id="8743" name="Picture 1">
          <a:extLst>
            <a:ext uri="{FF2B5EF4-FFF2-40B4-BE49-F238E27FC236}">
              <a16:creationId xmlns:a16="http://schemas.microsoft.com/office/drawing/2014/main" id="{63088373-D730-4D11-8F8E-571187F39D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438150</xdr:colOff>
      <xdr:row>0</xdr:row>
      <xdr:rowOff>431800</xdr:rowOff>
    </xdr:from>
    <xdr:to>
      <xdr:col>5</xdr:col>
      <xdr:colOff>331108</xdr:colOff>
      <xdr:row>0</xdr:row>
      <xdr:rowOff>1950810</xdr:rowOff>
    </xdr:to>
    <xdr:pic>
      <xdr:nvPicPr>
        <xdr:cNvPr id="8744" name="Picture 3">
          <a:extLst>
            <a:ext uri="{FF2B5EF4-FFF2-40B4-BE49-F238E27FC236}">
              <a16:creationId xmlns:a16="http://schemas.microsoft.com/office/drawing/2014/main" id="{83FAA9D7-ECCD-4956-AD81-7DA7082FE7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99050" y="431800"/>
          <a:ext cx="12382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370115</xdr:colOff>
      <xdr:row>0</xdr:row>
      <xdr:rowOff>1692729</xdr:rowOff>
    </xdr:to>
    <xdr:pic>
      <xdr:nvPicPr>
        <xdr:cNvPr id="8745" name="Picture 2">
          <a:extLst>
            <a:ext uri="{FF2B5EF4-FFF2-40B4-BE49-F238E27FC236}">
              <a16:creationId xmlns:a16="http://schemas.microsoft.com/office/drawing/2014/main" id="{67AFB1C3-ECEF-4B24-8897-04BF08020E8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33400"/>
          <a:ext cx="18859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2239736</xdr:colOff>
      <xdr:row>0</xdr:row>
      <xdr:rowOff>1531257</xdr:rowOff>
    </xdr:to>
    <xdr:pic>
      <xdr:nvPicPr>
        <xdr:cNvPr id="21759" name="Picture 4">
          <a:extLst>
            <a:ext uri="{FF2B5EF4-FFF2-40B4-BE49-F238E27FC236}">
              <a16:creationId xmlns:a16="http://schemas.microsoft.com/office/drawing/2014/main" id="{9189C506-7785-4A3E-A632-0A8F35CF46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383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1352550</xdr:colOff>
      <xdr:row>0</xdr:row>
      <xdr:rowOff>1568450</xdr:rowOff>
    </xdr:to>
    <xdr:pic>
      <xdr:nvPicPr>
        <xdr:cNvPr id="31084" name="Picture 3">
          <a:extLst>
            <a:ext uri="{FF2B5EF4-FFF2-40B4-BE49-F238E27FC236}">
              <a16:creationId xmlns:a16="http://schemas.microsoft.com/office/drawing/2014/main" id="{C399BAAD-1463-42BC-99E2-B817E58C52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303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EB9228A4-B515-42CD-AC61-5153E2D551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7488%20Foraois%20Growth%20Limited/2020%20S1/RT-FM-001a-05%20PEFC%20Foraois%20Growth%20007488%20S1%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6 S1"/>
      <sheetName val="7 S2"/>
      <sheetName val="8 S3"/>
      <sheetName val="9 S4"/>
      <sheetName val="A1 PEFC Ireland 2011"/>
      <sheetName val="Audit Programme"/>
      <sheetName val="A2 Stakeholder Summary"/>
      <sheetName val="A3 Species list"/>
      <sheetName val="A7 Members &amp; FMUs"/>
      <sheetName val="A8a sampling"/>
      <sheetName val="A11a Cert Decsn"/>
      <sheetName val="A12a Product schedule"/>
      <sheetName val="A14a Product Codes"/>
      <sheetName val="A15 Opening and Closing Meeting"/>
    </sheetNames>
    <sheetDataSet>
      <sheetData sheetId="0">
        <row r="8">
          <cell r="D8" t="str">
            <v>SA-PEFC-FM/COC-007488</v>
          </cell>
        </row>
      </sheetData>
      <sheetData sheetId="1">
        <row r="8">
          <cell r="C8" t="str">
            <v>Foraois Growth Ltd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Rebecca Fairman" id="{C916E447-D7FB-4501-AB1B-355954E02965}" userId="S::RFairman@soilassociation.org::de2382ad-cff1-47b6-adf7-6f594f708af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06-15T15:10:06.75" personId="{C916E447-D7FB-4501-AB1B-355954E02965}" id="{51A1543B-CA83-49FB-9E3E-9C948735BF69}">
    <text>change in PEFC code format 15/06/2022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rbor.ie/" TargetMode="External"/><Relationship Id="rId1" Type="http://schemas.openxmlformats.org/officeDocument/2006/relationships/hyperlink" Target="mailto:donna@arbor.i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E24" sqref="E24"/>
    </sheetView>
  </sheetViews>
  <sheetFormatPr defaultColWidth="9" defaultRowHeight="12.5"/>
  <cols>
    <col min="1" max="1" width="10.1796875" style="34" customWidth="1"/>
    <col min="2" max="2" width="14.26953125" style="34" customWidth="1"/>
    <col min="3" max="3" width="19.1796875" style="34" customWidth="1"/>
    <col min="4" max="4" width="29" style="34" customWidth="1"/>
    <col min="5" max="5" width="19.453125" style="34" customWidth="1"/>
    <col min="6" max="6" width="16.26953125" style="34" customWidth="1"/>
    <col min="7" max="7" width="15.453125" style="36" customWidth="1"/>
    <col min="8" max="16384" width="9" style="34"/>
  </cols>
  <sheetData>
    <row r="1" spans="1:8" ht="163.5" customHeight="1">
      <c r="A1" s="592"/>
      <c r="B1" s="593"/>
      <c r="C1" s="593"/>
      <c r="D1" s="32" t="s">
        <v>479</v>
      </c>
      <c r="E1" s="595"/>
      <c r="F1" s="595"/>
      <c r="G1" s="33"/>
    </row>
    <row r="2" spans="1:8" ht="5.5" customHeight="1">
      <c r="A2" s="35"/>
      <c r="B2" s="35"/>
      <c r="H2" s="37"/>
    </row>
    <row r="3" spans="1:8" ht="80.150000000000006" customHeight="1">
      <c r="A3" s="596" t="s">
        <v>446</v>
      </c>
      <c r="B3" s="597"/>
      <c r="C3" s="597"/>
      <c r="D3" s="331" t="s">
        <v>665</v>
      </c>
      <c r="E3" s="332"/>
      <c r="F3" s="332"/>
      <c r="H3" s="39"/>
    </row>
    <row r="4" spans="1:8" ht="17.5">
      <c r="A4" s="40"/>
      <c r="B4" s="41"/>
      <c r="C4" s="36"/>
      <c r="D4" s="38"/>
      <c r="E4" s="36"/>
      <c r="F4" s="36"/>
      <c r="H4" s="39"/>
    </row>
    <row r="5" spans="1:8" s="44" customFormat="1" ht="17.5">
      <c r="A5" s="598" t="s">
        <v>447</v>
      </c>
      <c r="B5" s="599"/>
      <c r="C5" s="599"/>
      <c r="D5" s="326" t="s">
        <v>665</v>
      </c>
      <c r="E5" s="327"/>
      <c r="F5" s="327"/>
      <c r="G5" s="42"/>
      <c r="H5" s="43"/>
    </row>
    <row r="6" spans="1:8" s="44" customFormat="1" ht="17.5">
      <c r="A6" s="45" t="s">
        <v>243</v>
      </c>
      <c r="B6" s="46"/>
      <c r="C6" s="42"/>
      <c r="D6" s="326" t="s">
        <v>666</v>
      </c>
      <c r="E6" s="327"/>
      <c r="F6" s="327"/>
      <c r="G6" s="42"/>
      <c r="H6" s="43"/>
    </row>
    <row r="7" spans="1:8" s="44" customFormat="1" ht="48.75" customHeight="1">
      <c r="A7" s="585" t="s">
        <v>197</v>
      </c>
      <c r="B7" s="586"/>
      <c r="C7" s="586"/>
      <c r="D7" s="600" t="s">
        <v>667</v>
      </c>
      <c r="E7" s="601"/>
      <c r="F7" s="601"/>
      <c r="G7" s="42"/>
      <c r="H7" s="43"/>
    </row>
    <row r="8" spans="1:8" s="44" customFormat="1" ht="37.5" customHeight="1">
      <c r="A8" s="45" t="s">
        <v>58</v>
      </c>
      <c r="B8" s="42"/>
      <c r="C8" s="42"/>
      <c r="D8" s="594" t="s">
        <v>1482</v>
      </c>
      <c r="E8" s="594"/>
      <c r="F8" s="327"/>
      <c r="G8" s="42"/>
      <c r="H8" s="43"/>
    </row>
    <row r="9" spans="1:8" s="44" customFormat="1" ht="37.5" customHeight="1">
      <c r="A9" s="213" t="s">
        <v>448</v>
      </c>
      <c r="B9" s="196"/>
      <c r="C9" s="196"/>
      <c r="D9" s="328" t="s">
        <v>1346</v>
      </c>
      <c r="E9" s="329"/>
      <c r="F9" s="327"/>
      <c r="G9" s="42"/>
      <c r="H9" s="43"/>
    </row>
    <row r="10" spans="1:8" s="44" customFormat="1" ht="17.5">
      <c r="A10" s="45" t="s">
        <v>51</v>
      </c>
      <c r="B10" s="46"/>
      <c r="C10" s="42"/>
      <c r="D10" s="330">
        <v>43811</v>
      </c>
      <c r="E10" s="327"/>
      <c r="F10" s="327"/>
      <c r="G10" s="42"/>
      <c r="H10" s="43"/>
    </row>
    <row r="11" spans="1:8" s="44" customFormat="1" ht="17.5">
      <c r="A11" s="585" t="s">
        <v>52</v>
      </c>
      <c r="B11" s="586"/>
      <c r="C11" s="586"/>
      <c r="D11" s="330">
        <v>45637</v>
      </c>
      <c r="E11" s="327"/>
      <c r="F11" s="327"/>
      <c r="G11" s="42"/>
      <c r="H11" s="43"/>
    </row>
    <row r="12" spans="1:8" s="44" customFormat="1" ht="17.5">
      <c r="A12" s="45"/>
      <c r="B12" s="46"/>
      <c r="C12" s="42"/>
      <c r="D12" s="42"/>
      <c r="E12" s="42"/>
      <c r="F12" s="42"/>
      <c r="G12" s="42"/>
    </row>
    <row r="13" spans="1:8" s="44" customFormat="1" ht="17.5">
      <c r="A13" s="42"/>
      <c r="B13" s="46"/>
      <c r="C13" s="42"/>
      <c r="D13" s="42"/>
      <c r="E13" s="42"/>
      <c r="F13" s="42"/>
      <c r="G13" s="42"/>
    </row>
    <row r="14" spans="1:8" s="44" customFormat="1" ht="42">
      <c r="A14" s="47"/>
      <c r="B14" s="48" t="s">
        <v>242</v>
      </c>
      <c r="C14" s="48" t="s">
        <v>20</v>
      </c>
      <c r="D14" s="48" t="s">
        <v>489</v>
      </c>
      <c r="E14" s="48" t="s">
        <v>240</v>
      </c>
      <c r="F14" s="49" t="s">
        <v>241</v>
      </c>
      <c r="G14" s="50"/>
    </row>
    <row r="15" spans="1:8" s="44" customFormat="1" ht="31.5" customHeight="1">
      <c r="A15" s="553" t="s">
        <v>449</v>
      </c>
      <c r="B15" s="554" t="s">
        <v>668</v>
      </c>
      <c r="C15" s="554"/>
      <c r="D15" s="554" t="s">
        <v>669</v>
      </c>
      <c r="E15" s="554" t="s">
        <v>670</v>
      </c>
      <c r="F15" s="554" t="s">
        <v>670</v>
      </c>
      <c r="G15" s="50"/>
    </row>
    <row r="16" spans="1:8" s="44" customFormat="1" ht="27" customHeight="1">
      <c r="A16" s="555" t="s">
        <v>126</v>
      </c>
      <c r="B16" s="556" t="s">
        <v>671</v>
      </c>
      <c r="C16" s="556">
        <v>43811</v>
      </c>
      <c r="D16" s="556" t="s">
        <v>669</v>
      </c>
      <c r="E16" s="554" t="s">
        <v>670</v>
      </c>
      <c r="F16" s="554" t="s">
        <v>670</v>
      </c>
      <c r="G16" s="51"/>
    </row>
    <row r="17" spans="1:7" s="44" customFormat="1" ht="34.5" customHeight="1">
      <c r="A17" s="555" t="s">
        <v>674</v>
      </c>
      <c r="B17" s="556" t="s">
        <v>672</v>
      </c>
      <c r="C17" s="556">
        <v>44235</v>
      </c>
      <c r="D17" s="556" t="s">
        <v>669</v>
      </c>
      <c r="E17" s="554" t="s">
        <v>673</v>
      </c>
      <c r="F17" s="554" t="s">
        <v>670</v>
      </c>
      <c r="G17" s="51"/>
    </row>
    <row r="18" spans="1:7" s="44" customFormat="1" ht="33.75" customHeight="1">
      <c r="A18" s="555" t="s">
        <v>9</v>
      </c>
      <c r="B18" s="557" t="s">
        <v>1479</v>
      </c>
      <c r="C18" s="557" t="s">
        <v>1483</v>
      </c>
      <c r="D18" s="557" t="s">
        <v>1340</v>
      </c>
      <c r="E18" s="557" t="s">
        <v>1472</v>
      </c>
      <c r="F18" s="557" t="s">
        <v>670</v>
      </c>
      <c r="G18" s="51"/>
    </row>
    <row r="19" spans="1:7" s="44" customFormat="1" ht="14">
      <c r="A19" s="555" t="s">
        <v>10</v>
      </c>
      <c r="B19" s="557" t="s">
        <v>1586</v>
      </c>
      <c r="C19" s="557">
        <v>44907</v>
      </c>
      <c r="D19" s="557" t="s">
        <v>1340</v>
      </c>
      <c r="E19" s="557" t="s">
        <v>1583</v>
      </c>
      <c r="F19" s="557" t="s">
        <v>1588</v>
      </c>
      <c r="G19" s="51"/>
    </row>
    <row r="20" spans="1:7" s="44" customFormat="1" ht="14">
      <c r="A20" s="555" t="s">
        <v>11</v>
      </c>
      <c r="B20" s="557"/>
      <c r="C20" s="557"/>
      <c r="D20" s="557"/>
      <c r="E20" s="557"/>
      <c r="F20" s="557"/>
      <c r="G20" s="51"/>
    </row>
    <row r="21" spans="1:7" s="44" customFormat="1" ht="17.5">
      <c r="A21" s="42"/>
      <c r="B21" s="46"/>
      <c r="C21" s="42"/>
      <c r="D21" s="42"/>
      <c r="E21" s="42"/>
      <c r="F21" s="42"/>
      <c r="G21" s="42"/>
    </row>
    <row r="22" spans="1:7" s="44" customFormat="1" ht="18" customHeight="1">
      <c r="A22" s="591" t="s">
        <v>553</v>
      </c>
      <c r="B22" s="591"/>
      <c r="C22" s="591"/>
      <c r="D22" s="591"/>
      <c r="E22" s="591"/>
      <c r="F22" s="591"/>
      <c r="G22" s="42"/>
    </row>
    <row r="23" spans="1:7" ht="14">
      <c r="A23" s="587" t="s">
        <v>54</v>
      </c>
      <c r="B23" s="588"/>
      <c r="C23" s="588"/>
      <c r="D23" s="588"/>
      <c r="E23" s="588"/>
      <c r="F23" s="588"/>
      <c r="G23" s="33"/>
    </row>
    <row r="24" spans="1:7" ht="14">
      <c r="A24" s="325"/>
      <c r="B24" s="325"/>
      <c r="C24" s="36"/>
      <c r="D24" s="36"/>
      <c r="E24" s="36"/>
      <c r="F24" s="36"/>
    </row>
    <row r="25" spans="1:7" ht="14">
      <c r="A25" s="587" t="s">
        <v>510</v>
      </c>
      <c r="B25" s="588"/>
      <c r="C25" s="588"/>
      <c r="D25" s="588"/>
      <c r="E25" s="588"/>
      <c r="F25" s="588"/>
      <c r="G25" s="33"/>
    </row>
    <row r="26" spans="1:7" ht="14">
      <c r="A26" s="587" t="s">
        <v>512</v>
      </c>
      <c r="B26" s="588"/>
      <c r="C26" s="588"/>
      <c r="D26" s="588"/>
      <c r="E26" s="588"/>
      <c r="F26" s="588"/>
      <c r="G26" s="33"/>
    </row>
    <row r="27" spans="1:7" ht="14">
      <c r="A27" s="587" t="s">
        <v>500</v>
      </c>
      <c r="B27" s="588"/>
      <c r="C27" s="588"/>
      <c r="D27" s="588"/>
      <c r="E27" s="588"/>
      <c r="F27" s="588"/>
      <c r="G27" s="33"/>
    </row>
    <row r="28" spans="1:7" ht="14">
      <c r="A28" s="53"/>
      <c r="B28" s="53"/>
    </row>
    <row r="29" spans="1:7" ht="14">
      <c r="A29" s="589" t="s">
        <v>55</v>
      </c>
      <c r="B29" s="590"/>
      <c r="C29" s="590"/>
      <c r="D29" s="590"/>
      <c r="E29" s="590"/>
      <c r="F29" s="590"/>
      <c r="G29" s="33"/>
    </row>
    <row r="30" spans="1:7" ht="14">
      <c r="A30" s="589" t="s">
        <v>56</v>
      </c>
      <c r="B30" s="590"/>
      <c r="C30" s="590"/>
      <c r="D30" s="590"/>
      <c r="E30" s="590"/>
      <c r="F30" s="590"/>
      <c r="G30" s="33"/>
    </row>
    <row r="32" spans="1:7">
      <c r="A32" s="34" t="s">
        <v>1484</v>
      </c>
    </row>
  </sheetData>
  <sheetProtection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7" type="noConversion"/>
  <pageMargins left="0.75" right="0.75" top="1" bottom="1" header="0.5" footer="0.5"/>
  <pageSetup paperSize="9" scale="79"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10"/>
  <sheetViews>
    <sheetView workbookViewId="0">
      <selection activeCell="K12" sqref="K12"/>
    </sheetView>
  </sheetViews>
  <sheetFormatPr defaultColWidth="9.1796875" defaultRowHeight="14"/>
  <cols>
    <col min="1" max="1" width="57.26953125" style="224" customWidth="1"/>
    <col min="2" max="16384" width="9.1796875" style="224"/>
  </cols>
  <sheetData>
    <row r="1" spans="1:8" s="459" customFormat="1" ht="28">
      <c r="A1" s="456" t="s">
        <v>768</v>
      </c>
      <c r="B1" s="457" t="s">
        <v>1234</v>
      </c>
      <c r="C1" s="458" t="s">
        <v>126</v>
      </c>
      <c r="D1" s="458" t="s">
        <v>199</v>
      </c>
      <c r="E1" s="458" t="s">
        <v>9</v>
      </c>
      <c r="F1" s="458" t="s">
        <v>10</v>
      </c>
      <c r="G1" s="458" t="s">
        <v>11</v>
      </c>
      <c r="H1" s="458" t="s">
        <v>1235</v>
      </c>
    </row>
    <row r="2" spans="1:8" ht="49.5" customHeight="1">
      <c r="A2" s="398" t="s">
        <v>782</v>
      </c>
      <c r="B2" s="460">
        <v>1</v>
      </c>
      <c r="C2" s="461" t="s">
        <v>1236</v>
      </c>
      <c r="D2" s="461" t="s">
        <v>1236</v>
      </c>
      <c r="E2" s="461"/>
      <c r="F2" s="461" t="s">
        <v>1236</v>
      </c>
      <c r="G2" s="461" t="s">
        <v>1236</v>
      </c>
      <c r="H2" s="461" t="s">
        <v>1236</v>
      </c>
    </row>
    <row r="3" spans="1:8" ht="22.5" customHeight="1">
      <c r="A3" s="398" t="s">
        <v>817</v>
      </c>
      <c r="B3" s="460">
        <v>2</v>
      </c>
      <c r="C3" s="461" t="s">
        <v>1236</v>
      </c>
      <c r="D3" s="461" t="s">
        <v>1236</v>
      </c>
      <c r="E3" s="461" t="s">
        <v>1236</v>
      </c>
      <c r="F3" s="462"/>
      <c r="G3" s="461"/>
      <c r="H3" s="461" t="s">
        <v>1236</v>
      </c>
    </row>
    <row r="4" spans="1:8" ht="31.5" customHeight="1">
      <c r="A4" s="398" t="s">
        <v>890</v>
      </c>
      <c r="B4" s="460">
        <v>3</v>
      </c>
      <c r="C4" s="461" t="s">
        <v>1236</v>
      </c>
      <c r="D4" s="462"/>
      <c r="E4" s="461" t="s">
        <v>1236</v>
      </c>
      <c r="F4" s="462"/>
      <c r="G4" s="462"/>
      <c r="H4" s="461" t="s">
        <v>1236</v>
      </c>
    </row>
    <row r="5" spans="1:8" ht="20.25" customHeight="1">
      <c r="A5" s="398" t="s">
        <v>966</v>
      </c>
      <c r="B5" s="460">
        <v>4</v>
      </c>
      <c r="C5" s="461" t="s">
        <v>1236</v>
      </c>
      <c r="D5" s="462"/>
      <c r="E5" s="544"/>
      <c r="F5" s="461"/>
      <c r="G5" s="461" t="s">
        <v>1236</v>
      </c>
      <c r="H5" s="461" t="s">
        <v>1236</v>
      </c>
    </row>
    <row r="6" spans="1:8" ht="20.25" customHeight="1">
      <c r="A6" s="398" t="s">
        <v>1014</v>
      </c>
      <c r="B6" s="460">
        <v>5</v>
      </c>
      <c r="C6" s="461" t="s">
        <v>1236</v>
      </c>
      <c r="D6" s="461"/>
      <c r="E6" s="461" t="s">
        <v>1236</v>
      </c>
      <c r="F6" s="461" t="s">
        <v>1236</v>
      </c>
      <c r="G6" s="462"/>
      <c r="H6" s="461" t="s">
        <v>1236</v>
      </c>
    </row>
    <row r="7" spans="1:8" ht="23.25" customHeight="1">
      <c r="A7" s="398" t="s">
        <v>1098</v>
      </c>
      <c r="B7" s="460">
        <v>6</v>
      </c>
      <c r="C7" s="461" t="s">
        <v>1236</v>
      </c>
      <c r="D7" s="461" t="s">
        <v>1236</v>
      </c>
      <c r="E7" s="461"/>
      <c r="F7" s="461" t="s">
        <v>1236</v>
      </c>
      <c r="G7" s="462"/>
      <c r="H7" s="461" t="s">
        <v>1236</v>
      </c>
    </row>
    <row r="8" spans="1:8" ht="30" customHeight="1">
      <c r="A8" s="398" t="s">
        <v>1154</v>
      </c>
      <c r="B8" s="460">
        <v>7</v>
      </c>
      <c r="C8" s="461" t="s">
        <v>1236</v>
      </c>
      <c r="D8" s="461"/>
      <c r="E8" s="462"/>
      <c r="F8" s="462"/>
      <c r="G8" s="461" t="s">
        <v>1236</v>
      </c>
      <c r="H8" s="461" t="s">
        <v>1236</v>
      </c>
    </row>
    <row r="9" spans="1:8" ht="24.75" customHeight="1">
      <c r="A9" s="398" t="s">
        <v>1204</v>
      </c>
      <c r="B9" s="460">
        <v>8</v>
      </c>
      <c r="C9" s="461" t="s">
        <v>1236</v>
      </c>
      <c r="D9" s="462"/>
      <c r="E9" s="462"/>
      <c r="F9" s="461" t="s">
        <v>1236</v>
      </c>
      <c r="G9" s="462"/>
      <c r="H9" s="461" t="s">
        <v>1236</v>
      </c>
    </row>
    <row r="10" spans="1:8">
      <c r="D10" s="463"/>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I20"/>
  <sheetViews>
    <sheetView workbookViewId="0">
      <selection activeCell="L5" sqref="L5"/>
    </sheetView>
  </sheetViews>
  <sheetFormatPr defaultColWidth="9.1796875" defaultRowHeight="14"/>
  <cols>
    <col min="1" max="2" width="12.7265625" style="54" customWidth="1"/>
    <col min="3" max="3" width="14.1796875" style="54" customWidth="1"/>
    <col min="4" max="4" width="12.7265625" style="224" customWidth="1"/>
    <col min="5" max="5" width="9.1796875" style="224" customWidth="1"/>
    <col min="6" max="6" width="9.26953125" style="224" customWidth="1"/>
    <col min="7" max="7" width="56.453125" style="224" customWidth="1"/>
    <col min="8" max="8" width="51.54296875" style="224" customWidth="1"/>
    <col min="9" max="9" width="5.81640625" style="82" customWidth="1"/>
    <col min="10" max="16384" width="9.1796875" style="224"/>
  </cols>
  <sheetData>
    <row r="1" spans="1:9" ht="15" customHeight="1">
      <c r="A1" s="622" t="s">
        <v>1237</v>
      </c>
      <c r="B1" s="623"/>
      <c r="C1" s="623"/>
      <c r="D1" s="623"/>
      <c r="E1" s="623"/>
      <c r="F1" s="623"/>
      <c r="G1" s="623"/>
      <c r="H1" s="624"/>
      <c r="I1" s="464"/>
    </row>
    <row r="2" spans="1:9" ht="76.5" customHeight="1">
      <c r="A2" s="79" t="s">
        <v>1238</v>
      </c>
      <c r="B2" s="79" t="s">
        <v>367</v>
      </c>
      <c r="C2" s="80" t="s">
        <v>368</v>
      </c>
      <c r="D2" s="80" t="s">
        <v>369</v>
      </c>
      <c r="E2" s="80" t="s">
        <v>195</v>
      </c>
      <c r="F2" s="80" t="s">
        <v>1239</v>
      </c>
      <c r="G2" s="80" t="s">
        <v>370</v>
      </c>
      <c r="H2" s="80" t="s">
        <v>1240</v>
      </c>
      <c r="I2" s="464"/>
    </row>
    <row r="3" spans="1:9" ht="409.5">
      <c r="A3" s="66" t="s">
        <v>1241</v>
      </c>
      <c r="B3" s="66">
        <v>1</v>
      </c>
      <c r="C3" s="66" t="s">
        <v>1242</v>
      </c>
      <c r="D3" s="66" t="s">
        <v>1243</v>
      </c>
      <c r="E3" s="465" t="s">
        <v>1244</v>
      </c>
      <c r="F3" s="465" t="s">
        <v>1245</v>
      </c>
      <c r="G3" s="249" t="s">
        <v>1246</v>
      </c>
      <c r="H3" s="466" t="s">
        <v>1247</v>
      </c>
    </row>
    <row r="4" spans="1:9" ht="279">
      <c r="A4" s="66" t="s">
        <v>1241</v>
      </c>
      <c r="B4" s="66">
        <v>2</v>
      </c>
      <c r="C4" s="66" t="s">
        <v>422</v>
      </c>
      <c r="D4" s="465" t="s">
        <v>1248</v>
      </c>
      <c r="E4" s="465" t="s">
        <v>1249</v>
      </c>
      <c r="F4" s="465" t="s">
        <v>1245</v>
      </c>
      <c r="G4" s="249" t="s">
        <v>1250</v>
      </c>
      <c r="H4" s="467" t="s">
        <v>1251</v>
      </c>
    </row>
    <row r="5" spans="1:9" ht="372">
      <c r="A5" s="66" t="s">
        <v>1241</v>
      </c>
      <c r="B5" s="66">
        <v>3</v>
      </c>
      <c r="C5" s="66" t="s">
        <v>422</v>
      </c>
      <c r="D5" s="66" t="s">
        <v>1252</v>
      </c>
      <c r="E5" s="66" t="s">
        <v>1253</v>
      </c>
      <c r="F5" s="465" t="s">
        <v>1245</v>
      </c>
      <c r="G5" s="468" t="s">
        <v>1254</v>
      </c>
      <c r="H5" s="469" t="s">
        <v>1255</v>
      </c>
    </row>
    <row r="6" spans="1:9" ht="15.5">
      <c r="A6" s="342"/>
      <c r="B6" s="342"/>
      <c r="C6" s="342"/>
      <c r="D6" s="470"/>
      <c r="E6" s="470"/>
      <c r="F6" s="470"/>
      <c r="G6" s="470"/>
      <c r="H6" s="471"/>
      <c r="I6" s="472"/>
    </row>
    <row r="7" spans="1:9" ht="409.6" thickBot="1">
      <c r="A7" s="343" t="s">
        <v>199</v>
      </c>
      <c r="B7" s="343">
        <v>1</v>
      </c>
      <c r="C7" s="343" t="s">
        <v>1256</v>
      </c>
      <c r="D7" s="343" t="s">
        <v>1257</v>
      </c>
      <c r="E7" s="343" t="s">
        <v>1258</v>
      </c>
      <c r="F7" s="579" t="s">
        <v>1245</v>
      </c>
      <c r="G7" s="473" t="s">
        <v>1259</v>
      </c>
      <c r="H7" s="343" t="s">
        <v>1260</v>
      </c>
    </row>
    <row r="8" spans="1:9" ht="14.5" thickBot="1">
      <c r="A8" s="581" t="s">
        <v>10</v>
      </c>
      <c r="B8" s="565"/>
      <c r="C8" s="565"/>
      <c r="D8" s="582"/>
      <c r="E8" s="582"/>
      <c r="F8" s="582"/>
      <c r="G8" s="583" t="s">
        <v>1587</v>
      </c>
      <c r="H8" s="584"/>
    </row>
    <row r="9" spans="1:9">
      <c r="A9" s="222"/>
      <c r="B9" s="222"/>
      <c r="C9" s="222"/>
      <c r="D9" s="580"/>
      <c r="E9" s="580"/>
      <c r="F9" s="580"/>
      <c r="G9" s="474"/>
      <c r="H9" s="580"/>
    </row>
    <row r="10" spans="1:9">
      <c r="A10" s="66"/>
      <c r="B10" s="66"/>
      <c r="C10" s="66"/>
      <c r="D10" s="81"/>
      <c r="E10" s="81"/>
      <c r="F10" s="81"/>
      <c r="G10" s="474"/>
      <c r="H10" s="81"/>
    </row>
    <row r="11" spans="1:9">
      <c r="A11" s="66"/>
      <c r="B11" s="66"/>
      <c r="C11" s="66"/>
      <c r="D11" s="81"/>
      <c r="E11" s="81"/>
      <c r="F11" s="81"/>
      <c r="G11" s="81"/>
      <c r="H11" s="81"/>
    </row>
    <row r="12" spans="1:9">
      <c r="A12" s="66"/>
      <c r="B12" s="66"/>
      <c r="C12" s="66"/>
      <c r="D12" s="81"/>
      <c r="E12" s="81"/>
      <c r="F12" s="81"/>
      <c r="G12" s="81"/>
      <c r="H12" s="81"/>
    </row>
    <row r="13" spans="1:9">
      <c r="A13" s="66"/>
      <c r="B13" s="66"/>
      <c r="C13" s="66"/>
      <c r="D13" s="81"/>
      <c r="E13" s="81"/>
      <c r="F13" s="81"/>
      <c r="G13" s="81"/>
      <c r="H13" s="81"/>
    </row>
    <row r="14" spans="1:9">
      <c r="A14" s="66"/>
      <c r="B14" s="66"/>
      <c r="C14" s="66"/>
      <c r="D14" s="81"/>
      <c r="E14" s="81"/>
      <c r="F14" s="81"/>
      <c r="G14" s="81"/>
      <c r="H14" s="81"/>
    </row>
    <row r="15" spans="1:9">
      <c r="A15" s="66"/>
      <c r="B15" s="66"/>
      <c r="C15" s="66"/>
      <c r="D15" s="81"/>
      <c r="E15" s="81"/>
      <c r="F15" s="81"/>
      <c r="G15" s="81"/>
      <c r="H15" s="81"/>
    </row>
    <row r="16" spans="1:9">
      <c r="A16" s="66"/>
      <c r="B16" s="66"/>
      <c r="C16" s="66"/>
      <c r="D16" s="81"/>
      <c r="E16" s="81"/>
      <c r="F16" s="81"/>
      <c r="G16" s="81"/>
      <c r="H16" s="81"/>
    </row>
    <row r="17" spans="1:8">
      <c r="A17" s="66"/>
      <c r="B17" s="66"/>
      <c r="C17" s="66"/>
      <c r="D17" s="81"/>
      <c r="E17" s="81"/>
      <c r="F17" s="81"/>
      <c r="G17" s="81"/>
      <c r="H17" s="81"/>
    </row>
    <row r="18" spans="1:8">
      <c r="A18" s="66"/>
      <c r="B18" s="66"/>
      <c r="C18" s="66"/>
      <c r="D18" s="81"/>
      <c r="E18" s="81"/>
      <c r="F18" s="81"/>
      <c r="G18" s="81"/>
      <c r="H18" s="81"/>
    </row>
    <row r="19" spans="1:8">
      <c r="A19" s="66"/>
      <c r="B19" s="66"/>
      <c r="C19" s="66"/>
      <c r="D19" s="81"/>
      <c r="E19" s="81"/>
      <c r="F19" s="81"/>
      <c r="G19" s="81"/>
      <c r="H19" s="81"/>
    </row>
    <row r="20" spans="1:8">
      <c r="A20" s="66"/>
      <c r="B20" s="66"/>
      <c r="C20" s="66"/>
      <c r="D20" s="81"/>
      <c r="E20" s="81"/>
      <c r="F20" s="81"/>
      <c r="G20" s="81"/>
      <c r="H20" s="81"/>
    </row>
  </sheetData>
  <mergeCells count="1">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0"/>
  <sheetViews>
    <sheetView zoomScaleNormal="100" zoomScaleSheetLayoutView="100" workbookViewId="0">
      <selection activeCell="H24" sqref="H24"/>
    </sheetView>
  </sheetViews>
  <sheetFormatPr defaultColWidth="9.1796875" defaultRowHeight="14"/>
  <cols>
    <col min="1" max="1" width="24.453125" style="55" customWidth="1"/>
    <col min="2" max="2" width="27.453125" style="55" customWidth="1"/>
    <col min="3" max="3" width="20.1796875" style="55" customWidth="1"/>
    <col min="4" max="16384" width="9.1796875" style="55"/>
  </cols>
  <sheetData>
    <row r="1" spans="1:4" ht="21" customHeight="1">
      <c r="A1" s="78" t="s">
        <v>48</v>
      </c>
      <c r="B1" s="59" t="s">
        <v>418</v>
      </c>
    </row>
    <row r="2" spans="1:4" ht="28.5" customHeight="1">
      <c r="A2" s="625" t="s">
        <v>419</v>
      </c>
      <c r="B2" s="625"/>
      <c r="C2" s="625"/>
      <c r="D2" s="173"/>
    </row>
    <row r="3" spans="1:4" ht="12.75" customHeight="1">
      <c r="A3" s="174"/>
      <c r="B3" s="174"/>
      <c r="C3" s="174"/>
      <c r="D3" s="173"/>
    </row>
    <row r="4" spans="1:4">
      <c r="A4" s="78" t="s">
        <v>575</v>
      </c>
      <c r="B4" s="78" t="s">
        <v>252</v>
      </c>
      <c r="C4" s="78" t="s">
        <v>30</v>
      </c>
    </row>
    <row r="6" spans="1:4">
      <c r="A6" s="78" t="s">
        <v>253</v>
      </c>
      <c r="B6" s="224"/>
      <c r="C6" s="224"/>
    </row>
    <row r="7" spans="1:4">
      <c r="A7" s="224" t="s">
        <v>254</v>
      </c>
      <c r="B7" s="88" t="s">
        <v>255</v>
      </c>
      <c r="C7" s="572" t="s">
        <v>788</v>
      </c>
    </row>
    <row r="8" spans="1:4">
      <c r="A8" s="224" t="s">
        <v>256</v>
      </c>
      <c r="B8" s="88" t="s">
        <v>257</v>
      </c>
      <c r="C8" s="224" t="s">
        <v>788</v>
      </c>
    </row>
    <row r="9" spans="1:4">
      <c r="A9" s="224" t="s">
        <v>258</v>
      </c>
      <c r="B9" s="88" t="s">
        <v>259</v>
      </c>
      <c r="C9" s="572" t="s">
        <v>788</v>
      </c>
    </row>
    <row r="10" spans="1:4">
      <c r="A10" s="224" t="s">
        <v>21</v>
      </c>
      <c r="B10" s="88" t="s">
        <v>22</v>
      </c>
      <c r="C10" s="224" t="s">
        <v>788</v>
      </c>
    </row>
    <row r="11" spans="1:4">
      <c r="A11" s="224" t="s">
        <v>23</v>
      </c>
      <c r="B11" s="88" t="s">
        <v>24</v>
      </c>
      <c r="C11" s="224" t="s">
        <v>788</v>
      </c>
    </row>
    <row r="12" spans="1:4">
      <c r="A12" s="224" t="s">
        <v>25</v>
      </c>
      <c r="B12" s="88" t="s">
        <v>26</v>
      </c>
      <c r="C12" s="224" t="s">
        <v>788</v>
      </c>
    </row>
    <row r="13" spans="1:4">
      <c r="A13" s="224" t="s">
        <v>27</v>
      </c>
      <c r="B13" s="88" t="s">
        <v>28</v>
      </c>
      <c r="C13" s="224" t="s">
        <v>788</v>
      </c>
    </row>
    <row r="14" spans="1:4">
      <c r="A14" s="224" t="s">
        <v>201</v>
      </c>
      <c r="B14" s="88" t="s">
        <v>202</v>
      </c>
      <c r="C14" s="572" t="s">
        <v>788</v>
      </c>
    </row>
    <row r="15" spans="1:4">
      <c r="A15" s="224" t="s">
        <v>203</v>
      </c>
      <c r="B15" s="88" t="s">
        <v>204</v>
      </c>
      <c r="C15" s="572" t="s">
        <v>788</v>
      </c>
    </row>
    <row r="16" spans="1:4">
      <c r="A16" s="224" t="s">
        <v>205</v>
      </c>
      <c r="B16" s="88" t="s">
        <v>206</v>
      </c>
      <c r="C16" s="572" t="s">
        <v>788</v>
      </c>
    </row>
    <row r="17" spans="1:3">
      <c r="A17" s="224" t="s">
        <v>207</v>
      </c>
      <c r="B17" s="88" t="s">
        <v>208</v>
      </c>
      <c r="C17" s="224"/>
    </row>
    <row r="18" spans="1:3">
      <c r="A18" s="224" t="s">
        <v>209</v>
      </c>
      <c r="B18" s="88" t="s">
        <v>210</v>
      </c>
      <c r="C18" s="224"/>
    </row>
    <row r="19" spans="1:3">
      <c r="A19" s="224" t="s">
        <v>211</v>
      </c>
      <c r="B19" s="88" t="s">
        <v>212</v>
      </c>
      <c r="C19" s="572" t="s">
        <v>788</v>
      </c>
    </row>
    <row r="20" spans="1:3">
      <c r="A20" s="224" t="s">
        <v>213</v>
      </c>
      <c r="B20" s="88" t="s">
        <v>214</v>
      </c>
      <c r="C20" s="572" t="s">
        <v>788</v>
      </c>
    </row>
    <row r="21" spans="1:3">
      <c r="A21" s="224" t="s">
        <v>1261</v>
      </c>
      <c r="B21" s="88" t="s">
        <v>1262</v>
      </c>
      <c r="C21" s="224" t="s">
        <v>788</v>
      </c>
    </row>
    <row r="22" spans="1:3">
      <c r="A22" s="78" t="s">
        <v>215</v>
      </c>
      <c r="B22" s="88"/>
      <c r="C22" s="224"/>
    </row>
    <row r="23" spans="1:3">
      <c r="A23" s="224" t="s">
        <v>216</v>
      </c>
      <c r="B23" s="88" t="s">
        <v>217</v>
      </c>
      <c r="C23" s="224"/>
    </row>
    <row r="24" spans="1:3">
      <c r="A24" s="224" t="s">
        <v>218</v>
      </c>
      <c r="B24" s="88" t="s">
        <v>219</v>
      </c>
      <c r="C24" s="224" t="s">
        <v>788</v>
      </c>
    </row>
    <row r="25" spans="1:3">
      <c r="A25" s="224" t="s">
        <v>220</v>
      </c>
      <c r="B25" s="88" t="s">
        <v>221</v>
      </c>
      <c r="C25" s="224" t="s">
        <v>788</v>
      </c>
    </row>
    <row r="26" spans="1:3">
      <c r="A26" s="224" t="s">
        <v>222</v>
      </c>
      <c r="B26" s="88" t="s">
        <v>223</v>
      </c>
      <c r="C26" s="224" t="s">
        <v>788</v>
      </c>
    </row>
    <row r="27" spans="1:3">
      <c r="A27" s="224" t="s">
        <v>224</v>
      </c>
      <c r="B27" s="88" t="s">
        <v>225</v>
      </c>
      <c r="C27" s="224"/>
    </row>
    <row r="28" spans="1:3">
      <c r="A28" s="224" t="s">
        <v>226</v>
      </c>
      <c r="B28" s="88" t="s">
        <v>227</v>
      </c>
      <c r="C28" s="224"/>
    </row>
    <row r="29" spans="1:3">
      <c r="A29" s="224" t="s">
        <v>228</v>
      </c>
      <c r="B29" s="88" t="s">
        <v>229</v>
      </c>
      <c r="C29" s="224"/>
    </row>
    <row r="30" spans="1:3">
      <c r="A30" s="224" t="s">
        <v>230</v>
      </c>
      <c r="B30" s="88" t="s">
        <v>231</v>
      </c>
      <c r="C30" s="224"/>
    </row>
    <row r="31" spans="1:3">
      <c r="A31" s="224" t="s">
        <v>232</v>
      </c>
      <c r="B31" s="88" t="s">
        <v>233</v>
      </c>
      <c r="C31" s="224" t="s">
        <v>788</v>
      </c>
    </row>
    <row r="32" spans="1:3">
      <c r="A32" s="224" t="s">
        <v>234</v>
      </c>
      <c r="B32" s="88" t="s">
        <v>235</v>
      </c>
      <c r="C32" s="224" t="s">
        <v>788</v>
      </c>
    </row>
    <row r="33" spans="1:3">
      <c r="A33" s="224" t="s">
        <v>236</v>
      </c>
      <c r="B33" s="88" t="s">
        <v>237</v>
      </c>
      <c r="C33" s="572" t="s">
        <v>788</v>
      </c>
    </row>
    <row r="34" spans="1:3">
      <c r="A34" s="224" t="s">
        <v>238</v>
      </c>
      <c r="B34" s="88" t="s">
        <v>239</v>
      </c>
      <c r="C34" s="224"/>
    </row>
    <row r="35" spans="1:3">
      <c r="A35" s="224" t="s">
        <v>0</v>
      </c>
      <c r="B35" s="88" t="s">
        <v>1</v>
      </c>
      <c r="C35" s="224" t="s">
        <v>788</v>
      </c>
    </row>
    <row r="36" spans="1:3">
      <c r="A36" s="224" t="s">
        <v>2</v>
      </c>
      <c r="B36" s="88" t="s">
        <v>3</v>
      </c>
      <c r="C36" s="224" t="s">
        <v>788</v>
      </c>
    </row>
    <row r="37" spans="1:3">
      <c r="A37" s="224" t="s">
        <v>4</v>
      </c>
      <c r="B37" s="88" t="s">
        <v>5</v>
      </c>
      <c r="C37" s="224"/>
    </row>
    <row r="38" spans="1:3">
      <c r="A38" s="224" t="s">
        <v>6</v>
      </c>
      <c r="B38" s="88" t="s">
        <v>7</v>
      </c>
      <c r="C38" s="224"/>
    </row>
    <row r="39" spans="1:3">
      <c r="A39" s="224" t="s">
        <v>248</v>
      </c>
      <c r="B39" s="88"/>
      <c r="C39" s="224"/>
    </row>
    <row r="40" spans="1:3">
      <c r="A40" s="55" t="s">
        <v>248</v>
      </c>
      <c r="B40" s="88"/>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9"/>
  <sheetViews>
    <sheetView workbookViewId="0">
      <selection activeCell="B17" sqref="B17"/>
    </sheetView>
  </sheetViews>
  <sheetFormatPr defaultRowHeight="14"/>
  <cols>
    <col min="2" max="2" width="78.1796875" customWidth="1"/>
  </cols>
  <sheetData>
    <row r="1" spans="1:4" s="179" customFormat="1">
      <c r="A1" s="175" t="s">
        <v>525</v>
      </c>
      <c r="B1" s="176"/>
      <c r="C1" s="177"/>
      <c r="D1" s="178"/>
    </row>
    <row r="2" spans="1:4" s="179" customFormat="1" ht="49.5" customHeight="1">
      <c r="A2" s="626" t="s">
        <v>518</v>
      </c>
      <c r="B2" s="627"/>
      <c r="C2" s="627"/>
      <c r="D2" s="627"/>
    </row>
    <row r="3" spans="1:4" s="179" customFormat="1" ht="28">
      <c r="A3" s="180" t="s">
        <v>420</v>
      </c>
      <c r="B3" s="181" t="s">
        <v>517</v>
      </c>
      <c r="C3" s="182" t="s">
        <v>421</v>
      </c>
      <c r="D3" s="181" t="s">
        <v>384</v>
      </c>
    </row>
    <row r="4" spans="1:4" s="179" customFormat="1">
      <c r="A4" s="183">
        <v>1.1000000000000001</v>
      </c>
      <c r="B4" s="184" t="s">
        <v>519</v>
      </c>
      <c r="C4" s="193"/>
      <c r="D4" s="194"/>
    </row>
    <row r="5" spans="1:4" s="179" customFormat="1">
      <c r="A5" s="185" t="s">
        <v>126</v>
      </c>
      <c r="B5" s="186"/>
      <c r="C5" s="187"/>
      <c r="D5" s="188"/>
    </row>
    <row r="6" spans="1:4" s="179" customFormat="1">
      <c r="A6" s="189" t="s">
        <v>199</v>
      </c>
      <c r="B6" s="190"/>
      <c r="C6" s="191"/>
      <c r="D6" s="192"/>
    </row>
    <row r="7" spans="1:4" s="179" customFormat="1">
      <c r="A7" s="189" t="s">
        <v>9</v>
      </c>
      <c r="B7" s="190"/>
      <c r="C7" s="191"/>
      <c r="D7" s="192"/>
    </row>
    <row r="8" spans="1:4" s="179" customFormat="1">
      <c r="A8" s="189" t="s">
        <v>10</v>
      </c>
      <c r="B8" s="190"/>
      <c r="C8" s="191"/>
      <c r="D8" s="192"/>
    </row>
    <row r="9" spans="1:4" s="179" customFormat="1">
      <c r="A9" s="189" t="s">
        <v>11</v>
      </c>
      <c r="B9" s="190"/>
      <c r="C9" s="191"/>
      <c r="D9" s="192"/>
    </row>
    <row r="10" spans="1:4" ht="28">
      <c r="A10" s="183">
        <v>1.2</v>
      </c>
      <c r="B10" s="184" t="s">
        <v>520</v>
      </c>
      <c r="C10" s="193"/>
      <c r="D10" s="194"/>
    </row>
    <row r="11" spans="1:4">
      <c r="A11" s="185" t="s">
        <v>126</v>
      </c>
      <c r="B11" s="186"/>
      <c r="C11" s="187"/>
      <c r="D11" s="188"/>
    </row>
    <row r="12" spans="1:4">
      <c r="A12" s="189" t="s">
        <v>199</v>
      </c>
      <c r="B12" s="190"/>
      <c r="C12" s="191"/>
      <c r="D12" s="192"/>
    </row>
    <row r="13" spans="1:4">
      <c r="A13" s="189" t="s">
        <v>9</v>
      </c>
      <c r="B13" s="190"/>
      <c r="C13" s="191"/>
      <c r="D13" s="192"/>
    </row>
    <row r="14" spans="1:4">
      <c r="A14" s="189" t="s">
        <v>10</v>
      </c>
      <c r="B14" s="190"/>
      <c r="C14" s="191"/>
      <c r="D14" s="192"/>
    </row>
    <row r="15" spans="1:4">
      <c r="A15" s="189" t="s">
        <v>11</v>
      </c>
      <c r="B15" s="190"/>
      <c r="C15" s="191"/>
      <c r="D15" s="192"/>
    </row>
    <row r="16" spans="1:4" ht="30.75" customHeight="1">
      <c r="A16" s="183">
        <v>1.3</v>
      </c>
      <c r="B16" s="184" t="s">
        <v>521</v>
      </c>
      <c r="C16" s="193"/>
      <c r="D16" s="194"/>
    </row>
    <row r="17" spans="1:4">
      <c r="A17" s="185" t="s">
        <v>126</v>
      </c>
      <c r="B17" s="186"/>
      <c r="C17" s="187"/>
      <c r="D17" s="188"/>
    </row>
    <row r="18" spans="1:4">
      <c r="A18" s="189" t="s">
        <v>199</v>
      </c>
      <c r="B18" s="190"/>
      <c r="C18" s="191"/>
      <c r="D18" s="192"/>
    </row>
    <row r="19" spans="1:4">
      <c r="A19" s="189" t="s">
        <v>9</v>
      </c>
      <c r="B19" s="190"/>
      <c r="C19" s="191"/>
      <c r="D19" s="192"/>
    </row>
    <row r="20" spans="1:4">
      <c r="A20" s="189" t="s">
        <v>10</v>
      </c>
      <c r="B20" s="190"/>
      <c r="C20" s="191"/>
      <c r="D20" s="192"/>
    </row>
    <row r="21" spans="1:4">
      <c r="A21" s="189" t="s">
        <v>11</v>
      </c>
      <c r="B21" s="190"/>
      <c r="C21" s="191"/>
      <c r="D21" s="192"/>
    </row>
    <row r="22" spans="1:4" ht="28">
      <c r="A22" s="183">
        <v>1.4</v>
      </c>
      <c r="B22" s="184" t="s">
        <v>522</v>
      </c>
      <c r="C22" s="193"/>
      <c r="D22" s="194"/>
    </row>
    <row r="23" spans="1:4">
      <c r="A23" s="185" t="s">
        <v>126</v>
      </c>
      <c r="B23" s="186"/>
      <c r="C23" s="187"/>
      <c r="D23" s="188"/>
    </row>
    <row r="24" spans="1:4">
      <c r="A24" s="189" t="s">
        <v>199</v>
      </c>
      <c r="B24" s="190"/>
      <c r="C24" s="191"/>
      <c r="D24" s="192"/>
    </row>
    <row r="25" spans="1:4">
      <c r="A25" s="189" t="s">
        <v>9</v>
      </c>
      <c r="B25" s="190"/>
      <c r="C25" s="191"/>
      <c r="D25" s="192"/>
    </row>
    <row r="26" spans="1:4">
      <c r="A26" s="189" t="s">
        <v>10</v>
      </c>
      <c r="B26" s="190"/>
      <c r="C26" s="191"/>
      <c r="D26" s="192"/>
    </row>
    <row r="27" spans="1:4">
      <c r="A27" s="189" t="s">
        <v>11</v>
      </c>
      <c r="B27" s="190"/>
      <c r="C27" s="191"/>
      <c r="D27" s="192"/>
    </row>
    <row r="28" spans="1:4">
      <c r="A28" s="183">
        <v>1.5</v>
      </c>
      <c r="B28" s="184" t="s">
        <v>523</v>
      </c>
      <c r="C28" s="193"/>
      <c r="D28" s="194"/>
    </row>
    <row r="29" spans="1:4">
      <c r="A29" s="185" t="s">
        <v>126</v>
      </c>
      <c r="B29" s="186"/>
      <c r="C29" s="187"/>
      <c r="D29" s="188"/>
    </row>
    <row r="30" spans="1:4">
      <c r="A30" s="189" t="s">
        <v>199</v>
      </c>
      <c r="B30" s="190"/>
      <c r="C30" s="191"/>
      <c r="D30" s="192"/>
    </row>
    <row r="31" spans="1:4">
      <c r="A31" s="189" t="s">
        <v>9</v>
      </c>
      <c r="B31" s="190"/>
      <c r="C31" s="191"/>
      <c r="D31" s="192"/>
    </row>
    <row r="32" spans="1:4">
      <c r="A32" s="189" t="s">
        <v>10</v>
      </c>
      <c r="B32" s="190"/>
      <c r="C32" s="191"/>
      <c r="D32" s="192"/>
    </row>
    <row r="33" spans="1:4">
      <c r="A33" s="189" t="s">
        <v>11</v>
      </c>
      <c r="B33" s="190"/>
      <c r="C33" s="191"/>
      <c r="D33" s="192"/>
    </row>
    <row r="34" spans="1:4" ht="182">
      <c r="A34" s="183">
        <v>1.1000000000000001</v>
      </c>
      <c r="B34" s="184" t="s">
        <v>524</v>
      </c>
      <c r="C34" s="193"/>
      <c r="D34" s="194"/>
    </row>
    <row r="35" spans="1:4">
      <c r="A35" s="185" t="s">
        <v>126</v>
      </c>
      <c r="B35" s="186"/>
      <c r="C35" s="187"/>
      <c r="D35" s="188"/>
    </row>
    <row r="36" spans="1:4">
      <c r="A36" s="189" t="s">
        <v>199</v>
      </c>
      <c r="B36" s="190"/>
      <c r="C36" s="191"/>
      <c r="D36" s="192"/>
    </row>
    <row r="37" spans="1:4">
      <c r="A37" s="189" t="s">
        <v>9</v>
      </c>
      <c r="B37" s="190"/>
      <c r="C37" s="191"/>
      <c r="D37" s="192"/>
    </row>
    <row r="38" spans="1:4">
      <c r="A38" s="189" t="s">
        <v>10</v>
      </c>
      <c r="B38" s="190"/>
      <c r="C38" s="191"/>
      <c r="D38" s="192"/>
    </row>
    <row r="39" spans="1:4">
      <c r="A39" s="189" t="s">
        <v>11</v>
      </c>
      <c r="B39" s="190"/>
      <c r="C39" s="191"/>
      <c r="D39" s="192"/>
    </row>
  </sheetData>
  <mergeCells count="1">
    <mergeCell ref="A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1"/>
  <sheetViews>
    <sheetView view="pageBreakPreview" topLeftCell="A8" zoomScaleNormal="100" zoomScaleSheetLayoutView="100" workbookViewId="0">
      <selection activeCell="M16" sqref="M16"/>
    </sheetView>
  </sheetViews>
  <sheetFormatPr defaultColWidth="8.81640625" defaultRowHeight="12.5"/>
  <cols>
    <col min="1" max="1" width="4.26953125" style="85" customWidth="1"/>
    <col min="2" max="2" width="6.453125" style="85" customWidth="1"/>
    <col min="3" max="3" width="28.453125" style="85" customWidth="1"/>
    <col min="4" max="4" width="14.453125" style="85" customWidth="1"/>
    <col min="5" max="5" width="13.7265625" style="85" customWidth="1"/>
    <col min="6" max="6" width="19.54296875" style="85" customWidth="1"/>
    <col min="7" max="7" width="17.1796875" style="34" customWidth="1"/>
    <col min="8" max="10" width="19" style="85" customWidth="1"/>
    <col min="11" max="11" width="11.7265625" style="85" customWidth="1"/>
    <col min="12" max="12" width="23.54296875" style="85" customWidth="1"/>
    <col min="13" max="13" width="19" style="85" customWidth="1"/>
    <col min="14" max="14" width="13.1796875" style="85" customWidth="1"/>
    <col min="15" max="15" width="10.81640625" style="85" customWidth="1"/>
    <col min="16" max="16" width="11.1796875" style="85" customWidth="1"/>
    <col min="17" max="19" width="13.7265625" style="85" customWidth="1"/>
    <col min="20" max="20" width="11.1796875" style="85" customWidth="1"/>
    <col min="21" max="21" width="18.1796875" style="85" customWidth="1"/>
    <col min="22" max="22" width="18.81640625" style="85" customWidth="1"/>
    <col min="23" max="23" width="28" style="85" customWidth="1"/>
    <col min="24" max="24" width="13.7265625" style="85" customWidth="1"/>
    <col min="25" max="16384" width="8.81640625" style="85"/>
  </cols>
  <sheetData>
    <row r="1" spans="1:24" s="226" customFormat="1" ht="25.5" hidden="1" customHeight="1">
      <c r="G1" s="227"/>
      <c r="L1" s="228" t="s">
        <v>535</v>
      </c>
      <c r="V1" s="226" t="s">
        <v>172</v>
      </c>
      <c r="W1" s="229" t="s">
        <v>536</v>
      </c>
      <c r="X1" s="226" t="s">
        <v>176</v>
      </c>
    </row>
    <row r="2" spans="1:24" s="226" customFormat="1" ht="37.5" hidden="1">
      <c r="G2" s="227"/>
      <c r="L2" s="228" t="s">
        <v>535</v>
      </c>
      <c r="V2" s="226" t="s">
        <v>173</v>
      </c>
      <c r="W2" s="229" t="s">
        <v>435</v>
      </c>
      <c r="X2" s="226" t="s">
        <v>177</v>
      </c>
    </row>
    <row r="3" spans="1:24" s="226" customFormat="1" ht="25" hidden="1">
      <c r="G3" s="227"/>
      <c r="L3" s="228" t="s">
        <v>535</v>
      </c>
      <c r="V3" s="226" t="s">
        <v>174</v>
      </c>
      <c r="W3" s="229" t="s">
        <v>436</v>
      </c>
      <c r="X3" s="226" t="s">
        <v>178</v>
      </c>
    </row>
    <row r="4" spans="1:24" s="226" customFormat="1" hidden="1">
      <c r="G4" s="227"/>
      <c r="L4" s="228" t="s">
        <v>535</v>
      </c>
      <c r="V4" s="226" t="s">
        <v>175</v>
      </c>
      <c r="W4" s="229" t="s">
        <v>437</v>
      </c>
    </row>
    <row r="5" spans="1:24" s="226" customFormat="1" hidden="1">
      <c r="G5" s="227"/>
      <c r="L5" s="228" t="s">
        <v>535</v>
      </c>
      <c r="V5" s="226" t="s">
        <v>424</v>
      </c>
      <c r="W5" s="229" t="s">
        <v>438</v>
      </c>
    </row>
    <row r="6" spans="1:24" s="226" customFormat="1" hidden="1">
      <c r="G6" s="227"/>
      <c r="L6" s="228" t="s">
        <v>535</v>
      </c>
      <c r="W6" s="229" t="s">
        <v>439</v>
      </c>
    </row>
    <row r="7" spans="1:24" s="226" customFormat="1" hidden="1">
      <c r="G7" s="227"/>
      <c r="L7" s="228" t="s">
        <v>535</v>
      </c>
      <c r="W7" s="229" t="s">
        <v>430</v>
      </c>
    </row>
    <row r="8" spans="1:24" s="196" customFormat="1" ht="27" customHeight="1" thickBot="1">
      <c r="A8" s="195" t="s">
        <v>537</v>
      </c>
      <c r="B8" s="197"/>
      <c r="C8" s="195"/>
      <c r="D8" s="230"/>
      <c r="E8" s="230"/>
      <c r="F8" s="196" t="s">
        <v>538</v>
      </c>
      <c r="L8" s="195" t="s">
        <v>539</v>
      </c>
      <c r="M8" s="197"/>
      <c r="P8" s="197"/>
      <c r="Q8" s="197"/>
      <c r="R8" s="197"/>
      <c r="S8" s="197"/>
      <c r="T8" s="197"/>
      <c r="U8" s="197"/>
      <c r="V8" s="197"/>
    </row>
    <row r="9" spans="1:24" s="196" customFormat="1" ht="40.5" customHeight="1" thickBot="1">
      <c r="A9" s="195"/>
      <c r="B9" s="231"/>
      <c r="C9" s="232" t="s">
        <v>540</v>
      </c>
      <c r="D9" s="233"/>
      <c r="E9" s="234"/>
      <c r="F9" s="628" t="s">
        <v>541</v>
      </c>
      <c r="G9" s="629"/>
      <c r="H9" s="629"/>
      <c r="I9" s="629"/>
      <c r="J9" s="630"/>
      <c r="K9" s="235"/>
      <c r="L9" s="195" t="s">
        <v>542</v>
      </c>
      <c r="M9" s="197"/>
      <c r="P9" s="197"/>
      <c r="Q9" s="197"/>
      <c r="R9" s="197"/>
      <c r="S9" s="197"/>
      <c r="T9" s="197"/>
      <c r="U9" s="197"/>
      <c r="V9" s="195"/>
    </row>
    <row r="10" spans="1:24" s="199" customFormat="1" ht="26.25" customHeight="1" thickBot="1">
      <c r="A10" s="236"/>
      <c r="B10" s="237" t="s">
        <v>171</v>
      </c>
      <c r="C10" s="238" t="s">
        <v>543</v>
      </c>
      <c r="D10" s="239" t="s">
        <v>168</v>
      </c>
      <c r="E10" s="239" t="s">
        <v>423</v>
      </c>
      <c r="F10" s="240" t="s">
        <v>432</v>
      </c>
      <c r="G10" s="240" t="s">
        <v>433</v>
      </c>
      <c r="H10" s="240" t="s">
        <v>544</v>
      </c>
      <c r="I10" s="240" t="s">
        <v>545</v>
      </c>
      <c r="J10" s="241" t="s">
        <v>77</v>
      </c>
      <c r="K10" s="242" t="s">
        <v>546</v>
      </c>
      <c r="L10" s="243" t="s">
        <v>547</v>
      </c>
      <c r="M10" s="198" t="s">
        <v>260</v>
      </c>
      <c r="N10" s="198" t="s">
        <v>19</v>
      </c>
      <c r="O10" s="198" t="s">
        <v>53</v>
      </c>
      <c r="P10" s="198" t="s">
        <v>167</v>
      </c>
      <c r="Q10" s="198" t="s">
        <v>169</v>
      </c>
      <c r="R10" s="198" t="s">
        <v>548</v>
      </c>
      <c r="S10" s="198" t="s">
        <v>170</v>
      </c>
      <c r="T10" s="198" t="s">
        <v>549</v>
      </c>
      <c r="U10" s="198" t="s">
        <v>552</v>
      </c>
      <c r="W10" s="199" t="s">
        <v>434</v>
      </c>
      <c r="X10" s="244" t="s">
        <v>550</v>
      </c>
    </row>
    <row r="11" spans="1:24" ht="47.5" customHeight="1">
      <c r="A11" s="84">
        <v>1</v>
      </c>
      <c r="B11" s="83"/>
      <c r="C11" s="84" t="s">
        <v>1329</v>
      </c>
      <c r="D11" s="84"/>
      <c r="E11" s="84"/>
      <c r="F11" s="84" t="s">
        <v>1330</v>
      </c>
      <c r="G11" s="245" t="s">
        <v>1331</v>
      </c>
      <c r="I11" s="84" t="s">
        <v>1332</v>
      </c>
      <c r="J11" s="84" t="s">
        <v>666</v>
      </c>
      <c r="K11" s="84">
        <v>1</v>
      </c>
      <c r="L11" s="84" t="s">
        <v>1333</v>
      </c>
      <c r="M11" s="84" t="s">
        <v>1334</v>
      </c>
      <c r="N11" s="84" t="s">
        <v>176</v>
      </c>
      <c r="O11" s="84">
        <v>4411.7</v>
      </c>
      <c r="P11" s="84" t="s">
        <v>174</v>
      </c>
      <c r="Q11" s="84" t="s">
        <v>1335</v>
      </c>
      <c r="R11" s="244" t="s">
        <v>550</v>
      </c>
      <c r="S11" s="84" t="s">
        <v>1336</v>
      </c>
      <c r="T11" s="84" t="s">
        <v>1337</v>
      </c>
      <c r="U11" s="83" t="s">
        <v>1338</v>
      </c>
    </row>
    <row r="12" spans="1:24" ht="12.65" customHeight="1">
      <c r="A12" s="84">
        <v>2</v>
      </c>
      <c r="B12" s="83"/>
      <c r="C12" s="84"/>
      <c r="D12" s="84"/>
      <c r="E12" s="84"/>
      <c r="F12" s="84"/>
      <c r="G12" s="245"/>
      <c r="H12" s="84"/>
      <c r="I12" s="84"/>
      <c r="J12" s="84"/>
      <c r="K12" s="84"/>
      <c r="L12" s="84"/>
      <c r="M12" s="84"/>
      <c r="N12" s="84"/>
      <c r="O12" s="84"/>
      <c r="P12" s="84"/>
      <c r="Q12" s="84"/>
      <c r="R12" s="244"/>
      <c r="S12" s="84"/>
      <c r="T12" s="84"/>
      <c r="U12" s="83"/>
    </row>
    <row r="13" spans="1:24" ht="12.65" customHeight="1">
      <c r="A13" s="84">
        <v>3</v>
      </c>
      <c r="B13" s="83"/>
      <c r="C13" s="84"/>
      <c r="D13" s="84"/>
      <c r="E13" s="84"/>
      <c r="F13" s="84"/>
      <c r="G13" s="245"/>
      <c r="H13" s="84"/>
      <c r="I13" s="84"/>
      <c r="J13" s="84"/>
      <c r="K13" s="84"/>
      <c r="L13" s="84"/>
      <c r="M13" s="84"/>
      <c r="N13" s="84"/>
      <c r="O13" s="84"/>
      <c r="P13" s="84"/>
      <c r="Q13" s="84"/>
      <c r="R13" s="244"/>
      <c r="S13" s="84"/>
      <c r="T13" s="84"/>
      <c r="U13" s="83"/>
    </row>
    <row r="14" spans="1:24" ht="12.65" customHeight="1">
      <c r="A14" s="84">
        <v>4</v>
      </c>
      <c r="B14" s="83"/>
      <c r="C14" s="84"/>
      <c r="D14" s="84"/>
      <c r="E14" s="84"/>
      <c r="F14" s="84"/>
      <c r="G14" s="245"/>
      <c r="H14" s="84"/>
      <c r="I14" s="84"/>
      <c r="J14" s="84"/>
      <c r="K14" s="84"/>
      <c r="L14" s="84"/>
      <c r="M14" s="84"/>
      <c r="N14" s="84"/>
      <c r="O14" s="84"/>
      <c r="P14" s="84"/>
      <c r="Q14" s="84"/>
      <c r="R14" s="244"/>
      <c r="S14" s="84"/>
      <c r="T14" s="84"/>
      <c r="U14" s="83"/>
    </row>
    <row r="15" spans="1:24" ht="12.65" customHeight="1">
      <c r="A15" s="84">
        <v>5</v>
      </c>
      <c r="B15" s="83"/>
      <c r="C15" s="84"/>
      <c r="D15" s="84"/>
      <c r="E15" s="84"/>
      <c r="F15" s="84"/>
      <c r="G15" s="245"/>
      <c r="H15" s="84"/>
      <c r="I15" s="84"/>
      <c r="J15" s="84"/>
      <c r="K15" s="84"/>
      <c r="L15" s="84"/>
      <c r="M15" s="84"/>
      <c r="N15" s="84"/>
      <c r="O15" s="84"/>
      <c r="P15" s="84"/>
      <c r="Q15" s="84"/>
      <c r="R15" s="244"/>
      <c r="S15" s="84"/>
      <c r="T15" s="84"/>
      <c r="U15" s="83"/>
    </row>
    <row r="16" spans="1:24" ht="12.65" customHeight="1">
      <c r="A16" s="84">
        <v>6</v>
      </c>
      <c r="B16" s="83"/>
      <c r="C16" s="84"/>
      <c r="D16" s="84"/>
      <c r="E16" s="84"/>
      <c r="F16" s="84"/>
      <c r="G16" s="245"/>
      <c r="H16" s="84"/>
      <c r="I16" s="84"/>
      <c r="J16" s="84"/>
      <c r="K16" s="84"/>
      <c r="L16" s="84"/>
      <c r="M16" s="84"/>
      <c r="N16" s="84"/>
      <c r="O16" s="84"/>
      <c r="P16" s="84"/>
      <c r="Q16" s="84"/>
      <c r="R16" s="244"/>
      <c r="S16" s="84"/>
      <c r="T16" s="84"/>
      <c r="U16" s="83"/>
    </row>
    <row r="17" spans="1:21" ht="12.65" customHeight="1">
      <c r="A17" s="84">
        <v>7</v>
      </c>
      <c r="B17" s="83"/>
      <c r="C17" s="84"/>
      <c r="D17" s="84"/>
      <c r="E17" s="84"/>
      <c r="F17" s="84"/>
      <c r="G17" s="245"/>
      <c r="H17" s="84"/>
      <c r="I17" s="84"/>
      <c r="J17" s="84"/>
      <c r="K17" s="84"/>
      <c r="L17" s="84"/>
      <c r="M17" s="84"/>
      <c r="N17" s="84"/>
      <c r="O17" s="84"/>
      <c r="P17" s="84"/>
      <c r="Q17" s="84"/>
      <c r="R17" s="244"/>
      <c r="S17" s="84"/>
      <c r="T17" s="84"/>
      <c r="U17" s="83"/>
    </row>
    <row r="18" spans="1:21" ht="12.65" customHeight="1">
      <c r="A18" s="84">
        <v>8</v>
      </c>
      <c r="B18" s="83"/>
      <c r="C18" s="84"/>
      <c r="D18" s="84"/>
      <c r="E18" s="84"/>
      <c r="F18" s="84"/>
      <c r="G18" s="245"/>
      <c r="H18" s="84"/>
      <c r="I18" s="84"/>
      <c r="J18" s="84"/>
      <c r="K18" s="84"/>
      <c r="L18" s="84"/>
      <c r="M18" s="84"/>
      <c r="N18" s="84"/>
      <c r="O18" s="84"/>
      <c r="P18" s="84"/>
      <c r="Q18" s="84"/>
      <c r="R18" s="244"/>
      <c r="S18" s="84"/>
      <c r="T18" s="84"/>
      <c r="U18" s="83"/>
    </row>
    <row r="19" spans="1:21" ht="12.65" customHeight="1">
      <c r="A19" s="84">
        <v>9</v>
      </c>
      <c r="B19" s="83"/>
      <c r="C19" s="84"/>
      <c r="D19" s="84"/>
      <c r="E19" s="84"/>
      <c r="F19" s="84"/>
      <c r="G19" s="245"/>
      <c r="H19" s="84"/>
      <c r="I19" s="84"/>
      <c r="J19" s="84"/>
      <c r="K19" s="84"/>
      <c r="L19" s="84"/>
      <c r="M19" s="84"/>
      <c r="N19" s="84"/>
      <c r="O19" s="84"/>
      <c r="P19" s="84"/>
      <c r="Q19" s="84"/>
      <c r="R19" s="244"/>
      <c r="S19" s="84"/>
      <c r="T19" s="84"/>
      <c r="U19" s="83"/>
    </row>
    <row r="20" spans="1:21" ht="12.65" customHeight="1">
      <c r="A20" s="84">
        <v>10</v>
      </c>
      <c r="B20" s="83"/>
      <c r="C20" s="84"/>
      <c r="D20" s="84"/>
      <c r="E20" s="84"/>
      <c r="F20" s="84"/>
      <c r="G20" s="245"/>
      <c r="H20" s="84"/>
      <c r="I20" s="84"/>
      <c r="J20" s="84"/>
      <c r="K20" s="84"/>
      <c r="L20" s="84"/>
      <c r="M20" s="84"/>
      <c r="N20" s="84"/>
      <c r="O20" s="84"/>
      <c r="P20" s="84"/>
      <c r="Q20" s="84"/>
      <c r="R20" s="244"/>
      <c r="S20" s="84"/>
      <c r="T20" s="84"/>
      <c r="U20" s="83"/>
    </row>
    <row r="21" spans="1:21" ht="12.65" customHeight="1">
      <c r="A21" s="84">
        <v>11</v>
      </c>
      <c r="B21" s="83"/>
      <c r="C21" s="84"/>
      <c r="D21" s="84"/>
      <c r="E21" s="84"/>
      <c r="F21" s="84"/>
      <c r="G21" s="245"/>
      <c r="H21" s="84"/>
      <c r="I21" s="84"/>
      <c r="J21" s="84"/>
      <c r="K21" s="84"/>
      <c r="L21" s="84"/>
      <c r="M21" s="84"/>
      <c r="N21" s="84"/>
      <c r="O21" s="84"/>
      <c r="P21" s="84"/>
      <c r="Q21" s="84"/>
      <c r="R21" s="244"/>
      <c r="S21" s="84"/>
      <c r="T21" s="84"/>
      <c r="U21" s="83"/>
    </row>
    <row r="22" spans="1:21" ht="12.65" customHeight="1">
      <c r="A22" s="84">
        <v>12</v>
      </c>
      <c r="B22" s="83"/>
      <c r="C22" s="84"/>
      <c r="D22" s="84"/>
      <c r="E22" s="84"/>
      <c r="F22" s="84"/>
      <c r="G22" s="245"/>
      <c r="H22" s="84"/>
      <c r="I22" s="84"/>
      <c r="J22" s="84"/>
      <c r="K22" s="84"/>
      <c r="L22" s="84"/>
      <c r="M22" s="84"/>
      <c r="N22" s="84"/>
      <c r="O22" s="84"/>
      <c r="P22" s="84"/>
      <c r="Q22" s="84"/>
      <c r="R22" s="244"/>
      <c r="S22" s="84"/>
      <c r="T22" s="84"/>
      <c r="U22" s="83"/>
    </row>
    <row r="23" spans="1:21" ht="12.65" customHeight="1">
      <c r="A23" s="84">
        <v>13</v>
      </c>
      <c r="B23" s="83"/>
      <c r="C23" s="84"/>
      <c r="D23" s="84"/>
      <c r="E23" s="84"/>
      <c r="F23" s="84"/>
      <c r="G23" s="245"/>
      <c r="H23" s="84"/>
      <c r="I23" s="84"/>
      <c r="J23" s="84"/>
      <c r="K23" s="84"/>
      <c r="L23" s="84"/>
      <c r="M23" s="84"/>
      <c r="N23" s="84"/>
      <c r="O23" s="84"/>
      <c r="P23" s="84"/>
      <c r="Q23" s="84"/>
      <c r="R23" s="244"/>
      <c r="S23" s="84"/>
      <c r="T23" s="84"/>
      <c r="U23" s="83"/>
    </row>
    <row r="24" spans="1:21">
      <c r="A24" s="84">
        <v>14</v>
      </c>
      <c r="B24" s="83"/>
      <c r="C24" s="84"/>
      <c r="D24" s="84"/>
      <c r="E24" s="84"/>
      <c r="F24" s="84"/>
      <c r="G24" s="245"/>
      <c r="H24" s="84"/>
      <c r="I24" s="84"/>
      <c r="J24" s="84"/>
      <c r="K24" s="84"/>
      <c r="L24" s="84"/>
      <c r="M24" s="84"/>
      <c r="N24" s="84"/>
      <c r="O24" s="84"/>
      <c r="P24" s="84"/>
      <c r="Q24" s="84"/>
      <c r="R24" s="244"/>
      <c r="S24" s="84"/>
      <c r="T24" s="84"/>
      <c r="U24" s="83"/>
    </row>
    <row r="25" spans="1:21">
      <c r="A25" s="84">
        <v>15</v>
      </c>
      <c r="B25" s="83"/>
      <c r="C25" s="84"/>
      <c r="D25" s="84"/>
      <c r="E25" s="84"/>
      <c r="F25" s="84"/>
      <c r="G25" s="245"/>
      <c r="H25" s="84"/>
      <c r="I25" s="84"/>
      <c r="J25" s="84"/>
      <c r="K25" s="84"/>
      <c r="L25" s="84"/>
      <c r="M25" s="84"/>
      <c r="N25" s="84"/>
      <c r="O25" s="84"/>
      <c r="P25" s="84"/>
      <c r="Q25" s="84"/>
      <c r="R25" s="244"/>
      <c r="S25" s="84"/>
      <c r="T25" s="84"/>
      <c r="U25" s="83"/>
    </row>
    <row r="26" spans="1:21">
      <c r="A26" s="84">
        <v>16</v>
      </c>
      <c r="B26" s="83"/>
      <c r="C26" s="84"/>
      <c r="D26" s="84"/>
      <c r="E26" s="84"/>
      <c r="F26" s="84"/>
      <c r="G26" s="245"/>
      <c r="H26" s="84"/>
      <c r="I26" s="84"/>
      <c r="J26" s="84"/>
      <c r="K26" s="84"/>
      <c r="L26" s="84"/>
      <c r="M26" s="84"/>
      <c r="N26" s="84"/>
      <c r="O26" s="84"/>
      <c r="P26" s="84"/>
      <c r="Q26" s="84"/>
      <c r="R26" s="244"/>
      <c r="S26" s="84"/>
      <c r="T26" s="84"/>
      <c r="U26" s="83"/>
    </row>
    <row r="27" spans="1:21">
      <c r="A27" s="84">
        <v>17</v>
      </c>
      <c r="B27" s="83"/>
      <c r="C27" s="84"/>
      <c r="D27" s="84"/>
      <c r="E27" s="84"/>
      <c r="F27" s="84"/>
      <c r="G27" s="245"/>
      <c r="H27" s="84"/>
      <c r="I27" s="84"/>
      <c r="J27" s="84"/>
      <c r="K27" s="84"/>
      <c r="L27" s="84"/>
      <c r="M27" s="84"/>
      <c r="N27" s="84"/>
      <c r="O27" s="84"/>
      <c r="P27" s="84"/>
      <c r="Q27" s="84"/>
      <c r="R27" s="244"/>
      <c r="S27" s="84"/>
      <c r="T27" s="84"/>
      <c r="U27" s="83"/>
    </row>
    <row r="28" spans="1:21">
      <c r="A28" s="84">
        <v>18</v>
      </c>
      <c r="B28" s="83"/>
      <c r="C28" s="84"/>
      <c r="D28" s="84"/>
      <c r="E28" s="84"/>
      <c r="F28" s="84"/>
      <c r="G28" s="245"/>
      <c r="H28" s="84"/>
      <c r="I28" s="84"/>
      <c r="J28" s="84"/>
      <c r="K28" s="84"/>
      <c r="L28" s="84"/>
      <c r="M28" s="84"/>
      <c r="N28" s="84"/>
      <c r="O28" s="84"/>
      <c r="P28" s="84"/>
      <c r="Q28" s="84"/>
      <c r="R28" s="244"/>
      <c r="S28" s="84"/>
      <c r="T28" s="84"/>
      <c r="U28" s="83"/>
    </row>
    <row r="29" spans="1:21">
      <c r="A29" s="84">
        <v>19</v>
      </c>
      <c r="B29" s="83"/>
      <c r="C29" s="84"/>
      <c r="D29" s="84"/>
      <c r="E29" s="84"/>
      <c r="F29" s="84"/>
      <c r="G29" s="245"/>
      <c r="H29" s="84"/>
      <c r="I29" s="84"/>
      <c r="J29" s="84"/>
      <c r="K29" s="84"/>
      <c r="L29" s="84"/>
      <c r="M29" s="84"/>
      <c r="N29" s="84"/>
      <c r="O29" s="84"/>
      <c r="P29" s="84"/>
      <c r="Q29" s="84"/>
      <c r="R29" s="244"/>
      <c r="S29" s="84"/>
      <c r="T29" s="84"/>
      <c r="U29" s="83"/>
    </row>
    <row r="30" spans="1:21">
      <c r="A30" s="84">
        <v>20</v>
      </c>
      <c r="B30" s="83"/>
      <c r="C30" s="86"/>
      <c r="D30" s="84"/>
      <c r="E30" s="84"/>
      <c r="F30" s="84"/>
      <c r="G30" s="245"/>
      <c r="H30" s="84"/>
      <c r="I30" s="84"/>
      <c r="J30" s="84"/>
      <c r="K30" s="86"/>
      <c r="L30" s="84"/>
      <c r="M30" s="84"/>
      <c r="N30" s="84"/>
      <c r="O30" s="84"/>
      <c r="P30" s="84"/>
      <c r="Q30" s="84"/>
      <c r="R30" s="244"/>
      <c r="S30" s="84"/>
      <c r="T30" s="84"/>
      <c r="U30" s="83"/>
    </row>
    <row r="31" spans="1:21">
      <c r="A31" s="86" t="s">
        <v>179</v>
      </c>
      <c r="R31" s="244"/>
    </row>
  </sheetData>
  <autoFilter ref="A2:K2" xr:uid="{00000000-0009-0000-0000-00000D000000}"/>
  <mergeCells count="1">
    <mergeCell ref="F9:J9"/>
  </mergeCells>
  <phoneticPr fontId="7" type="noConversion"/>
  <dataValidations count="3">
    <dataValidation type="list" allowBlank="1" showInputMessage="1" showErrorMessage="1" sqref="N11:N29" xr:uid="{00000000-0002-0000-0D00-000000000000}">
      <formula1>$X$1:$X$3</formula1>
    </dataValidation>
    <dataValidation type="list" allowBlank="1" showInputMessage="1" showErrorMessage="1" sqref="P11:P29" xr:uid="{00000000-0002-0000-0D00-000001000000}">
      <formula1>$V$2:$V$5</formula1>
    </dataValidation>
    <dataValidation type="list" allowBlank="1" showInputMessage="1" showErrorMessage="1" sqref="R11:R31" xr:uid="{00000000-0002-0000-0D00-000002000000}">
      <formula1>$X$10:$X$10</formula1>
    </dataValidation>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5"/>
  <sheetViews>
    <sheetView workbookViewId="0">
      <selection activeCell="D31" sqref="D31"/>
    </sheetView>
  </sheetViews>
  <sheetFormatPr defaultColWidth="9.1796875" defaultRowHeight="14"/>
  <cols>
    <col min="1" max="1" width="30.54296875" style="224" customWidth="1"/>
    <col min="2" max="2" width="36.453125" style="224" customWidth="1"/>
    <col min="3" max="3" width="13.1796875" style="224" customWidth="1"/>
    <col min="4" max="6" width="9.1796875" style="224"/>
    <col min="7" max="7" width="29.453125" style="224" customWidth="1"/>
    <col min="8" max="8" width="51.1796875" style="224" customWidth="1"/>
    <col min="9" max="16384" width="9.1796875" style="224"/>
  </cols>
  <sheetData>
    <row r="1" spans="1:7" ht="15">
      <c r="A1" s="87" t="s">
        <v>1263</v>
      </c>
    </row>
    <row r="2" spans="1:7">
      <c r="A2" s="250" t="s">
        <v>1264</v>
      </c>
      <c r="B2" s="250" t="s">
        <v>1265</v>
      </c>
    </row>
    <row r="3" spans="1:7">
      <c r="A3" s="250" t="s">
        <v>1266</v>
      </c>
      <c r="B3" s="250"/>
    </row>
    <row r="4" spans="1:7" ht="50.5">
      <c r="A4" s="250" t="s">
        <v>1267</v>
      </c>
      <c r="B4" s="251" t="s">
        <v>1268</v>
      </c>
    </row>
    <row r="5" spans="1:7">
      <c r="A5" s="250" t="s">
        <v>1269</v>
      </c>
      <c r="B5" s="475">
        <v>41275</v>
      </c>
    </row>
    <row r="6" spans="1:7">
      <c r="A6" s="476" t="s">
        <v>1270</v>
      </c>
    </row>
    <row r="7" spans="1:7">
      <c r="A7" s="476" t="s">
        <v>1271</v>
      </c>
      <c r="B7" s="477" t="s">
        <v>1272</v>
      </c>
      <c r="E7" s="478"/>
      <c r="G7" s="478"/>
    </row>
    <row r="8" spans="1:7">
      <c r="B8" s="477" t="s">
        <v>1273</v>
      </c>
      <c r="E8" s="478"/>
      <c r="G8" s="478"/>
    </row>
    <row r="9" spans="1:7">
      <c r="B9" s="477" t="s">
        <v>1274</v>
      </c>
      <c r="E9" s="478"/>
      <c r="G9" s="478"/>
    </row>
    <row r="10" spans="1:7">
      <c r="B10" s="477" t="s">
        <v>1275</v>
      </c>
      <c r="E10" s="478"/>
      <c r="G10" s="478"/>
    </row>
    <row r="11" spans="1:7">
      <c r="B11" s="477" t="s">
        <v>1276</v>
      </c>
      <c r="E11" s="478"/>
      <c r="G11" s="478"/>
    </row>
    <row r="12" spans="1:7">
      <c r="B12" s="477"/>
      <c r="E12" s="478"/>
      <c r="G12" s="478"/>
    </row>
    <row r="13" spans="1:7">
      <c r="A13" s="78" t="s">
        <v>1277</v>
      </c>
      <c r="B13" s="477" t="s">
        <v>1278</v>
      </c>
      <c r="E13" s="478"/>
      <c r="G13" s="478"/>
    </row>
    <row r="14" spans="1:7">
      <c r="A14" s="78" t="s">
        <v>1279</v>
      </c>
      <c r="B14" s="477" t="s">
        <v>1280</v>
      </c>
      <c r="E14" s="478"/>
      <c r="G14" s="478"/>
    </row>
    <row r="15" spans="1:7">
      <c r="A15" s="78" t="s">
        <v>1281</v>
      </c>
      <c r="B15" s="477" t="s">
        <v>1282</v>
      </c>
      <c r="E15" s="478"/>
      <c r="G15" s="478"/>
    </row>
    <row r="16" spans="1:7">
      <c r="E16" s="478"/>
      <c r="G16" s="478"/>
    </row>
    <row r="17" spans="1:7">
      <c r="A17" s="631" t="s">
        <v>1283</v>
      </c>
      <c r="B17" s="632"/>
      <c r="C17" s="479" t="s">
        <v>126</v>
      </c>
      <c r="D17" s="479" t="s">
        <v>199</v>
      </c>
      <c r="E17" s="479" t="s">
        <v>9</v>
      </c>
      <c r="F17" s="479" t="s">
        <v>10</v>
      </c>
      <c r="G17" s="479" t="s">
        <v>11</v>
      </c>
    </row>
    <row r="18" spans="1:7">
      <c r="A18" s="480" t="s">
        <v>8</v>
      </c>
      <c r="B18" s="480" t="s">
        <v>1284</v>
      </c>
      <c r="C18" s="481">
        <v>180</v>
      </c>
      <c r="D18" s="481"/>
      <c r="E18" s="481"/>
      <c r="F18" s="481"/>
      <c r="G18" s="481"/>
    </row>
    <row r="19" spans="1:7">
      <c r="A19" s="482"/>
      <c r="B19" s="480" t="s">
        <v>1285</v>
      </c>
      <c r="C19" s="481">
        <v>9</v>
      </c>
      <c r="D19" s="481"/>
      <c r="E19" s="481"/>
      <c r="F19" s="481"/>
      <c r="G19" s="481"/>
    </row>
    <row r="20" spans="1:7">
      <c r="E20" s="478"/>
      <c r="G20" s="478"/>
    </row>
    <row r="21" spans="1:7">
      <c r="A21" s="480" t="s">
        <v>1286</v>
      </c>
      <c r="E21" s="478"/>
      <c r="G21" s="478"/>
    </row>
    <row r="22" spans="1:7" ht="25.5">
      <c r="A22" s="480" t="s">
        <v>1287</v>
      </c>
      <c r="B22" s="480" t="s">
        <v>1288</v>
      </c>
      <c r="C22" s="483" t="s">
        <v>1289</v>
      </c>
      <c r="E22" s="478"/>
      <c r="G22" s="478"/>
    </row>
    <row r="23" spans="1:7" ht="38">
      <c r="A23" s="251" t="s">
        <v>1290</v>
      </c>
      <c r="B23" s="484" t="s">
        <v>1291</v>
      </c>
      <c r="C23" s="484" t="s">
        <v>1292</v>
      </c>
    </row>
    <row r="24" spans="1:7" ht="38">
      <c r="A24" s="251" t="s">
        <v>1293</v>
      </c>
      <c r="B24" s="484" t="s">
        <v>1294</v>
      </c>
      <c r="C24" s="484" t="s">
        <v>1292</v>
      </c>
    </row>
    <row r="25" spans="1:7" ht="42">
      <c r="A25" s="251" t="s">
        <v>1295</v>
      </c>
      <c r="B25" s="484" t="s">
        <v>1296</v>
      </c>
      <c r="C25" s="484" t="s">
        <v>1297</v>
      </c>
    </row>
    <row r="26" spans="1:7">
      <c r="A26" s="251" t="s">
        <v>1298</v>
      </c>
      <c r="B26" s="484" t="s">
        <v>1299</v>
      </c>
      <c r="C26" s="484" t="s">
        <v>1297</v>
      </c>
    </row>
    <row r="27" spans="1:7" ht="50.5">
      <c r="A27" s="251" t="s">
        <v>1300</v>
      </c>
      <c r="B27" s="484" t="s">
        <v>1301</v>
      </c>
      <c r="C27" s="484" t="s">
        <v>1292</v>
      </c>
    </row>
    <row r="28" spans="1:7" ht="38">
      <c r="A28" s="251" t="s">
        <v>1302</v>
      </c>
      <c r="B28" s="484" t="s">
        <v>1303</v>
      </c>
      <c r="C28" s="484" t="s">
        <v>1292</v>
      </c>
    </row>
    <row r="29" spans="1:7">
      <c r="A29" s="251" t="s">
        <v>1304</v>
      </c>
      <c r="B29" s="484" t="s">
        <v>1305</v>
      </c>
      <c r="C29" s="484" t="s">
        <v>1292</v>
      </c>
    </row>
    <row r="30" spans="1:7" ht="28">
      <c r="A30" s="251" t="s">
        <v>1306</v>
      </c>
      <c r="B30" s="484" t="s">
        <v>1307</v>
      </c>
      <c r="C30" s="484" t="s">
        <v>1292</v>
      </c>
    </row>
    <row r="31" spans="1:7">
      <c r="B31" s="485" t="s">
        <v>1308</v>
      </c>
      <c r="C31" s="486" t="s">
        <v>1309</v>
      </c>
      <c r="E31" s="487"/>
    </row>
    <row r="32" spans="1:7">
      <c r="A32" s="477"/>
      <c r="C32" s="477"/>
      <c r="D32" s="477"/>
      <c r="E32" s="477"/>
      <c r="F32" s="477"/>
    </row>
    <row r="33" spans="1:6">
      <c r="A33" s="480" t="s">
        <v>1279</v>
      </c>
    </row>
    <row r="34" spans="1:6">
      <c r="A34" s="480" t="s">
        <v>1310</v>
      </c>
      <c r="B34" s="480" t="s">
        <v>1311</v>
      </c>
      <c r="C34" s="480" t="s">
        <v>126</v>
      </c>
      <c r="D34" s="480" t="s">
        <v>1312</v>
      </c>
      <c r="E34" s="480" t="s">
        <v>1235</v>
      </c>
    </row>
    <row r="35" spans="1:6">
      <c r="A35" s="224" t="s">
        <v>1313</v>
      </c>
      <c r="B35" s="481">
        <v>181</v>
      </c>
      <c r="C35" s="224">
        <f>ROUNDUP((SQRT(B35)),0)</f>
        <v>14</v>
      </c>
      <c r="D35" s="224">
        <f>ROUNDUP((0.6*SQRT(B35)),0)</f>
        <v>9</v>
      </c>
      <c r="E35" s="224">
        <f>ROUNDUP((SQRT(B35)),0)</f>
        <v>14</v>
      </c>
      <c r="F35" s="88" t="s">
        <v>1314</v>
      </c>
    </row>
    <row r="36" spans="1:6">
      <c r="A36" s="224" t="s">
        <v>1315</v>
      </c>
      <c r="B36" s="481"/>
      <c r="C36" s="224">
        <f>ROUNDUP((SQRT(B36)),0)</f>
        <v>0</v>
      </c>
      <c r="D36" s="224">
        <f>ROUNDUP((0.6*SQRT(B36)),0)</f>
        <v>0</v>
      </c>
      <c r="E36" s="224">
        <f>ROUNDUP((SQRT(B36)),0)</f>
        <v>0</v>
      </c>
    </row>
    <row r="37" spans="1:6">
      <c r="A37" s="224" t="s">
        <v>1316</v>
      </c>
      <c r="B37" s="481"/>
      <c r="C37" s="224">
        <f>ROUNDUP((0.3*(B37)),0)</f>
        <v>0</v>
      </c>
      <c r="D37" s="224">
        <f>ROUNDUP((0.8*SQRT(B37)),0)</f>
        <v>0</v>
      </c>
      <c r="E37" s="224">
        <f>ROUNDUP((0.3*(B37)),0)</f>
        <v>0</v>
      </c>
    </row>
    <row r="38" spans="1:6">
      <c r="B38" s="481"/>
      <c r="F38" s="633"/>
    </row>
    <row r="39" spans="1:6">
      <c r="A39" s="480" t="s">
        <v>1317</v>
      </c>
      <c r="B39" s="480"/>
      <c r="C39" s="480"/>
      <c r="D39" s="480"/>
      <c r="E39" s="480"/>
      <c r="F39" s="634"/>
    </row>
    <row r="40" spans="1:6">
      <c r="A40" s="224" t="s">
        <v>1313</v>
      </c>
      <c r="B40" s="481"/>
      <c r="C40" s="224">
        <f>ROUNDUP((SQRT(B40)),0)</f>
        <v>0</v>
      </c>
      <c r="D40" s="224">
        <f>ROUNDUP((0.6*SQRT(B40)),0)</f>
        <v>0</v>
      </c>
      <c r="E40" s="224">
        <f>ROUNDUP((SQRT(B40)),0)</f>
        <v>0</v>
      </c>
      <c r="F40" s="88" t="s">
        <v>1314</v>
      </c>
    </row>
    <row r="41" spans="1:6">
      <c r="A41" s="224" t="s">
        <v>1315</v>
      </c>
      <c r="B41" s="481"/>
      <c r="C41" s="224">
        <f>ROUNDUP((SQRT(B41)),0)</f>
        <v>0</v>
      </c>
      <c r="D41" s="224">
        <f>ROUNDUP((0.6*SQRT(B41)),0)</f>
        <v>0</v>
      </c>
      <c r="E41" s="224">
        <f>ROUNDUP((SQRT(B41)),0)</f>
        <v>0</v>
      </c>
    </row>
    <row r="42" spans="1:6">
      <c r="A42" s="224" t="s">
        <v>1316</v>
      </c>
      <c r="B42" s="481"/>
      <c r="C42" s="224">
        <f>ROUNDUP((0.3*(B42)),0)</f>
        <v>0</v>
      </c>
      <c r="D42" s="224">
        <f>ROUNDUP((0.8*SQRT(B42)),0)</f>
        <v>0</v>
      </c>
      <c r="E42" s="224">
        <f>ROUNDUP((0.3*(B42)),0)</f>
        <v>0</v>
      </c>
    </row>
    <row r="44" spans="1:6">
      <c r="A44" s="480" t="s">
        <v>1281</v>
      </c>
      <c r="D44" s="476"/>
    </row>
    <row r="45" spans="1:6">
      <c r="A45" s="480" t="s">
        <v>1318</v>
      </c>
      <c r="B45" s="476"/>
    </row>
    <row r="46" spans="1:6">
      <c r="A46" s="224" t="s">
        <v>1319</v>
      </c>
      <c r="B46" s="477"/>
      <c r="E46" s="487"/>
    </row>
    <row r="47" spans="1:6" ht="16.5" customHeight="1">
      <c r="A47" s="224" t="s">
        <v>1320</v>
      </c>
      <c r="B47" s="477"/>
      <c r="C47" s="477"/>
      <c r="D47" s="477"/>
      <c r="E47" s="477"/>
      <c r="F47" s="477"/>
    </row>
    <row r="48" spans="1:6">
      <c r="A48" s="224" t="s">
        <v>1321</v>
      </c>
    </row>
    <row r="49" spans="1:1">
      <c r="A49" s="224" t="s">
        <v>1322</v>
      </c>
    </row>
    <row r="50" spans="1:1">
      <c r="A50" s="224" t="s">
        <v>1323</v>
      </c>
    </row>
    <row r="51" spans="1:1">
      <c r="A51" s="224" t="s">
        <v>1324</v>
      </c>
    </row>
    <row r="52" spans="1:1">
      <c r="A52" s="224" t="s">
        <v>1325</v>
      </c>
    </row>
    <row r="53" spans="1:1">
      <c r="A53" s="224" t="s">
        <v>1326</v>
      </c>
    </row>
    <row r="54" spans="1:1">
      <c r="A54" s="224" t="s">
        <v>1327</v>
      </c>
    </row>
    <row r="55" spans="1:1">
      <c r="A55" s="224" t="s">
        <v>1328</v>
      </c>
    </row>
  </sheetData>
  <mergeCells count="2">
    <mergeCell ref="A17:B17"/>
    <mergeCell ref="F38:F3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43"/>
  <sheetViews>
    <sheetView view="pageBreakPreview" zoomScaleNormal="100" zoomScaleSheetLayoutView="100" workbookViewId="0">
      <selection activeCell="B35" sqref="B35"/>
    </sheetView>
  </sheetViews>
  <sheetFormatPr defaultColWidth="9" defaultRowHeight="12.5"/>
  <cols>
    <col min="1" max="1" width="40.453125" style="44" customWidth="1"/>
    <col min="2" max="2" width="46.453125" style="44" customWidth="1"/>
    <col min="3" max="16384" width="9" style="34"/>
  </cols>
  <sheetData>
    <row r="1" spans="1:2" ht="163.5" customHeight="1">
      <c r="A1" s="89"/>
      <c r="B1" s="32" t="s">
        <v>495</v>
      </c>
    </row>
    <row r="2" spans="1:2" ht="14">
      <c r="A2" s="90" t="s">
        <v>35</v>
      </c>
      <c r="B2" s="91"/>
    </row>
    <row r="3" spans="1:2" ht="14">
      <c r="A3" s="92" t="s">
        <v>36</v>
      </c>
      <c r="B3" s="93" t="str">
        <f>Cover!D3</f>
        <v>Foraois Growth Ltd</v>
      </c>
    </row>
    <row r="4" spans="1:2" ht="14">
      <c r="A4" s="92" t="s">
        <v>37</v>
      </c>
      <c r="B4" s="93" t="str">
        <f>Cover!D8</f>
        <v>SA-PEFC-FM-007488</v>
      </c>
    </row>
    <row r="5" spans="1:2" ht="14">
      <c r="A5" s="92" t="s">
        <v>77</v>
      </c>
      <c r="B5" s="93" t="s">
        <v>666</v>
      </c>
    </row>
    <row r="6" spans="1:2" ht="14">
      <c r="A6" s="92" t="s">
        <v>38</v>
      </c>
      <c r="B6" s="93">
        <v>1</v>
      </c>
    </row>
    <row r="7" spans="1:2" ht="14">
      <c r="A7" s="92" t="s">
        <v>39</v>
      </c>
      <c r="B7" s="93">
        <f>'1 Basic info'!$D$92</f>
        <v>4411.7</v>
      </c>
    </row>
    <row r="8" spans="1:2" ht="14">
      <c r="A8" s="94" t="s">
        <v>151</v>
      </c>
      <c r="B8" s="95" t="s">
        <v>1339</v>
      </c>
    </row>
    <row r="9" spans="1:2" ht="14">
      <c r="A9" s="96"/>
      <c r="B9" s="96"/>
    </row>
    <row r="10" spans="1:2" ht="14">
      <c r="A10" s="97" t="s">
        <v>152</v>
      </c>
      <c r="B10" s="546"/>
    </row>
    <row r="11" spans="1:2" ht="14">
      <c r="A11" s="545" t="s">
        <v>153</v>
      </c>
      <c r="B11" s="547" t="s">
        <v>10</v>
      </c>
    </row>
    <row r="12" spans="1:2" ht="14">
      <c r="A12" s="545" t="s">
        <v>154</v>
      </c>
      <c r="B12" s="547" t="s">
        <v>1340</v>
      </c>
    </row>
    <row r="13" spans="1:2" ht="14">
      <c r="A13" s="545" t="s">
        <v>198</v>
      </c>
      <c r="B13" s="547" t="s">
        <v>1583</v>
      </c>
    </row>
    <row r="14" spans="1:2" ht="28">
      <c r="A14" s="548" t="s">
        <v>496</v>
      </c>
      <c r="B14" s="671" t="s">
        <v>1588</v>
      </c>
    </row>
    <row r="15" spans="1:2" ht="14">
      <c r="A15" s="96"/>
      <c r="B15" s="96"/>
    </row>
    <row r="16" spans="1:2" s="60" customFormat="1" ht="14">
      <c r="A16" s="97" t="s">
        <v>155</v>
      </c>
      <c r="B16" s="546"/>
    </row>
    <row r="17" spans="1:2" s="60" customFormat="1" ht="14">
      <c r="A17" s="545" t="s">
        <v>440</v>
      </c>
      <c r="B17" s="571">
        <v>0</v>
      </c>
    </row>
    <row r="18" spans="1:2" s="60" customFormat="1" ht="14">
      <c r="A18" s="545" t="s">
        <v>441</v>
      </c>
      <c r="B18" s="571">
        <v>0</v>
      </c>
    </row>
    <row r="19" spans="1:2" s="60" customFormat="1" ht="14">
      <c r="A19" s="545" t="s">
        <v>442</v>
      </c>
      <c r="B19" s="571">
        <v>2</v>
      </c>
    </row>
    <row r="20" spans="1:2" s="60" customFormat="1" ht="14">
      <c r="A20" s="545" t="s">
        <v>29</v>
      </c>
      <c r="B20" s="571">
        <v>4</v>
      </c>
    </row>
    <row r="21" spans="1:2" s="60" customFormat="1" ht="14">
      <c r="A21" s="545" t="s">
        <v>156</v>
      </c>
      <c r="B21" s="571">
        <v>0</v>
      </c>
    </row>
    <row r="22" spans="1:2" s="60" customFormat="1" ht="14">
      <c r="A22" s="101" t="s">
        <v>157</v>
      </c>
      <c r="B22" s="104" t="s">
        <v>158</v>
      </c>
    </row>
    <row r="23" spans="1:2" s="60" customFormat="1" ht="14">
      <c r="A23" s="96"/>
      <c r="B23" s="96"/>
    </row>
    <row r="24" spans="1:2" s="60" customFormat="1" ht="14">
      <c r="A24" s="97" t="s">
        <v>159</v>
      </c>
      <c r="B24" s="98"/>
    </row>
    <row r="25" spans="1:2" s="60" customFormat="1" ht="42">
      <c r="A25" s="635" t="s">
        <v>160</v>
      </c>
      <c r="B25" s="99" t="s">
        <v>497</v>
      </c>
    </row>
    <row r="26" spans="1:2" s="60" customFormat="1" ht="42" hidden="1">
      <c r="A26" s="636"/>
      <c r="B26" s="549" t="s">
        <v>161</v>
      </c>
    </row>
    <row r="27" spans="1:2" s="60" customFormat="1" ht="28" hidden="1">
      <c r="A27" s="100"/>
      <c r="B27" s="550" t="s">
        <v>40</v>
      </c>
    </row>
    <row r="28" spans="1:2" s="60" customFormat="1" ht="14">
      <c r="A28" s="101" t="s">
        <v>162</v>
      </c>
      <c r="B28" s="102"/>
    </row>
    <row r="29" spans="1:2" s="60" customFormat="1" ht="14">
      <c r="A29" s="52"/>
      <c r="B29" s="58"/>
    </row>
    <row r="30" spans="1:2" s="60" customFormat="1" ht="14">
      <c r="A30" s="97" t="s">
        <v>163</v>
      </c>
      <c r="B30" s="98"/>
    </row>
    <row r="31" spans="1:2" s="44" customFormat="1" ht="14">
      <c r="A31" s="636" t="s">
        <v>164</v>
      </c>
      <c r="B31" s="99" t="s">
        <v>1585</v>
      </c>
    </row>
    <row r="32" spans="1:2" s="44" customFormat="1" ht="14">
      <c r="A32" s="636"/>
      <c r="B32" s="99"/>
    </row>
    <row r="33" spans="1:2" s="44" customFormat="1" ht="14">
      <c r="A33" s="636"/>
      <c r="B33" s="200"/>
    </row>
    <row r="34" spans="1:2" s="44" customFormat="1" ht="45.75" customHeight="1">
      <c r="A34" s="100" t="s">
        <v>36</v>
      </c>
      <c r="B34" s="246" t="s">
        <v>1588</v>
      </c>
    </row>
    <row r="35" spans="1:2" s="44" customFormat="1" ht="58.5" customHeight="1">
      <c r="A35" s="103" t="s">
        <v>1589</v>
      </c>
      <c r="B35" s="246" t="s">
        <v>1588</v>
      </c>
    </row>
    <row r="36" spans="1:2" ht="14">
      <c r="A36" s="101" t="s">
        <v>162</v>
      </c>
      <c r="B36" s="559">
        <v>44907</v>
      </c>
    </row>
    <row r="37" spans="1:2" s="105" customFormat="1" ht="10.5" customHeight="1">
      <c r="A37" s="60"/>
      <c r="B37" s="558"/>
    </row>
    <row r="38" spans="1:2" s="105" customFormat="1" ht="10.5" customHeight="1">
      <c r="A38" s="637" t="s">
        <v>511</v>
      </c>
      <c r="B38" s="637"/>
    </row>
    <row r="39" spans="1:2" s="105" customFormat="1" ht="10.5">
      <c r="A39" s="589" t="s">
        <v>512</v>
      </c>
      <c r="B39" s="589"/>
    </row>
    <row r="40" spans="1:2" s="105" customFormat="1" ht="10.5">
      <c r="A40" s="589" t="s">
        <v>498</v>
      </c>
      <c r="B40" s="589"/>
    </row>
    <row r="41" spans="1:2" s="105" customFormat="1" ht="10.5">
      <c r="A41" s="106"/>
      <c r="B41" s="106"/>
    </row>
    <row r="42" spans="1:2" s="105" customFormat="1" ht="10.5">
      <c r="A42" s="589" t="s">
        <v>55</v>
      </c>
      <c r="B42" s="589"/>
    </row>
    <row r="43" spans="1:2">
      <c r="A43" s="589" t="s">
        <v>56</v>
      </c>
      <c r="B43" s="589"/>
    </row>
  </sheetData>
  <mergeCells count="7">
    <mergeCell ref="A43:B43"/>
    <mergeCell ref="A25:A26"/>
    <mergeCell ref="A42:B42"/>
    <mergeCell ref="A38:B38"/>
    <mergeCell ref="A39:B39"/>
    <mergeCell ref="A31:A33"/>
    <mergeCell ref="A40:B40"/>
  </mergeCells>
  <phoneticPr fontId="7" type="noConversion"/>
  <pageMargins left="0.75" right="0.75" top="1" bottom="1" header="0.5" footer="0.5"/>
  <pageSetup paperSize="9" scale="86"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N102"/>
  <sheetViews>
    <sheetView view="pageBreakPreview" zoomScaleNormal="100" zoomScaleSheetLayoutView="100" workbookViewId="0">
      <selection activeCell="B19" sqref="B19"/>
    </sheetView>
  </sheetViews>
  <sheetFormatPr defaultColWidth="8" defaultRowHeight="12.5"/>
  <cols>
    <col min="1" max="1" width="23.453125" style="110" customWidth="1"/>
    <col min="2" max="2" width="21.7265625" style="110" customWidth="1"/>
    <col min="3" max="3" width="15.453125" style="109" customWidth="1"/>
    <col min="4" max="4" width="24.453125" style="109" customWidth="1"/>
    <col min="5" max="12" width="8" style="109" customWidth="1"/>
    <col min="13" max="16384" width="8" style="110"/>
  </cols>
  <sheetData>
    <row r="1" spans="1:66" ht="143.25" customHeight="1">
      <c r="A1" s="223"/>
      <c r="B1" s="651" t="s">
        <v>387</v>
      </c>
      <c r="C1" s="651"/>
      <c r="D1" s="107"/>
      <c r="E1" s="108"/>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row>
    <row r="2" spans="1:66" ht="9.75" customHeight="1">
      <c r="A2" s="111"/>
      <c r="B2" s="111"/>
      <c r="C2" s="112"/>
      <c r="D2" s="112"/>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row>
    <row r="3" spans="1:66">
      <c r="A3" s="652" t="s">
        <v>276</v>
      </c>
      <c r="B3" s="652"/>
      <c r="C3" s="652"/>
      <c r="D3" s="652"/>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row>
    <row r="4" spans="1:66" ht="14.25" customHeight="1">
      <c r="A4" s="652"/>
      <c r="B4" s="652"/>
      <c r="C4" s="652"/>
      <c r="D4" s="652"/>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row>
    <row r="5" spans="1:66" ht="25.5" customHeight="1">
      <c r="A5" s="652" t="s">
        <v>385</v>
      </c>
      <c r="B5" s="652"/>
      <c r="C5" s="652"/>
      <c r="D5" s="652"/>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row>
    <row r="6" spans="1:66" s="115" customFormat="1" ht="14">
      <c r="A6" s="640" t="s">
        <v>35</v>
      </c>
      <c r="B6" s="640"/>
      <c r="C6" s="640"/>
      <c r="D6" s="113"/>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row>
    <row r="7" spans="1:66" s="115" customFormat="1" ht="14">
      <c r="A7" s="113" t="s">
        <v>36</v>
      </c>
      <c r="B7" s="653" t="str">
        <f>'A11a Cert Decsn'!$B$3</f>
        <v>Foraois Growth Ltd</v>
      </c>
      <c r="C7" s="653"/>
      <c r="D7" s="653"/>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row>
    <row r="8" spans="1:66" s="115" customFormat="1" ht="14">
      <c r="A8" s="113" t="s">
        <v>127</v>
      </c>
      <c r="B8" s="653" t="str">
        <f>'1 Basic info'!$C$15</f>
        <v>Enterprise House,
Marina Commercial Park,
Cork, T12 X4YW</v>
      </c>
      <c r="C8" s="653"/>
      <c r="D8" s="653"/>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row>
    <row r="9" spans="1:66" s="115" customFormat="1" ht="14">
      <c r="A9" s="113" t="s">
        <v>77</v>
      </c>
      <c r="B9" s="116" t="s">
        <v>666</v>
      </c>
      <c r="C9" s="116"/>
      <c r="D9" s="116"/>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row>
    <row r="10" spans="1:66" s="115" customFormat="1" ht="14">
      <c r="A10" s="113" t="s">
        <v>37</v>
      </c>
      <c r="B10" s="653" t="str">
        <f>Cover!D8</f>
        <v>SA-PEFC-FM-007488</v>
      </c>
      <c r="C10" s="653"/>
      <c r="D10" s="116"/>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row>
    <row r="11" spans="1:66" s="115" customFormat="1" ht="14">
      <c r="A11" s="113" t="s">
        <v>74</v>
      </c>
      <c r="B11" s="653" t="s">
        <v>450</v>
      </c>
      <c r="C11" s="653"/>
      <c r="D11" s="116"/>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row>
    <row r="12" spans="1:66" s="115" customFormat="1" ht="14">
      <c r="A12" s="113" t="s">
        <v>128</v>
      </c>
      <c r="B12" s="117">
        <f>Cover!D10</f>
        <v>43811</v>
      </c>
      <c r="C12" s="116" t="s">
        <v>129</v>
      </c>
      <c r="D12" s="117">
        <f>Cover!D11</f>
        <v>45637</v>
      </c>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row>
    <row r="13" spans="1:66" ht="9.75" customHeight="1">
      <c r="A13" s="113"/>
      <c r="B13" s="116"/>
      <c r="C13" s="118"/>
      <c r="D13" s="11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row>
    <row r="14" spans="1:66" ht="18" customHeight="1">
      <c r="A14" s="640" t="s">
        <v>130</v>
      </c>
      <c r="B14" s="640"/>
      <c r="C14" s="640"/>
      <c r="D14" s="640"/>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row>
    <row r="15" spans="1:66" s="123" customFormat="1" ht="21" customHeight="1">
      <c r="A15" s="120" t="s">
        <v>277</v>
      </c>
      <c r="B15" s="121" t="s">
        <v>386</v>
      </c>
      <c r="C15" s="121" t="s">
        <v>131</v>
      </c>
      <c r="D15" s="121" t="s">
        <v>132</v>
      </c>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row>
    <row r="16" spans="1:66" s="552" customFormat="1" ht="35.25" customHeight="1">
      <c r="A16" s="488" t="s">
        <v>1341</v>
      </c>
      <c r="B16" s="488" t="s">
        <v>1342</v>
      </c>
      <c r="C16" s="489" t="s">
        <v>1343</v>
      </c>
      <c r="D16" s="560" t="s">
        <v>1344</v>
      </c>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1"/>
      <c r="AL16" s="551"/>
      <c r="AM16" s="551"/>
      <c r="AN16" s="551"/>
      <c r="AO16" s="551"/>
      <c r="AP16" s="551"/>
      <c r="AQ16" s="551"/>
      <c r="AR16" s="551"/>
      <c r="AS16" s="551"/>
      <c r="AT16" s="551"/>
      <c r="AU16" s="551"/>
      <c r="AV16" s="551"/>
      <c r="AW16" s="551"/>
      <c r="AX16" s="551"/>
      <c r="AY16" s="551"/>
      <c r="AZ16" s="551"/>
      <c r="BA16" s="551"/>
      <c r="BB16" s="551"/>
      <c r="BC16" s="551"/>
      <c r="BD16" s="551"/>
      <c r="BE16" s="551"/>
      <c r="BF16" s="551"/>
      <c r="BG16" s="551"/>
      <c r="BH16" s="551"/>
      <c r="BI16" s="551"/>
      <c r="BJ16" s="551"/>
      <c r="BK16" s="551"/>
      <c r="BL16" s="551"/>
      <c r="BM16" s="551"/>
      <c r="BN16" s="551"/>
    </row>
    <row r="17" spans="1:66" s="552" customFormat="1" ht="35" customHeight="1">
      <c r="A17" s="488" t="s">
        <v>1341</v>
      </c>
      <c r="B17" s="488" t="s">
        <v>1345</v>
      </c>
      <c r="C17" s="488">
        <v>2010</v>
      </c>
      <c r="D17" s="560" t="s">
        <v>1344</v>
      </c>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551"/>
      <c r="AO17" s="551"/>
      <c r="AP17" s="551"/>
      <c r="AQ17" s="551"/>
      <c r="AR17" s="551"/>
      <c r="AS17" s="551"/>
      <c r="AT17" s="551"/>
      <c r="AU17" s="551"/>
      <c r="AV17" s="551"/>
      <c r="AW17" s="551"/>
      <c r="AX17" s="551"/>
      <c r="AY17" s="551"/>
      <c r="AZ17" s="551"/>
      <c r="BA17" s="551"/>
      <c r="BB17" s="551"/>
      <c r="BC17" s="551"/>
      <c r="BD17" s="551"/>
      <c r="BE17" s="551"/>
      <c r="BF17" s="551"/>
      <c r="BG17" s="551"/>
      <c r="BH17" s="551"/>
      <c r="BI17" s="551"/>
      <c r="BJ17" s="551"/>
      <c r="BK17" s="551"/>
      <c r="BL17" s="551"/>
      <c r="BM17" s="551"/>
      <c r="BN17" s="551"/>
    </row>
    <row r="18" spans="1:66" s="125" customFormat="1" ht="14">
      <c r="A18" s="490"/>
      <c r="B18" s="491"/>
      <c r="C18" s="492"/>
      <c r="D18" s="493"/>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row>
    <row r="19" spans="1:66" s="125" customFormat="1" ht="14">
      <c r="A19" s="126" t="s">
        <v>163</v>
      </c>
      <c r="B19" s="127"/>
      <c r="C19" s="494"/>
      <c r="D19" s="495"/>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row>
    <row r="20" spans="1:66" ht="14">
      <c r="A20" s="641" t="s">
        <v>36</v>
      </c>
      <c r="B20" s="642"/>
      <c r="C20" s="643" t="s">
        <v>670</v>
      </c>
      <c r="D20" s="644"/>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row>
    <row r="21" spans="1:66" ht="14">
      <c r="A21" s="641" t="s">
        <v>165</v>
      </c>
      <c r="B21" s="642"/>
      <c r="C21" s="645" t="s">
        <v>670</v>
      </c>
      <c r="D21" s="646"/>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row>
    <row r="22" spans="1:66" ht="15" customHeight="1">
      <c r="A22" s="647" t="s">
        <v>162</v>
      </c>
      <c r="B22" s="648"/>
      <c r="C22" s="649">
        <v>43811</v>
      </c>
      <c r="D22" s="650"/>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row>
    <row r="23" spans="1:66" ht="14">
      <c r="A23" s="113"/>
      <c r="B23" s="113"/>
      <c r="C23" s="128"/>
      <c r="D23" s="12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row>
    <row r="24" spans="1:66">
      <c r="A24" s="639" t="s">
        <v>510</v>
      </c>
      <c r="B24" s="639"/>
      <c r="C24" s="639"/>
      <c r="D24" s="63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row>
    <row r="25" spans="1:66">
      <c r="A25" s="638" t="s">
        <v>512</v>
      </c>
      <c r="B25" s="638"/>
      <c r="C25" s="638"/>
      <c r="D25" s="638"/>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row>
    <row r="26" spans="1:66">
      <c r="A26" s="638" t="s">
        <v>499</v>
      </c>
      <c r="B26" s="638"/>
      <c r="C26" s="638"/>
      <c r="D26" s="638"/>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row>
    <row r="27" spans="1:66" ht="13.5" customHeight="1">
      <c r="A27" s="130"/>
      <c r="B27" s="130"/>
      <c r="C27" s="130"/>
      <c r="D27" s="130"/>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row>
    <row r="28" spans="1:66">
      <c r="A28" s="638" t="s">
        <v>55</v>
      </c>
      <c r="B28" s="638"/>
      <c r="C28" s="638"/>
      <c r="D28" s="638"/>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row>
    <row r="29" spans="1:66">
      <c r="A29" s="638" t="s">
        <v>56</v>
      </c>
      <c r="B29" s="638"/>
      <c r="C29" s="638"/>
      <c r="D29" s="638"/>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row>
    <row r="30" spans="1:66">
      <c r="A30" s="638" t="s">
        <v>372</v>
      </c>
      <c r="B30" s="638"/>
      <c r="C30" s="638"/>
      <c r="D30" s="638"/>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row>
    <row r="31" spans="1:66">
      <c r="A31" s="109"/>
      <c r="B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row>
    <row r="32" spans="1:66">
      <c r="A32" s="109"/>
      <c r="B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row>
    <row r="33" spans="1:66">
      <c r="A33" s="109"/>
      <c r="B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row>
    <row r="34" spans="1:66">
      <c r="A34" s="109"/>
      <c r="B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row>
    <row r="35" spans="1:66" s="109" customFormat="1"/>
    <row r="36" spans="1:66" s="109" customFormat="1"/>
    <row r="37" spans="1:66" s="109" customFormat="1"/>
    <row r="38" spans="1:66" s="109" customFormat="1"/>
    <row r="39" spans="1:66" s="109" customFormat="1"/>
    <row r="40" spans="1:66" s="109" customFormat="1"/>
    <row r="41" spans="1:66" s="109" customFormat="1"/>
    <row r="42" spans="1:66" s="109" customFormat="1"/>
    <row r="43" spans="1:66" s="109" customFormat="1"/>
    <row r="44" spans="1:66" s="109" customFormat="1"/>
    <row r="45" spans="1:66" s="109" customFormat="1"/>
    <row r="46" spans="1:66" s="109" customFormat="1"/>
    <row r="47" spans="1:66" s="109" customFormat="1"/>
    <row r="48" spans="1:66" s="109" customFormat="1"/>
    <row r="49" spans="1:31" s="109" customFormat="1"/>
    <row r="50" spans="1:31" s="109" customFormat="1"/>
    <row r="51" spans="1:31" s="109" customFormat="1"/>
    <row r="52" spans="1:31" s="109" customFormat="1"/>
    <row r="53" spans="1:31" s="109" customFormat="1"/>
    <row r="54" spans="1:31">
      <c r="A54" s="109"/>
      <c r="B54" s="109"/>
      <c r="M54" s="109"/>
      <c r="N54" s="109"/>
      <c r="O54" s="109"/>
      <c r="P54" s="109"/>
      <c r="Q54" s="109"/>
      <c r="R54" s="109"/>
      <c r="S54" s="109"/>
      <c r="T54" s="109"/>
      <c r="U54" s="109"/>
      <c r="V54" s="109"/>
      <c r="W54" s="109"/>
      <c r="X54" s="109"/>
      <c r="Y54" s="109"/>
      <c r="Z54" s="109"/>
      <c r="AA54" s="109"/>
      <c r="AB54" s="109"/>
      <c r="AC54" s="109"/>
      <c r="AD54" s="109"/>
      <c r="AE54" s="109"/>
    </row>
    <row r="55" spans="1:31">
      <c r="A55" s="109"/>
      <c r="B55" s="109"/>
      <c r="M55" s="109"/>
      <c r="N55" s="109"/>
      <c r="O55" s="109"/>
      <c r="P55" s="109"/>
      <c r="Q55" s="109"/>
      <c r="R55" s="109"/>
      <c r="S55" s="109"/>
      <c r="T55" s="109"/>
      <c r="U55" s="109"/>
      <c r="V55" s="109"/>
      <c r="W55" s="109"/>
      <c r="X55" s="109"/>
      <c r="Y55" s="109"/>
      <c r="Z55" s="109"/>
      <c r="AA55" s="109"/>
      <c r="AB55" s="109"/>
      <c r="AC55" s="109"/>
      <c r="AD55" s="109"/>
      <c r="AE55" s="109"/>
    </row>
    <row r="56" spans="1:31">
      <c r="A56" s="109"/>
      <c r="B56" s="109"/>
      <c r="M56" s="109"/>
      <c r="N56" s="109"/>
      <c r="O56" s="109"/>
      <c r="P56" s="109"/>
      <c r="Q56" s="109"/>
      <c r="R56" s="109"/>
      <c r="S56" s="109"/>
      <c r="T56" s="109"/>
      <c r="U56" s="109"/>
      <c r="V56" s="109"/>
      <c r="W56" s="109"/>
      <c r="X56" s="109"/>
      <c r="Y56" s="109"/>
      <c r="Z56" s="109"/>
      <c r="AA56" s="109"/>
      <c r="AB56" s="109"/>
      <c r="AC56" s="109"/>
      <c r="AD56" s="109"/>
      <c r="AE56" s="109"/>
    </row>
    <row r="57" spans="1:31">
      <c r="A57" s="109"/>
      <c r="B57" s="109"/>
      <c r="M57" s="109"/>
      <c r="N57" s="109"/>
      <c r="O57" s="109"/>
      <c r="P57" s="109"/>
      <c r="Q57" s="109"/>
      <c r="R57" s="109"/>
      <c r="S57" s="109"/>
      <c r="T57" s="109"/>
      <c r="U57" s="109"/>
      <c r="V57" s="109"/>
      <c r="W57" s="109"/>
      <c r="X57" s="109"/>
      <c r="Y57" s="109"/>
      <c r="Z57" s="109"/>
      <c r="AA57" s="109"/>
      <c r="AB57" s="109"/>
      <c r="AC57" s="109"/>
      <c r="AD57" s="109"/>
      <c r="AE57" s="109"/>
    </row>
    <row r="58" spans="1:31">
      <c r="A58" s="109"/>
      <c r="B58" s="109"/>
      <c r="M58" s="109"/>
      <c r="N58" s="109"/>
      <c r="O58" s="109"/>
      <c r="P58" s="109"/>
      <c r="Q58" s="109"/>
      <c r="R58" s="109"/>
      <c r="S58" s="109"/>
      <c r="T58" s="109"/>
      <c r="U58" s="109"/>
      <c r="V58" s="109"/>
      <c r="W58" s="109"/>
      <c r="X58" s="109"/>
      <c r="Y58" s="109"/>
      <c r="Z58" s="109"/>
      <c r="AA58" s="109"/>
      <c r="AB58" s="109"/>
      <c r="AC58" s="109"/>
      <c r="AD58" s="109"/>
      <c r="AE58" s="109"/>
    </row>
    <row r="59" spans="1:31">
      <c r="A59" s="109"/>
      <c r="B59" s="109"/>
      <c r="M59" s="109"/>
      <c r="N59" s="109"/>
      <c r="O59" s="109"/>
      <c r="P59" s="109"/>
      <c r="Q59" s="109"/>
      <c r="R59" s="109"/>
      <c r="S59" s="109"/>
      <c r="T59" s="109"/>
      <c r="U59" s="109"/>
      <c r="V59" s="109"/>
      <c r="W59" s="109"/>
      <c r="X59" s="109"/>
      <c r="Y59" s="109"/>
      <c r="Z59" s="109"/>
      <c r="AA59" s="109"/>
      <c r="AB59" s="109"/>
      <c r="AC59" s="109"/>
      <c r="AD59" s="109"/>
      <c r="AE59" s="109"/>
    </row>
    <row r="60" spans="1:31">
      <c r="A60" s="109"/>
      <c r="B60" s="109"/>
      <c r="M60" s="109"/>
      <c r="N60" s="109"/>
      <c r="O60" s="109"/>
      <c r="P60" s="109"/>
      <c r="Q60" s="109"/>
      <c r="R60" s="109"/>
      <c r="S60" s="109"/>
      <c r="T60" s="109"/>
      <c r="U60" s="109"/>
      <c r="V60" s="109"/>
      <c r="W60" s="109"/>
      <c r="X60" s="109"/>
      <c r="Y60" s="109"/>
      <c r="Z60" s="109"/>
      <c r="AA60" s="109"/>
      <c r="AB60" s="109"/>
      <c r="AC60" s="109"/>
      <c r="AD60" s="109"/>
      <c r="AE60" s="109"/>
    </row>
    <row r="61" spans="1:31">
      <c r="A61" s="109"/>
      <c r="B61" s="109"/>
      <c r="M61" s="109"/>
      <c r="N61" s="109"/>
      <c r="O61" s="109"/>
      <c r="P61" s="109"/>
      <c r="Q61" s="109"/>
      <c r="R61" s="109"/>
      <c r="S61" s="109"/>
      <c r="T61" s="109"/>
      <c r="U61" s="109"/>
      <c r="V61" s="109"/>
      <c r="W61" s="109"/>
      <c r="X61" s="109"/>
      <c r="Y61" s="109"/>
      <c r="Z61" s="109"/>
      <c r="AA61" s="109"/>
      <c r="AB61" s="109"/>
      <c r="AC61" s="109"/>
      <c r="AD61" s="109"/>
      <c r="AE61" s="109"/>
    </row>
    <row r="62" spans="1:31">
      <c r="A62" s="109"/>
      <c r="B62" s="109"/>
      <c r="M62" s="109"/>
      <c r="N62" s="109"/>
      <c r="O62" s="109"/>
      <c r="P62" s="109"/>
      <c r="Q62" s="109"/>
      <c r="R62" s="109"/>
      <c r="S62" s="109"/>
      <c r="T62" s="109"/>
      <c r="U62" s="109"/>
      <c r="V62" s="109"/>
      <c r="W62" s="109"/>
      <c r="X62" s="109"/>
      <c r="Y62" s="109"/>
      <c r="Z62" s="109"/>
      <c r="AA62" s="109"/>
      <c r="AB62" s="109"/>
      <c r="AC62" s="109"/>
      <c r="AD62" s="109"/>
      <c r="AE62" s="109"/>
    </row>
    <row r="63" spans="1:31">
      <c r="A63" s="109"/>
      <c r="B63" s="109"/>
      <c r="M63" s="109"/>
      <c r="N63" s="109"/>
      <c r="O63" s="109"/>
      <c r="P63" s="109"/>
      <c r="Q63" s="109"/>
      <c r="R63" s="109"/>
      <c r="S63" s="109"/>
      <c r="T63" s="109"/>
      <c r="U63" s="109"/>
      <c r="V63" s="109"/>
      <c r="W63" s="109"/>
      <c r="X63" s="109"/>
      <c r="Y63" s="109"/>
      <c r="Z63" s="109"/>
      <c r="AA63" s="109"/>
      <c r="AB63" s="109"/>
      <c r="AC63" s="109"/>
      <c r="AD63" s="109"/>
      <c r="AE63" s="109"/>
    </row>
    <row r="64" spans="1:31">
      <c r="A64" s="109"/>
      <c r="B64" s="109"/>
      <c r="M64" s="109"/>
      <c r="N64" s="109"/>
      <c r="O64" s="109"/>
      <c r="P64" s="109"/>
      <c r="Q64" s="109"/>
      <c r="R64" s="109"/>
      <c r="S64" s="109"/>
      <c r="T64" s="109"/>
      <c r="U64" s="109"/>
      <c r="V64" s="109"/>
      <c r="W64" s="109"/>
      <c r="X64" s="109"/>
      <c r="Y64" s="109"/>
      <c r="Z64" s="109"/>
      <c r="AA64" s="109"/>
      <c r="AB64" s="109"/>
      <c r="AC64" s="109"/>
      <c r="AD64" s="109"/>
      <c r="AE64" s="109"/>
    </row>
    <row r="65" spans="1:31">
      <c r="A65" s="109"/>
      <c r="B65" s="109"/>
      <c r="M65" s="109"/>
      <c r="N65" s="109"/>
      <c r="O65" s="109"/>
      <c r="P65" s="109"/>
      <c r="Q65" s="109"/>
      <c r="R65" s="109"/>
      <c r="S65" s="109"/>
      <c r="T65" s="109"/>
      <c r="U65" s="109"/>
      <c r="V65" s="109"/>
      <c r="W65" s="109"/>
      <c r="X65" s="109"/>
      <c r="Y65" s="109"/>
      <c r="Z65" s="109"/>
      <c r="AA65" s="109"/>
      <c r="AB65" s="109"/>
      <c r="AC65" s="109"/>
      <c r="AD65" s="109"/>
      <c r="AE65" s="109"/>
    </row>
    <row r="66" spans="1:31">
      <c r="A66" s="109"/>
      <c r="B66" s="109"/>
      <c r="M66" s="109"/>
      <c r="N66" s="109"/>
      <c r="O66" s="109"/>
      <c r="P66" s="109"/>
      <c r="Q66" s="109"/>
      <c r="R66" s="109"/>
      <c r="S66" s="109"/>
      <c r="T66" s="109"/>
      <c r="U66" s="109"/>
      <c r="V66" s="109"/>
      <c r="W66" s="109"/>
      <c r="X66" s="109"/>
      <c r="Y66" s="109"/>
      <c r="Z66" s="109"/>
      <c r="AA66" s="109"/>
      <c r="AB66" s="109"/>
      <c r="AC66" s="109"/>
      <c r="AD66" s="109"/>
      <c r="AE66" s="109"/>
    </row>
    <row r="67" spans="1:31">
      <c r="A67" s="109"/>
      <c r="B67" s="109"/>
      <c r="M67" s="109"/>
      <c r="N67" s="109"/>
      <c r="O67" s="109"/>
      <c r="P67" s="109"/>
      <c r="Q67" s="109"/>
      <c r="R67" s="109"/>
      <c r="S67" s="109"/>
      <c r="T67" s="109"/>
      <c r="U67" s="109"/>
      <c r="V67" s="109"/>
      <c r="W67" s="109"/>
      <c r="X67" s="109"/>
      <c r="Y67" s="109"/>
      <c r="Z67" s="109"/>
      <c r="AA67" s="109"/>
      <c r="AB67" s="109"/>
      <c r="AC67" s="109"/>
      <c r="AD67" s="109"/>
      <c r="AE67" s="109"/>
    </row>
    <row r="68" spans="1:31">
      <c r="A68" s="109"/>
      <c r="B68" s="109"/>
      <c r="M68" s="109"/>
      <c r="N68" s="109"/>
      <c r="O68" s="109"/>
      <c r="P68" s="109"/>
      <c r="Q68" s="109"/>
      <c r="R68" s="109"/>
      <c r="S68" s="109"/>
      <c r="T68" s="109"/>
      <c r="U68" s="109"/>
      <c r="V68" s="109"/>
      <c r="W68" s="109"/>
      <c r="X68" s="109"/>
      <c r="Y68" s="109"/>
      <c r="Z68" s="109"/>
      <c r="AA68" s="109"/>
      <c r="AB68" s="109"/>
      <c r="AC68" s="109"/>
      <c r="AD68" s="109"/>
      <c r="AE68" s="109"/>
    </row>
    <row r="69" spans="1:31">
      <c r="A69" s="109"/>
      <c r="B69" s="109"/>
      <c r="M69" s="109"/>
      <c r="N69" s="109"/>
      <c r="O69" s="109"/>
      <c r="P69" s="109"/>
      <c r="Q69" s="109"/>
      <c r="R69" s="109"/>
      <c r="S69" s="109"/>
      <c r="T69" s="109"/>
      <c r="U69" s="109"/>
      <c r="V69" s="109"/>
      <c r="W69" s="109"/>
      <c r="X69" s="109"/>
      <c r="Y69" s="109"/>
      <c r="Z69" s="109"/>
      <c r="AA69" s="109"/>
      <c r="AB69" s="109"/>
      <c r="AC69" s="109"/>
      <c r="AD69" s="109"/>
      <c r="AE69" s="109"/>
    </row>
    <row r="70" spans="1:31">
      <c r="A70" s="109"/>
      <c r="B70" s="109"/>
      <c r="M70" s="109"/>
      <c r="N70" s="109"/>
      <c r="O70" s="109"/>
      <c r="P70" s="109"/>
      <c r="Q70" s="109"/>
      <c r="R70" s="109"/>
      <c r="S70" s="109"/>
      <c r="T70" s="109"/>
      <c r="U70" s="109"/>
      <c r="V70" s="109"/>
      <c r="W70" s="109"/>
      <c r="X70" s="109"/>
      <c r="Y70" s="109"/>
      <c r="Z70" s="109"/>
      <c r="AA70" s="109"/>
      <c r="AB70" s="109"/>
      <c r="AC70" s="109"/>
      <c r="AD70" s="109"/>
      <c r="AE70" s="109"/>
    </row>
    <row r="71" spans="1:31">
      <c r="A71" s="109"/>
      <c r="B71" s="109"/>
      <c r="M71" s="109"/>
      <c r="N71" s="109"/>
      <c r="O71" s="109"/>
      <c r="P71" s="109"/>
      <c r="Q71" s="109"/>
      <c r="R71" s="109"/>
      <c r="S71" s="109"/>
      <c r="T71" s="109"/>
      <c r="U71" s="109"/>
      <c r="V71" s="109"/>
      <c r="W71" s="109"/>
      <c r="X71" s="109"/>
      <c r="Y71" s="109"/>
      <c r="Z71" s="109"/>
      <c r="AA71" s="109"/>
      <c r="AB71" s="109"/>
      <c r="AC71" s="109"/>
      <c r="AD71" s="109"/>
      <c r="AE71" s="109"/>
    </row>
    <row r="72" spans="1:31">
      <c r="A72" s="109"/>
      <c r="B72" s="109"/>
      <c r="M72" s="109"/>
      <c r="N72" s="109"/>
      <c r="O72" s="109"/>
      <c r="P72" s="109"/>
      <c r="Q72" s="109"/>
      <c r="R72" s="109"/>
      <c r="S72" s="109"/>
      <c r="T72" s="109"/>
      <c r="U72" s="109"/>
      <c r="V72" s="109"/>
      <c r="W72" s="109"/>
      <c r="X72" s="109"/>
      <c r="Y72" s="109"/>
      <c r="Z72" s="109"/>
      <c r="AA72" s="109"/>
      <c r="AB72" s="109"/>
      <c r="AC72" s="109"/>
      <c r="AD72" s="109"/>
      <c r="AE72" s="109"/>
    </row>
    <row r="73" spans="1:31">
      <c r="A73" s="109"/>
      <c r="B73" s="109"/>
      <c r="M73" s="109"/>
      <c r="N73" s="109"/>
      <c r="O73" s="109"/>
      <c r="P73" s="109"/>
      <c r="Q73" s="109"/>
      <c r="R73" s="109"/>
      <c r="S73" s="109"/>
      <c r="T73" s="109"/>
      <c r="U73" s="109"/>
      <c r="V73" s="109"/>
      <c r="W73" s="109"/>
      <c r="X73" s="109"/>
      <c r="Y73" s="109"/>
      <c r="Z73" s="109"/>
      <c r="AA73" s="109"/>
      <c r="AB73" s="109"/>
      <c r="AC73" s="109"/>
      <c r="AD73" s="109"/>
      <c r="AE73" s="109"/>
    </row>
    <row r="74" spans="1:31">
      <c r="A74" s="109"/>
      <c r="B74" s="109"/>
      <c r="M74" s="109"/>
      <c r="N74" s="109"/>
      <c r="O74" s="109"/>
      <c r="P74" s="109"/>
      <c r="Q74" s="109"/>
      <c r="R74" s="109"/>
      <c r="S74" s="109"/>
      <c r="T74" s="109"/>
      <c r="U74" s="109"/>
      <c r="V74" s="109"/>
      <c r="W74" s="109"/>
      <c r="X74" s="109"/>
      <c r="Y74" s="109"/>
      <c r="Z74" s="109"/>
      <c r="AA74" s="109"/>
      <c r="AB74" s="109"/>
      <c r="AC74" s="109"/>
      <c r="AD74" s="109"/>
      <c r="AE74" s="109"/>
    </row>
    <row r="75" spans="1:31">
      <c r="A75" s="109"/>
      <c r="B75" s="109"/>
      <c r="M75" s="109"/>
      <c r="N75" s="109"/>
      <c r="O75" s="109"/>
      <c r="P75" s="109"/>
      <c r="Q75" s="109"/>
      <c r="R75" s="109"/>
      <c r="S75" s="109"/>
      <c r="T75" s="109"/>
      <c r="U75" s="109"/>
      <c r="V75" s="109"/>
      <c r="W75" s="109"/>
      <c r="X75" s="109"/>
      <c r="Y75" s="109"/>
      <c r="Z75" s="109"/>
      <c r="AA75" s="109"/>
      <c r="AB75" s="109"/>
      <c r="AC75" s="109"/>
      <c r="AD75" s="109"/>
      <c r="AE75" s="109"/>
    </row>
    <row r="76" spans="1:31">
      <c r="A76" s="109"/>
      <c r="B76" s="109"/>
      <c r="M76" s="109"/>
      <c r="N76" s="109"/>
      <c r="O76" s="109"/>
      <c r="P76" s="109"/>
      <c r="Q76" s="109"/>
      <c r="R76" s="109"/>
      <c r="S76" s="109"/>
      <c r="T76" s="109"/>
      <c r="U76" s="109"/>
      <c r="V76" s="109"/>
      <c r="W76" s="109"/>
      <c r="X76" s="109"/>
      <c r="Y76" s="109"/>
      <c r="Z76" s="109"/>
      <c r="AA76" s="109"/>
      <c r="AB76" s="109"/>
      <c r="AC76" s="109"/>
      <c r="AD76" s="109"/>
      <c r="AE76" s="109"/>
    </row>
    <row r="77" spans="1:31">
      <c r="A77" s="109"/>
      <c r="B77" s="109"/>
      <c r="M77" s="109"/>
      <c r="N77" s="109"/>
      <c r="O77" s="109"/>
      <c r="P77" s="109"/>
      <c r="Q77" s="109"/>
      <c r="R77" s="109"/>
      <c r="S77" s="109"/>
      <c r="T77" s="109"/>
      <c r="U77" s="109"/>
      <c r="V77" s="109"/>
      <c r="W77" s="109"/>
      <c r="X77" s="109"/>
      <c r="Y77" s="109"/>
      <c r="Z77" s="109"/>
      <c r="AA77" s="109"/>
      <c r="AB77" s="109"/>
      <c r="AC77" s="109"/>
      <c r="AD77" s="109"/>
      <c r="AE77" s="109"/>
    </row>
    <row r="78" spans="1:31">
      <c r="A78" s="109"/>
      <c r="B78" s="109"/>
      <c r="M78" s="109"/>
      <c r="N78" s="109"/>
      <c r="O78" s="109"/>
      <c r="P78" s="109"/>
      <c r="Q78" s="109"/>
      <c r="R78" s="109"/>
      <c r="S78" s="109"/>
      <c r="T78" s="109"/>
      <c r="U78" s="109"/>
      <c r="V78" s="109"/>
      <c r="W78" s="109"/>
      <c r="X78" s="109"/>
      <c r="Y78" s="109"/>
      <c r="Z78" s="109"/>
      <c r="AA78" s="109"/>
      <c r="AB78" s="109"/>
      <c r="AC78" s="109"/>
      <c r="AD78" s="109"/>
      <c r="AE78" s="109"/>
    </row>
    <row r="79" spans="1:31">
      <c r="A79" s="109"/>
      <c r="B79" s="109"/>
      <c r="M79" s="109"/>
      <c r="N79" s="109"/>
      <c r="O79" s="109"/>
      <c r="P79" s="109"/>
      <c r="Q79" s="109"/>
      <c r="R79" s="109"/>
      <c r="S79" s="109"/>
      <c r="T79" s="109"/>
      <c r="U79" s="109"/>
      <c r="V79" s="109"/>
      <c r="W79" s="109"/>
      <c r="X79" s="109"/>
      <c r="Y79" s="109"/>
      <c r="Z79" s="109"/>
      <c r="AA79" s="109"/>
      <c r="AB79" s="109"/>
      <c r="AC79" s="109"/>
      <c r="AD79" s="109"/>
      <c r="AE79" s="109"/>
    </row>
    <row r="80" spans="1:31">
      <c r="A80" s="109"/>
      <c r="B80" s="109"/>
      <c r="M80" s="109"/>
      <c r="N80" s="109"/>
      <c r="O80" s="109"/>
      <c r="P80" s="109"/>
      <c r="Q80" s="109"/>
      <c r="R80" s="109"/>
      <c r="S80" s="109"/>
      <c r="T80" s="109"/>
      <c r="U80" s="109"/>
      <c r="V80" s="109"/>
      <c r="W80" s="109"/>
      <c r="X80" s="109"/>
      <c r="Y80" s="109"/>
      <c r="Z80" s="109"/>
      <c r="AA80" s="109"/>
      <c r="AB80" s="109"/>
      <c r="AC80" s="109"/>
      <c r="AD80" s="109"/>
      <c r="AE80" s="109"/>
    </row>
    <row r="81" spans="1:31">
      <c r="A81" s="109"/>
      <c r="B81" s="109"/>
      <c r="M81" s="109"/>
      <c r="N81" s="109"/>
      <c r="O81" s="109"/>
      <c r="P81" s="109"/>
      <c r="Q81" s="109"/>
      <c r="R81" s="109"/>
      <c r="S81" s="109"/>
      <c r="T81" s="109"/>
      <c r="U81" s="109"/>
      <c r="V81" s="109"/>
      <c r="W81" s="109"/>
      <c r="X81" s="109"/>
      <c r="Y81" s="109"/>
      <c r="Z81" s="109"/>
      <c r="AA81" s="109"/>
      <c r="AB81" s="109"/>
      <c r="AC81" s="109"/>
      <c r="AD81" s="109"/>
      <c r="AE81" s="109"/>
    </row>
    <row r="82" spans="1:31">
      <c r="A82" s="109"/>
      <c r="B82" s="109"/>
      <c r="M82" s="109"/>
      <c r="N82" s="109"/>
      <c r="O82" s="109"/>
      <c r="P82" s="109"/>
      <c r="Q82" s="109"/>
      <c r="R82" s="109"/>
      <c r="S82" s="109"/>
      <c r="T82" s="109"/>
      <c r="U82" s="109"/>
      <c r="V82" s="109"/>
      <c r="W82" s="109"/>
      <c r="X82" s="109"/>
      <c r="Y82" s="109"/>
      <c r="Z82" s="109"/>
      <c r="AA82" s="109"/>
      <c r="AB82" s="109"/>
      <c r="AC82" s="109"/>
      <c r="AD82" s="109"/>
      <c r="AE82" s="109"/>
    </row>
    <row r="83" spans="1:31">
      <c r="A83" s="109"/>
      <c r="B83" s="109"/>
      <c r="M83" s="109"/>
      <c r="N83" s="109"/>
      <c r="O83" s="109"/>
      <c r="P83" s="109"/>
      <c r="Q83" s="109"/>
      <c r="R83" s="109"/>
      <c r="S83" s="109"/>
      <c r="T83" s="109"/>
      <c r="U83" s="109"/>
      <c r="V83" s="109"/>
      <c r="W83" s="109"/>
      <c r="X83" s="109"/>
      <c r="Y83" s="109"/>
      <c r="Z83" s="109"/>
      <c r="AA83" s="109"/>
      <c r="AB83" s="109"/>
      <c r="AC83" s="109"/>
      <c r="AD83" s="109"/>
      <c r="AE83" s="109"/>
    </row>
    <row r="84" spans="1:31">
      <c r="A84" s="109"/>
      <c r="B84" s="109"/>
      <c r="M84" s="109"/>
      <c r="N84" s="109"/>
      <c r="O84" s="109"/>
      <c r="P84" s="109"/>
      <c r="Q84" s="109"/>
      <c r="R84" s="109"/>
      <c r="S84" s="109"/>
      <c r="T84" s="109"/>
      <c r="U84" s="109"/>
      <c r="V84" s="109"/>
      <c r="W84" s="109"/>
      <c r="X84" s="109"/>
      <c r="Y84" s="109"/>
      <c r="Z84" s="109"/>
      <c r="AA84" s="109"/>
      <c r="AB84" s="109"/>
      <c r="AC84" s="109"/>
      <c r="AD84" s="109"/>
      <c r="AE84" s="109"/>
    </row>
    <row r="85" spans="1:31">
      <c r="A85" s="109"/>
      <c r="B85" s="109"/>
      <c r="M85" s="109"/>
      <c r="N85" s="109"/>
      <c r="O85" s="109"/>
      <c r="P85" s="109"/>
      <c r="Q85" s="109"/>
      <c r="R85" s="109"/>
      <c r="S85" s="109"/>
      <c r="T85" s="109"/>
      <c r="U85" s="109"/>
      <c r="V85" s="109"/>
      <c r="W85" s="109"/>
      <c r="X85" s="109"/>
      <c r="Y85" s="109"/>
      <c r="Z85" s="109"/>
      <c r="AA85" s="109"/>
      <c r="AB85" s="109"/>
      <c r="AC85" s="109"/>
      <c r="AD85" s="109"/>
      <c r="AE85" s="109"/>
    </row>
    <row r="86" spans="1:31">
      <c r="A86" s="109"/>
      <c r="B86" s="109"/>
      <c r="M86" s="109"/>
      <c r="N86" s="109"/>
      <c r="O86" s="109"/>
      <c r="P86" s="109"/>
      <c r="Q86" s="109"/>
      <c r="R86" s="109"/>
      <c r="S86" s="109"/>
      <c r="T86" s="109"/>
      <c r="U86" s="109"/>
      <c r="V86" s="109"/>
      <c r="W86" s="109"/>
      <c r="X86" s="109"/>
      <c r="Y86" s="109"/>
      <c r="Z86" s="109"/>
      <c r="AA86" s="109"/>
      <c r="AB86" s="109"/>
      <c r="AC86" s="109"/>
      <c r="AD86" s="109"/>
      <c r="AE86" s="109"/>
    </row>
    <row r="87" spans="1:31">
      <c r="A87" s="109"/>
      <c r="B87" s="109"/>
      <c r="M87" s="109"/>
      <c r="N87" s="109"/>
      <c r="O87" s="109"/>
      <c r="P87" s="109"/>
      <c r="Q87" s="109"/>
      <c r="R87" s="109"/>
      <c r="S87" s="109"/>
      <c r="T87" s="109"/>
      <c r="U87" s="109"/>
      <c r="V87" s="109"/>
      <c r="W87" s="109"/>
      <c r="X87" s="109"/>
      <c r="Y87" s="109"/>
      <c r="Z87" s="109"/>
      <c r="AA87" s="109"/>
      <c r="AB87" s="109"/>
      <c r="AC87" s="109"/>
      <c r="AD87" s="109"/>
      <c r="AE87" s="109"/>
    </row>
    <row r="88" spans="1:31">
      <c r="A88" s="109"/>
      <c r="B88" s="109"/>
      <c r="M88" s="109"/>
      <c r="N88" s="109"/>
      <c r="O88" s="109"/>
      <c r="P88" s="109"/>
      <c r="Q88" s="109"/>
      <c r="R88" s="109"/>
      <c r="S88" s="109"/>
      <c r="T88" s="109"/>
      <c r="U88" s="109"/>
      <c r="V88" s="109"/>
      <c r="W88" s="109"/>
      <c r="X88" s="109"/>
      <c r="Y88" s="109"/>
      <c r="Z88" s="109"/>
      <c r="AA88" s="109"/>
      <c r="AB88" s="109"/>
      <c r="AC88" s="109"/>
      <c r="AD88" s="109"/>
      <c r="AE88" s="109"/>
    </row>
    <row r="89" spans="1:31">
      <c r="A89" s="109"/>
      <c r="B89" s="109"/>
      <c r="M89" s="109"/>
      <c r="N89" s="109"/>
      <c r="O89" s="109"/>
      <c r="P89" s="109"/>
      <c r="Q89" s="109"/>
      <c r="R89" s="109"/>
      <c r="S89" s="109"/>
      <c r="T89" s="109"/>
      <c r="U89" s="109"/>
      <c r="V89" s="109"/>
      <c r="W89" s="109"/>
      <c r="X89" s="109"/>
      <c r="Y89" s="109"/>
      <c r="Z89" s="109"/>
      <c r="AA89" s="109"/>
      <c r="AB89" s="109"/>
      <c r="AC89" s="109"/>
      <c r="AD89" s="109"/>
      <c r="AE89" s="109"/>
    </row>
    <row r="90" spans="1:31">
      <c r="A90" s="109"/>
      <c r="B90" s="109"/>
      <c r="M90" s="109"/>
      <c r="N90" s="109"/>
      <c r="O90" s="109"/>
      <c r="P90" s="109"/>
      <c r="Q90" s="109"/>
      <c r="R90" s="109"/>
      <c r="S90" s="109"/>
      <c r="T90" s="109"/>
      <c r="U90" s="109"/>
      <c r="V90" s="109"/>
      <c r="W90" s="109"/>
      <c r="X90" s="109"/>
      <c r="Y90" s="109"/>
      <c r="Z90" s="109"/>
      <c r="AA90" s="109"/>
      <c r="AB90" s="109"/>
      <c r="AC90" s="109"/>
      <c r="AD90" s="109"/>
      <c r="AE90" s="109"/>
    </row>
    <row r="91" spans="1:31">
      <c r="A91" s="109"/>
      <c r="B91" s="109"/>
      <c r="M91" s="109"/>
      <c r="N91" s="109"/>
      <c r="O91" s="109"/>
      <c r="P91" s="109"/>
      <c r="Q91" s="109"/>
      <c r="R91" s="109"/>
      <c r="S91" s="109"/>
      <c r="T91" s="109"/>
      <c r="U91" s="109"/>
      <c r="V91" s="109"/>
      <c r="W91" s="109"/>
      <c r="X91" s="109"/>
      <c r="Y91" s="109"/>
      <c r="Z91" s="109"/>
      <c r="AA91" s="109"/>
      <c r="AB91" s="109"/>
      <c r="AC91" s="109"/>
      <c r="AD91" s="109"/>
      <c r="AE91" s="109"/>
    </row>
    <row r="92" spans="1:31">
      <c r="A92" s="109"/>
      <c r="B92" s="109"/>
      <c r="M92" s="109"/>
      <c r="N92" s="109"/>
      <c r="O92" s="109"/>
      <c r="P92" s="109"/>
      <c r="Q92" s="109"/>
      <c r="R92" s="109"/>
      <c r="S92" s="109"/>
      <c r="T92" s="109"/>
      <c r="U92" s="109"/>
      <c r="V92" s="109"/>
      <c r="W92" s="109"/>
      <c r="X92" s="109"/>
      <c r="Y92" s="109"/>
      <c r="Z92" s="109"/>
      <c r="AA92" s="109"/>
      <c r="AB92" s="109"/>
      <c r="AC92" s="109"/>
      <c r="AD92" s="109"/>
      <c r="AE92" s="109"/>
    </row>
    <row r="93" spans="1:31">
      <c r="A93" s="109"/>
      <c r="B93" s="109"/>
      <c r="M93" s="109"/>
      <c r="N93" s="109"/>
      <c r="O93" s="109"/>
      <c r="P93" s="109"/>
      <c r="Q93" s="109"/>
      <c r="R93" s="109"/>
      <c r="S93" s="109"/>
      <c r="T93" s="109"/>
      <c r="U93" s="109"/>
      <c r="V93" s="109"/>
      <c r="W93" s="109"/>
      <c r="X93" s="109"/>
      <c r="Y93" s="109"/>
      <c r="Z93" s="109"/>
      <c r="AA93" s="109"/>
      <c r="AB93" s="109"/>
      <c r="AC93" s="109"/>
      <c r="AD93" s="109"/>
      <c r="AE93" s="109"/>
    </row>
    <row r="94" spans="1:31">
      <c r="A94" s="109"/>
      <c r="B94" s="109"/>
      <c r="M94" s="109"/>
      <c r="N94" s="109"/>
      <c r="O94" s="109"/>
      <c r="P94" s="109"/>
      <c r="Q94" s="109"/>
      <c r="R94" s="109"/>
      <c r="S94" s="109"/>
      <c r="T94" s="109"/>
      <c r="U94" s="109"/>
      <c r="V94" s="109"/>
      <c r="W94" s="109"/>
      <c r="X94" s="109"/>
      <c r="Y94" s="109"/>
      <c r="Z94" s="109"/>
      <c r="AA94" s="109"/>
      <c r="AB94" s="109"/>
      <c r="AC94" s="109"/>
      <c r="AD94" s="109"/>
      <c r="AE94" s="109"/>
    </row>
    <row r="95" spans="1:31">
      <c r="A95" s="109"/>
      <c r="B95" s="109"/>
      <c r="M95" s="109"/>
      <c r="N95" s="109"/>
      <c r="O95" s="109"/>
      <c r="P95" s="109"/>
      <c r="Q95" s="109"/>
      <c r="R95" s="109"/>
      <c r="S95" s="109"/>
      <c r="T95" s="109"/>
      <c r="U95" s="109"/>
      <c r="V95" s="109"/>
      <c r="W95" s="109"/>
      <c r="X95" s="109"/>
      <c r="Y95" s="109"/>
      <c r="Z95" s="109"/>
      <c r="AA95" s="109"/>
      <c r="AB95" s="109"/>
      <c r="AC95" s="109"/>
      <c r="AD95" s="109"/>
      <c r="AE95" s="109"/>
    </row>
    <row r="96" spans="1:31">
      <c r="A96" s="109"/>
      <c r="B96" s="109"/>
      <c r="M96" s="109"/>
      <c r="N96" s="109"/>
      <c r="O96" s="109"/>
      <c r="P96" s="109"/>
      <c r="Q96" s="109"/>
      <c r="R96" s="109"/>
      <c r="S96" s="109"/>
      <c r="T96" s="109"/>
      <c r="U96" s="109"/>
      <c r="V96" s="109"/>
      <c r="W96" s="109"/>
      <c r="X96" s="109"/>
      <c r="Y96" s="109"/>
      <c r="Z96" s="109"/>
      <c r="AA96" s="109"/>
      <c r="AB96" s="109"/>
      <c r="AC96" s="109"/>
      <c r="AD96" s="109"/>
      <c r="AE96" s="109"/>
    </row>
    <row r="97" spans="1:31">
      <c r="A97" s="109"/>
      <c r="B97" s="109"/>
      <c r="M97" s="109"/>
      <c r="N97" s="109"/>
      <c r="O97" s="109"/>
      <c r="P97" s="109"/>
      <c r="Q97" s="109"/>
      <c r="R97" s="109"/>
      <c r="S97" s="109"/>
      <c r="T97" s="109"/>
      <c r="U97" s="109"/>
      <c r="V97" s="109"/>
      <c r="W97" s="109"/>
      <c r="X97" s="109"/>
      <c r="Y97" s="109"/>
      <c r="Z97" s="109"/>
      <c r="AA97" s="109"/>
      <c r="AB97" s="109"/>
      <c r="AC97" s="109"/>
      <c r="AD97" s="109"/>
      <c r="AE97" s="109"/>
    </row>
    <row r="98" spans="1:31">
      <c r="A98" s="109"/>
      <c r="B98" s="109"/>
      <c r="M98" s="109"/>
      <c r="N98" s="109"/>
      <c r="O98" s="109"/>
      <c r="P98" s="109"/>
      <c r="Q98" s="109"/>
      <c r="R98" s="109"/>
      <c r="S98" s="109"/>
      <c r="T98" s="109"/>
      <c r="U98" s="109"/>
      <c r="V98" s="109"/>
      <c r="W98" s="109"/>
      <c r="X98" s="109"/>
      <c r="Y98" s="109"/>
      <c r="Z98" s="109"/>
      <c r="AA98" s="109"/>
      <c r="AB98" s="109"/>
      <c r="AC98" s="109"/>
      <c r="AD98" s="109"/>
      <c r="AE98" s="109"/>
    </row>
    <row r="99" spans="1:31">
      <c r="A99" s="109"/>
      <c r="B99" s="109"/>
    </row>
    <row r="100" spans="1:31">
      <c r="A100" s="109"/>
      <c r="B100" s="109"/>
    </row>
    <row r="101" spans="1:31">
      <c r="A101" s="109"/>
      <c r="B101" s="109"/>
    </row>
    <row r="102" spans="1:31">
      <c r="A102" s="109"/>
      <c r="B102" s="109"/>
    </row>
  </sheetData>
  <mergeCells count="21">
    <mergeCell ref="B1:C1"/>
    <mergeCell ref="A3:D4"/>
    <mergeCell ref="A5:D5"/>
    <mergeCell ref="A6:C6"/>
    <mergeCell ref="A28:D28"/>
    <mergeCell ref="B7:D7"/>
    <mergeCell ref="B8:D8"/>
    <mergeCell ref="B10:C10"/>
    <mergeCell ref="B11:C11"/>
    <mergeCell ref="A30:D30"/>
    <mergeCell ref="A24:D24"/>
    <mergeCell ref="A25:D25"/>
    <mergeCell ref="A26:D26"/>
    <mergeCell ref="A14:D14"/>
    <mergeCell ref="A29:D29"/>
    <mergeCell ref="A20:B20"/>
    <mergeCell ref="C20:D20"/>
    <mergeCell ref="A21:B21"/>
    <mergeCell ref="C21:D21"/>
    <mergeCell ref="A22:B22"/>
    <mergeCell ref="C22:D22"/>
  </mergeCells>
  <phoneticPr fontId="7" type="noConversion"/>
  <pageMargins left="1.19" right="0.75" top="1" bottom="1" header="0.5" footer="0.5"/>
  <pageSetup paperSize="9" scale="96"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00"/>
  <sheetViews>
    <sheetView workbookViewId="0"/>
  </sheetViews>
  <sheetFormatPr defaultColWidth="11.453125" defaultRowHeight="15.5"/>
  <cols>
    <col min="1" max="1" width="4.1796875" style="1" customWidth="1"/>
    <col min="2" max="4" width="11.453125" style="2" customWidth="1"/>
    <col min="5" max="5" width="9.1796875" style="2" customWidth="1"/>
    <col min="6" max="6" width="3.1796875" style="2" customWidth="1"/>
    <col min="7" max="7" width="7.26953125" style="2" customWidth="1"/>
    <col min="8" max="8" width="10.54296875" style="2" customWidth="1"/>
    <col min="9" max="9" width="11.453125" style="2" customWidth="1"/>
    <col min="10" max="10" width="10.453125" style="2" customWidth="1"/>
    <col min="11" max="11" width="9.7265625" style="2" customWidth="1"/>
    <col min="12" max="16384" width="11.453125" style="2"/>
  </cols>
  <sheetData>
    <row r="1" spans="1:12">
      <c r="A1" s="31" t="s">
        <v>371</v>
      </c>
    </row>
    <row r="2" spans="1:12" ht="16.5" customHeight="1" thickBot="1">
      <c r="B2" s="656" t="s">
        <v>278</v>
      </c>
      <c r="C2" s="657"/>
      <c r="D2" s="657"/>
      <c r="E2" s="657"/>
      <c r="F2" s="9"/>
      <c r="G2" s="658" t="s">
        <v>279</v>
      </c>
      <c r="H2" s="658"/>
      <c r="I2" s="658"/>
      <c r="J2" s="658"/>
      <c r="K2" s="658"/>
      <c r="L2" s="659"/>
    </row>
    <row r="3" spans="1:12" ht="92.25" customHeight="1" thickTop="1" thickBot="1">
      <c r="B3" s="8"/>
      <c r="C3" s="8"/>
      <c r="D3" s="8"/>
      <c r="E3" s="8"/>
      <c r="F3" s="9"/>
      <c r="G3" s="10"/>
      <c r="H3" s="10"/>
      <c r="I3" s="10"/>
      <c r="J3" s="10"/>
      <c r="K3" s="10"/>
      <c r="L3" s="11"/>
    </row>
    <row r="4" spans="1:12" ht="40.5" customHeight="1" thickTop="1" thickBot="1">
      <c r="A4" s="3"/>
      <c r="B4" s="12" t="s">
        <v>280</v>
      </c>
      <c r="C4" s="660" t="s">
        <v>136</v>
      </c>
      <c r="D4" s="661"/>
      <c r="E4" s="662"/>
      <c r="F4" s="9"/>
      <c r="G4" s="13">
        <v>1</v>
      </c>
      <c r="H4" s="13" t="s">
        <v>281</v>
      </c>
      <c r="I4" s="663" t="s">
        <v>282</v>
      </c>
      <c r="J4" s="664"/>
      <c r="K4" s="664"/>
      <c r="L4" s="665"/>
    </row>
    <row r="5" spans="1:12" ht="36.75" customHeight="1" thickTop="1" thickBot="1">
      <c r="A5" s="4"/>
      <c r="B5" s="14">
        <v>1000</v>
      </c>
      <c r="C5" s="14" t="s">
        <v>283</v>
      </c>
      <c r="D5" s="14"/>
      <c r="E5" s="15"/>
      <c r="F5" s="9"/>
      <c r="G5" s="13">
        <v>2</v>
      </c>
      <c r="H5" s="13" t="s">
        <v>284</v>
      </c>
      <c r="I5" s="666" t="s">
        <v>285</v>
      </c>
      <c r="J5" s="667"/>
      <c r="K5" s="667"/>
      <c r="L5" s="16" t="s">
        <v>286</v>
      </c>
    </row>
    <row r="6" spans="1:12" ht="46" thickTop="1" thickBot="1">
      <c r="A6" s="4"/>
      <c r="B6" s="13">
        <v>1010</v>
      </c>
      <c r="C6" s="13"/>
      <c r="D6" s="13" t="s">
        <v>287</v>
      </c>
      <c r="E6" s="17"/>
      <c r="F6" s="9"/>
      <c r="G6" s="13">
        <v>3</v>
      </c>
      <c r="H6" s="18" t="s">
        <v>288</v>
      </c>
      <c r="I6" s="666"/>
      <c r="J6" s="667"/>
      <c r="K6" s="667"/>
      <c r="L6" s="19" t="s">
        <v>289</v>
      </c>
    </row>
    <row r="7" spans="1:12" ht="16" thickBot="1">
      <c r="A7" s="4"/>
      <c r="B7" s="13">
        <v>1020</v>
      </c>
      <c r="C7" s="13"/>
      <c r="D7" s="13" t="s">
        <v>290</v>
      </c>
      <c r="E7" s="17"/>
      <c r="F7" s="9"/>
      <c r="G7" s="20">
        <v>4</v>
      </c>
      <c r="H7" s="668" t="s">
        <v>291</v>
      </c>
      <c r="I7" s="669"/>
      <c r="J7" s="669"/>
      <c r="K7" s="669"/>
      <c r="L7" s="670"/>
    </row>
    <row r="8" spans="1:12" ht="18.5" thickBot="1">
      <c r="A8" s="4"/>
      <c r="B8" s="13">
        <v>1030</v>
      </c>
      <c r="C8" s="13"/>
      <c r="D8" s="13" t="s">
        <v>292</v>
      </c>
      <c r="E8" s="17"/>
    </row>
    <row r="9" spans="1:12" s="5" customFormat="1" ht="16" thickBot="1">
      <c r="A9" s="4"/>
      <c r="B9" s="13">
        <v>1040</v>
      </c>
      <c r="C9" s="13"/>
      <c r="D9" s="13" t="s">
        <v>293</v>
      </c>
      <c r="E9" s="17"/>
    </row>
    <row r="10" spans="1:12" s="5" customFormat="1" ht="20.25" customHeight="1" thickBot="1">
      <c r="A10" s="4"/>
      <c r="B10" s="20">
        <v>1050</v>
      </c>
      <c r="C10" s="20"/>
      <c r="D10" s="20" t="s">
        <v>294</v>
      </c>
      <c r="E10" s="21"/>
    </row>
    <row r="11" spans="1:12" ht="19" thickTop="1" thickBot="1">
      <c r="A11" s="4"/>
      <c r="B11" s="14">
        <v>2000</v>
      </c>
      <c r="C11" s="14" t="s">
        <v>295</v>
      </c>
      <c r="D11" s="14"/>
      <c r="E11" s="15"/>
    </row>
    <row r="12" spans="1:12" ht="37" thickTop="1" thickBot="1">
      <c r="A12" s="4"/>
      <c r="B12" s="13">
        <v>2010</v>
      </c>
      <c r="C12" s="13"/>
      <c r="D12" s="13" t="s">
        <v>296</v>
      </c>
      <c r="E12" s="17"/>
    </row>
    <row r="13" spans="1:12" ht="16" thickBot="1">
      <c r="A13" s="4"/>
      <c r="B13" s="20">
        <v>2020</v>
      </c>
      <c r="C13" s="20"/>
      <c r="D13" s="20" t="s">
        <v>297</v>
      </c>
      <c r="E13" s="21"/>
    </row>
    <row r="14" spans="1:12" ht="19" thickTop="1" thickBot="1">
      <c r="A14" s="4"/>
      <c r="B14" s="14">
        <v>3000</v>
      </c>
      <c r="C14" s="14" t="s">
        <v>298</v>
      </c>
      <c r="D14" s="14"/>
      <c r="E14" s="15"/>
    </row>
    <row r="15" spans="1:12" ht="31.5" customHeight="1" thickTop="1" thickBot="1">
      <c r="A15" s="4"/>
      <c r="B15" s="22">
        <v>3010</v>
      </c>
      <c r="C15" s="22"/>
      <c r="D15" s="22" t="s">
        <v>299</v>
      </c>
      <c r="E15" s="23"/>
    </row>
    <row r="16" spans="1:12" ht="16" thickBot="1">
      <c r="A16" s="4"/>
      <c r="B16" s="24">
        <v>3020</v>
      </c>
      <c r="C16" s="24"/>
      <c r="D16" s="24" t="s">
        <v>300</v>
      </c>
      <c r="E16" s="24"/>
    </row>
    <row r="17" spans="1:5" ht="19" thickTop="1" thickBot="1">
      <c r="A17" s="4"/>
      <c r="B17" s="14">
        <v>4000</v>
      </c>
      <c r="C17" s="14" t="s">
        <v>261</v>
      </c>
      <c r="D17" s="14"/>
      <c r="E17" s="15"/>
    </row>
    <row r="18" spans="1:5" ht="19" thickTop="1" thickBot="1">
      <c r="A18" s="4"/>
      <c r="B18" s="13">
        <v>4010</v>
      </c>
      <c r="C18" s="13"/>
      <c r="D18" s="13" t="s">
        <v>301</v>
      </c>
      <c r="E18" s="17"/>
    </row>
    <row r="19" spans="1:5" ht="18.5" thickBot="1">
      <c r="A19" s="4"/>
      <c r="B19" s="13">
        <v>4020</v>
      </c>
      <c r="C19" s="13"/>
      <c r="D19" s="13" t="s">
        <v>302</v>
      </c>
      <c r="E19" s="17"/>
    </row>
    <row r="20" spans="1:5" ht="18.5" thickBot="1">
      <c r="A20" s="4"/>
      <c r="B20" s="13">
        <v>4030</v>
      </c>
      <c r="C20" s="13"/>
      <c r="D20" s="13" t="s">
        <v>303</v>
      </c>
      <c r="E20" s="17"/>
    </row>
    <row r="21" spans="1:5" ht="18.5" thickBot="1">
      <c r="A21" s="4"/>
      <c r="B21" s="13">
        <v>4040</v>
      </c>
      <c r="C21" s="13"/>
      <c r="D21" s="13" t="s">
        <v>304</v>
      </c>
      <c r="E21" s="17"/>
    </row>
    <row r="22" spans="1:5" ht="27.75" customHeight="1" thickBot="1">
      <c r="A22" s="4"/>
      <c r="B22" s="13">
        <v>4050</v>
      </c>
      <c r="C22" s="13"/>
      <c r="D22" s="13" t="s">
        <v>305</v>
      </c>
      <c r="E22" s="17"/>
    </row>
    <row r="23" spans="1:5" ht="16" thickBot="1">
      <c r="A23" s="4"/>
      <c r="B23" s="13">
        <v>4060</v>
      </c>
      <c r="C23" s="13"/>
      <c r="D23" s="13" t="s">
        <v>306</v>
      </c>
      <c r="E23" s="17"/>
    </row>
    <row r="24" spans="1:5" ht="27.5" thickBot="1">
      <c r="A24" s="4"/>
      <c r="B24" s="13">
        <v>4070</v>
      </c>
      <c r="C24" s="13"/>
      <c r="D24" s="13" t="s">
        <v>307</v>
      </c>
      <c r="E24" s="17"/>
    </row>
    <row r="25" spans="1:5" ht="16" thickBot="1">
      <c r="A25" s="4"/>
      <c r="B25" s="20">
        <v>4080</v>
      </c>
      <c r="C25" s="20"/>
      <c r="D25" s="20" t="s">
        <v>308</v>
      </c>
      <c r="E25" s="21"/>
    </row>
    <row r="26" spans="1:5" ht="19" thickTop="1" thickBot="1">
      <c r="A26" s="4"/>
      <c r="B26" s="14">
        <v>5000</v>
      </c>
      <c r="C26" s="14" t="s">
        <v>309</v>
      </c>
      <c r="D26" s="14"/>
      <c r="E26" s="15"/>
    </row>
    <row r="27" spans="1:5" ht="16.5" thickTop="1" thickBot="1">
      <c r="A27" s="4"/>
      <c r="B27" s="13">
        <v>5010</v>
      </c>
      <c r="C27" s="13"/>
      <c r="D27" s="13" t="s">
        <v>310</v>
      </c>
      <c r="E27" s="17"/>
    </row>
    <row r="28" spans="1:5" ht="16" thickBot="1">
      <c r="A28" s="4"/>
      <c r="B28" s="13">
        <v>5020</v>
      </c>
      <c r="C28" s="13"/>
      <c r="D28" s="13" t="s">
        <v>262</v>
      </c>
      <c r="E28" s="17"/>
    </row>
    <row r="29" spans="1:5" ht="16" thickBot="1">
      <c r="A29" s="4"/>
      <c r="B29" s="13">
        <v>5030</v>
      </c>
      <c r="C29" s="13"/>
      <c r="D29" s="13" t="s">
        <v>311</v>
      </c>
      <c r="E29" s="17"/>
    </row>
    <row r="30" spans="1:5" ht="16" thickBot="1">
      <c r="A30" s="4"/>
      <c r="B30" s="13">
        <v>5031</v>
      </c>
      <c r="C30" s="13"/>
      <c r="D30" s="13"/>
      <c r="E30" s="17" t="s">
        <v>312</v>
      </c>
    </row>
    <row r="31" spans="1:5" ht="18.5" thickBot="1">
      <c r="A31" s="4"/>
      <c r="B31" s="13">
        <v>5032</v>
      </c>
      <c r="C31" s="13"/>
      <c r="D31" s="13"/>
      <c r="E31" s="17" t="s">
        <v>313</v>
      </c>
    </row>
    <row r="32" spans="1:5" ht="16" thickBot="1">
      <c r="A32" s="4"/>
      <c r="B32" s="13">
        <v>5040</v>
      </c>
      <c r="C32" s="13"/>
      <c r="D32" s="13" t="s">
        <v>263</v>
      </c>
      <c r="E32" s="17"/>
    </row>
    <row r="33" spans="1:5" ht="16" thickBot="1">
      <c r="A33" s="4"/>
      <c r="B33" s="13">
        <v>5041</v>
      </c>
      <c r="C33" s="13"/>
      <c r="D33" s="13"/>
      <c r="E33" s="17" t="s">
        <v>314</v>
      </c>
    </row>
    <row r="34" spans="1:5" ht="16" thickBot="1">
      <c r="A34" s="4"/>
      <c r="B34" s="13">
        <v>5042</v>
      </c>
      <c r="C34" s="13"/>
      <c r="D34" s="13"/>
      <c r="E34" s="17" t="s">
        <v>315</v>
      </c>
    </row>
    <row r="35" spans="1:5" ht="16" thickBot="1">
      <c r="A35" s="4"/>
      <c r="B35" s="13">
        <v>5043</v>
      </c>
      <c r="C35" s="13"/>
      <c r="D35" s="13"/>
      <c r="E35" s="17" t="s">
        <v>264</v>
      </c>
    </row>
    <row r="36" spans="1:5" ht="60.75" customHeight="1" thickBot="1">
      <c r="A36" s="4"/>
      <c r="B36" s="13">
        <v>5043</v>
      </c>
      <c r="C36" s="13"/>
      <c r="D36" s="13"/>
      <c r="E36" s="17" t="s">
        <v>316</v>
      </c>
    </row>
    <row r="37" spans="1:5" ht="20.25" customHeight="1" thickBot="1">
      <c r="A37" s="4"/>
      <c r="B37" s="20">
        <v>5044</v>
      </c>
      <c r="C37" s="20"/>
      <c r="D37" s="20"/>
      <c r="E37" s="21" t="s">
        <v>317</v>
      </c>
    </row>
    <row r="38" spans="1:5" ht="15.75" customHeight="1" thickTop="1" thickBot="1">
      <c r="A38" s="4"/>
      <c r="B38" s="14">
        <v>6000</v>
      </c>
      <c r="C38" s="14" t="s">
        <v>265</v>
      </c>
      <c r="D38" s="14"/>
      <c r="E38" s="15"/>
    </row>
    <row r="39" spans="1:5" ht="16.5" customHeight="1" thickTop="1" thickBot="1">
      <c r="A39" s="4"/>
      <c r="B39" s="13">
        <v>6010</v>
      </c>
      <c r="C39" s="13"/>
      <c r="D39" s="13" t="s">
        <v>318</v>
      </c>
      <c r="E39" s="17"/>
    </row>
    <row r="40" spans="1:5" ht="16" thickBot="1">
      <c r="A40" s="4"/>
      <c r="B40" s="13">
        <v>6020</v>
      </c>
      <c r="C40" s="13"/>
      <c r="D40" s="13" t="s">
        <v>319</v>
      </c>
      <c r="E40" s="17"/>
    </row>
    <row r="41" spans="1:5" ht="16" thickBot="1">
      <c r="A41" s="4"/>
      <c r="B41" s="13">
        <v>6030</v>
      </c>
      <c r="C41" s="13"/>
      <c r="D41" s="13" t="s">
        <v>320</v>
      </c>
      <c r="E41" s="17"/>
    </row>
    <row r="42" spans="1:5" ht="16" thickBot="1">
      <c r="A42" s="4"/>
      <c r="B42" s="13">
        <v>6040</v>
      </c>
      <c r="C42" s="13"/>
      <c r="D42" s="13" t="s">
        <v>321</v>
      </c>
      <c r="E42" s="17"/>
    </row>
    <row r="43" spans="1:5" ht="18.5" thickBot="1">
      <c r="A43" s="4"/>
      <c r="B43" s="13">
        <v>6041</v>
      </c>
      <c r="C43" s="13"/>
      <c r="D43" s="13"/>
      <c r="E43" s="17" t="s">
        <v>322</v>
      </c>
    </row>
    <row r="44" spans="1:5" ht="18.5" thickBot="1">
      <c r="A44" s="4"/>
      <c r="B44" s="13">
        <v>6042</v>
      </c>
      <c r="C44" s="13"/>
      <c r="D44" s="13"/>
      <c r="E44" s="17" t="s">
        <v>323</v>
      </c>
    </row>
    <row r="45" spans="1:5" ht="27.5" thickBot="1">
      <c r="A45" s="4"/>
      <c r="B45" s="13">
        <v>6043</v>
      </c>
      <c r="C45" s="13"/>
      <c r="D45" s="13"/>
      <c r="E45" s="17" t="s">
        <v>324</v>
      </c>
    </row>
    <row r="46" spans="1:5" ht="51" customHeight="1" thickBot="1">
      <c r="A46" s="4"/>
      <c r="B46" s="13">
        <v>6044</v>
      </c>
      <c r="C46" s="13"/>
      <c r="D46" s="13"/>
      <c r="E46" s="17" t="s">
        <v>325</v>
      </c>
    </row>
    <row r="47" spans="1:5" ht="16" thickBot="1">
      <c r="A47" s="4"/>
      <c r="B47" s="20">
        <v>6050</v>
      </c>
      <c r="C47" s="20"/>
      <c r="D47" s="20" t="s">
        <v>326</v>
      </c>
      <c r="E47" s="21"/>
    </row>
    <row r="48" spans="1:5" ht="19" thickTop="1" thickBot="1">
      <c r="A48" s="4"/>
      <c r="B48" s="14">
        <v>7000</v>
      </c>
      <c r="C48" s="14" t="s">
        <v>327</v>
      </c>
      <c r="D48" s="14"/>
      <c r="E48" s="15"/>
    </row>
    <row r="49" spans="1:5" ht="19.5" customHeight="1" thickTop="1" thickBot="1">
      <c r="A49" s="4"/>
      <c r="B49" s="13">
        <v>7010</v>
      </c>
      <c r="C49" s="13"/>
      <c r="D49" s="13" t="s">
        <v>328</v>
      </c>
      <c r="E49" s="17"/>
    </row>
    <row r="50" spans="1:5" ht="26.25" customHeight="1" thickBot="1">
      <c r="A50" s="4"/>
      <c r="B50" s="13">
        <v>7011</v>
      </c>
      <c r="C50" s="13"/>
      <c r="D50" s="13"/>
      <c r="E50" s="17" t="s">
        <v>266</v>
      </c>
    </row>
    <row r="51" spans="1:5" ht="21.75" customHeight="1" thickBot="1">
      <c r="A51" s="4"/>
      <c r="B51" s="13">
        <v>7012</v>
      </c>
      <c r="C51" s="13"/>
      <c r="D51" s="13"/>
      <c r="E51" s="17" t="s">
        <v>329</v>
      </c>
    </row>
    <row r="52" spans="1:5" ht="18.5" thickBot="1">
      <c r="A52" s="4"/>
      <c r="B52" s="13">
        <v>7013</v>
      </c>
      <c r="C52" s="13"/>
      <c r="D52" s="13"/>
      <c r="E52" s="17" t="s">
        <v>330</v>
      </c>
    </row>
    <row r="53" spans="1:5" ht="21" customHeight="1" thickBot="1">
      <c r="A53" s="4"/>
      <c r="B53" s="13">
        <v>7014</v>
      </c>
      <c r="C53" s="13"/>
      <c r="D53" s="13"/>
      <c r="E53" s="17" t="s">
        <v>331</v>
      </c>
    </row>
    <row r="54" spans="1:5" ht="18.5" thickBot="1">
      <c r="A54" s="4"/>
      <c r="B54" s="13">
        <v>7020</v>
      </c>
      <c r="C54" s="13"/>
      <c r="D54" s="13" t="s">
        <v>332</v>
      </c>
      <c r="E54" s="17"/>
    </row>
    <row r="55" spans="1:5" ht="18.5" thickBot="1">
      <c r="A55" s="4"/>
      <c r="B55" s="13">
        <v>7030</v>
      </c>
      <c r="C55" s="13"/>
      <c r="D55" s="13" t="s">
        <v>333</v>
      </c>
      <c r="E55" s="17"/>
    </row>
    <row r="56" spans="1:5" ht="46.5" customHeight="1" thickBot="1">
      <c r="A56" s="4"/>
      <c r="B56" s="13">
        <v>7031</v>
      </c>
      <c r="C56" s="13"/>
      <c r="D56" s="13"/>
      <c r="E56" s="17" t="s">
        <v>334</v>
      </c>
    </row>
    <row r="57" spans="1:5" ht="18.5" thickBot="1">
      <c r="A57" s="4"/>
      <c r="B57" s="13">
        <v>7032</v>
      </c>
      <c r="C57" s="13"/>
      <c r="D57" s="13"/>
      <c r="E57" s="17" t="s">
        <v>335</v>
      </c>
    </row>
    <row r="58" spans="1:5" ht="18.5" thickBot="1">
      <c r="A58" s="4"/>
      <c r="B58" s="13">
        <v>7033</v>
      </c>
      <c r="C58" s="13"/>
      <c r="D58" s="13"/>
      <c r="E58" s="17" t="s">
        <v>336</v>
      </c>
    </row>
    <row r="59" spans="1:5" ht="27.5" thickBot="1">
      <c r="A59" s="4"/>
      <c r="B59" s="13">
        <v>7034</v>
      </c>
      <c r="C59" s="13"/>
      <c r="D59" s="13"/>
      <c r="E59" s="17" t="s">
        <v>337</v>
      </c>
    </row>
    <row r="60" spans="1:5" ht="18.5" thickBot="1">
      <c r="A60" s="4"/>
      <c r="B60" s="13">
        <v>7040</v>
      </c>
      <c r="C60" s="13"/>
      <c r="D60" s="13" t="s">
        <v>338</v>
      </c>
      <c r="E60" s="17"/>
    </row>
    <row r="61" spans="1:5" ht="18.5" thickBot="1">
      <c r="A61" s="4"/>
      <c r="B61" s="13">
        <v>7050</v>
      </c>
      <c r="C61" s="13"/>
      <c r="D61" s="13" t="s">
        <v>339</v>
      </c>
      <c r="E61" s="17"/>
    </row>
    <row r="62" spans="1:5" ht="16" thickBot="1">
      <c r="A62" s="4"/>
      <c r="B62" s="20">
        <v>7060</v>
      </c>
      <c r="C62" s="20"/>
      <c r="D62" s="20" t="s">
        <v>340</v>
      </c>
      <c r="E62" s="21"/>
    </row>
    <row r="63" spans="1:5" ht="19" thickTop="1" thickBot="1">
      <c r="A63" s="4"/>
      <c r="B63" s="14">
        <v>8000</v>
      </c>
      <c r="C63" s="14" t="s">
        <v>341</v>
      </c>
      <c r="D63" s="14"/>
      <c r="E63" s="15"/>
    </row>
    <row r="64" spans="1:5" ht="19" thickTop="1" thickBot="1">
      <c r="A64" s="4"/>
      <c r="B64" s="13">
        <v>8010</v>
      </c>
      <c r="C64" s="13"/>
      <c r="D64" s="13" t="s">
        <v>342</v>
      </c>
      <c r="E64" s="17"/>
    </row>
    <row r="65" spans="1:5" ht="18.5" thickBot="1">
      <c r="A65" s="4"/>
      <c r="B65" s="13">
        <v>8011</v>
      </c>
      <c r="C65" s="13"/>
      <c r="D65" s="13"/>
      <c r="E65" s="17" t="s">
        <v>343</v>
      </c>
    </row>
    <row r="66" spans="1:5" ht="15.65" customHeight="1" thickBot="1">
      <c r="A66" s="4"/>
      <c r="B66" s="13">
        <v>8012</v>
      </c>
      <c r="C66" s="13"/>
      <c r="D66" s="13"/>
      <c r="E66" s="17" t="s">
        <v>344</v>
      </c>
    </row>
    <row r="67" spans="1:5" ht="16" thickBot="1">
      <c r="A67" s="4"/>
      <c r="B67" s="13">
        <v>8013</v>
      </c>
      <c r="C67" s="13"/>
      <c r="D67" s="13"/>
      <c r="E67" s="17" t="s">
        <v>345</v>
      </c>
    </row>
    <row r="68" spans="1:5" ht="16" thickBot="1">
      <c r="A68" s="4"/>
      <c r="B68" s="13">
        <v>8020</v>
      </c>
      <c r="C68" s="13"/>
      <c r="D68" s="13" t="s">
        <v>346</v>
      </c>
      <c r="E68" s="17"/>
    </row>
    <row r="69" spans="1:5" ht="16" thickBot="1">
      <c r="A69" s="4"/>
      <c r="B69" s="13">
        <v>8030</v>
      </c>
      <c r="C69" s="13"/>
      <c r="D69" s="13" t="s">
        <v>347</v>
      </c>
      <c r="E69" s="17"/>
    </row>
    <row r="70" spans="1:5" ht="31.4" customHeight="1" thickBot="1">
      <c r="A70" s="4"/>
      <c r="B70" s="13">
        <v>8031</v>
      </c>
      <c r="C70" s="13"/>
      <c r="D70" s="13"/>
      <c r="E70" s="17" t="s">
        <v>348</v>
      </c>
    </row>
    <row r="71" spans="1:5" ht="15.75" customHeight="1" thickBot="1">
      <c r="A71" s="4"/>
      <c r="B71" s="13">
        <v>8032</v>
      </c>
      <c r="C71" s="13"/>
      <c r="D71" s="13"/>
      <c r="E71" s="17" t="s">
        <v>349</v>
      </c>
    </row>
    <row r="72" spans="1:5" ht="18.5" thickBot="1">
      <c r="A72" s="4"/>
      <c r="B72" s="13">
        <v>8033</v>
      </c>
      <c r="C72" s="13"/>
      <c r="D72" s="13"/>
      <c r="E72" s="17" t="s">
        <v>350</v>
      </c>
    </row>
    <row r="73" spans="1:5" ht="16" thickBot="1">
      <c r="A73" s="4"/>
      <c r="B73" s="13">
        <v>8034</v>
      </c>
      <c r="C73" s="13"/>
      <c r="D73" s="13"/>
      <c r="E73" s="17" t="s">
        <v>351</v>
      </c>
    </row>
    <row r="74" spans="1:5" ht="15.75" customHeight="1" thickBot="1">
      <c r="A74" s="4"/>
      <c r="B74" s="13">
        <v>8035</v>
      </c>
      <c r="C74" s="13"/>
      <c r="D74" s="13"/>
      <c r="E74" s="17" t="s">
        <v>352</v>
      </c>
    </row>
    <row r="75" spans="1:5" ht="16" thickBot="1">
      <c r="A75" s="4"/>
      <c r="B75" s="13">
        <v>8040</v>
      </c>
      <c r="C75" s="13"/>
      <c r="D75" s="13" t="s">
        <v>353</v>
      </c>
      <c r="E75" s="17"/>
    </row>
    <row r="76" spans="1:5" ht="18.5" thickBot="1">
      <c r="A76" s="4"/>
      <c r="B76" s="13">
        <v>8050</v>
      </c>
      <c r="C76" s="13"/>
      <c r="D76" s="13" t="s">
        <v>354</v>
      </c>
      <c r="E76" s="17"/>
    </row>
    <row r="77" spans="1:5" ht="16" thickBot="1">
      <c r="A77" s="4"/>
      <c r="B77" s="13">
        <v>8051</v>
      </c>
      <c r="C77" s="13"/>
      <c r="D77" s="13"/>
      <c r="E77" s="17" t="s">
        <v>355</v>
      </c>
    </row>
    <row r="78" spans="1:5" ht="16" thickBot="1">
      <c r="A78" s="4"/>
      <c r="B78" s="13">
        <v>8052</v>
      </c>
      <c r="C78" s="13"/>
      <c r="D78" s="13"/>
      <c r="E78" s="17" t="s">
        <v>356</v>
      </c>
    </row>
    <row r="79" spans="1:5" ht="16" thickBot="1">
      <c r="A79" s="4"/>
      <c r="B79" s="13">
        <v>8053</v>
      </c>
      <c r="C79" s="13"/>
      <c r="D79" s="13"/>
      <c r="E79" s="17" t="s">
        <v>357</v>
      </c>
    </row>
    <row r="80" spans="1:5" ht="48" customHeight="1" thickBot="1">
      <c r="A80" s="4"/>
      <c r="B80" s="13">
        <v>8054</v>
      </c>
      <c r="C80" s="13"/>
      <c r="D80" s="13"/>
      <c r="E80" s="17" t="s">
        <v>267</v>
      </c>
    </row>
    <row r="81" spans="1:7" ht="16" thickBot="1">
      <c r="A81" s="4"/>
      <c r="B81" s="13">
        <v>8055</v>
      </c>
      <c r="C81" s="13"/>
      <c r="D81" s="13"/>
      <c r="E81" s="17" t="s">
        <v>308</v>
      </c>
    </row>
    <row r="82" spans="1:7" ht="16" thickBot="1">
      <c r="A82" s="4"/>
      <c r="B82" s="20">
        <v>8060</v>
      </c>
      <c r="C82" s="20"/>
      <c r="D82" s="20" t="s">
        <v>308</v>
      </c>
      <c r="E82" s="21"/>
    </row>
    <row r="83" spans="1:7" ht="19" thickTop="1" thickBot="1">
      <c r="A83" s="4"/>
      <c r="B83" s="14">
        <v>9000</v>
      </c>
      <c r="C83" s="14" t="s">
        <v>358</v>
      </c>
      <c r="D83" s="14"/>
      <c r="E83" s="15"/>
    </row>
    <row r="84" spans="1:7" ht="20.25" customHeight="1" thickTop="1" thickBot="1">
      <c r="A84" s="4"/>
      <c r="B84" s="13">
        <v>9010</v>
      </c>
      <c r="C84" s="13"/>
      <c r="D84" s="13" t="s">
        <v>359</v>
      </c>
      <c r="E84" s="17"/>
    </row>
    <row r="85" spans="1:7" ht="27.5" thickBot="1">
      <c r="A85" s="4"/>
      <c r="B85" s="13">
        <v>9020</v>
      </c>
      <c r="C85" s="13"/>
      <c r="D85" s="13" t="s">
        <v>360</v>
      </c>
      <c r="E85" s="17"/>
    </row>
    <row r="86" spans="1:7" ht="31.4" customHeight="1" thickBot="1">
      <c r="A86" s="4"/>
      <c r="B86" s="13">
        <v>9021</v>
      </c>
      <c r="C86" s="13"/>
      <c r="D86" s="13"/>
      <c r="E86" s="17" t="s">
        <v>268</v>
      </c>
    </row>
    <row r="87" spans="1:7" ht="78.25" customHeight="1" thickBot="1">
      <c r="A87" s="4"/>
      <c r="B87" s="13">
        <v>9022</v>
      </c>
      <c r="C87" s="13"/>
      <c r="D87" s="13"/>
      <c r="E87" s="17" t="s">
        <v>269</v>
      </c>
    </row>
    <row r="88" spans="1:7" ht="16" thickBot="1">
      <c r="A88" s="4"/>
      <c r="B88" s="13">
        <v>9023</v>
      </c>
      <c r="C88" s="13"/>
      <c r="D88" s="13"/>
      <c r="E88" s="17" t="s">
        <v>361</v>
      </c>
    </row>
    <row r="89" spans="1:7" ht="16" thickBot="1">
      <c r="A89" s="4"/>
      <c r="B89" s="20">
        <v>9030</v>
      </c>
      <c r="C89" s="20"/>
      <c r="D89" s="20" t="s">
        <v>308</v>
      </c>
      <c r="E89" s="21"/>
    </row>
    <row r="90" spans="1:7" ht="16.5" thickTop="1" thickBot="1">
      <c r="A90" s="4"/>
      <c r="B90" s="14">
        <v>11000</v>
      </c>
      <c r="C90" s="654" t="s">
        <v>362</v>
      </c>
      <c r="D90" s="655"/>
      <c r="E90" s="15"/>
    </row>
    <row r="91" spans="1:7" ht="19" thickTop="1" thickBot="1">
      <c r="A91" s="4"/>
      <c r="B91" s="13">
        <v>11010</v>
      </c>
      <c r="C91" s="13"/>
      <c r="D91" s="13" t="s">
        <v>363</v>
      </c>
      <c r="E91" s="17"/>
    </row>
    <row r="92" spans="1:7" ht="18.5" thickBot="1">
      <c r="A92" s="4"/>
      <c r="B92" s="13">
        <v>11020</v>
      </c>
      <c r="C92" s="13"/>
      <c r="D92" s="13" t="s">
        <v>364</v>
      </c>
      <c r="E92" s="17"/>
    </row>
    <row r="93" spans="1:7" ht="16" thickBot="1">
      <c r="A93" s="4"/>
      <c r="B93" s="14">
        <v>12000</v>
      </c>
      <c r="C93" s="14" t="s">
        <v>365</v>
      </c>
      <c r="D93" s="14"/>
      <c r="E93" s="15"/>
    </row>
    <row r="94" spans="1:7" ht="25.5" customHeight="1" thickTop="1" thickBot="1">
      <c r="A94" s="4"/>
      <c r="B94" s="14">
        <v>13000</v>
      </c>
      <c r="C94" s="14" t="s">
        <v>366</v>
      </c>
      <c r="D94" s="14"/>
      <c r="E94" s="15"/>
    </row>
    <row r="95" spans="1:7" ht="16" thickTop="1">
      <c r="A95" s="6"/>
      <c r="B95" s="25">
        <v>14000</v>
      </c>
      <c r="C95" s="25" t="s">
        <v>308</v>
      </c>
      <c r="D95" s="25"/>
      <c r="E95" s="26"/>
    </row>
    <row r="96" spans="1:7">
      <c r="A96" s="6"/>
      <c r="B96" s="27"/>
      <c r="C96" s="27"/>
      <c r="D96" s="27"/>
      <c r="E96" s="27"/>
      <c r="F96" s="27"/>
      <c r="G96" s="27"/>
    </row>
    <row r="97" spans="1:7">
      <c r="A97" s="6"/>
      <c r="B97" s="27"/>
      <c r="C97" s="28"/>
      <c r="D97" s="28"/>
      <c r="E97" s="28"/>
      <c r="F97" s="28"/>
      <c r="G97" s="28"/>
    </row>
    <row r="98" spans="1:7" ht="45" customHeight="1">
      <c r="A98" s="6"/>
      <c r="B98" s="27"/>
      <c r="C98" s="29"/>
      <c r="D98" s="30"/>
      <c r="E98" s="30"/>
      <c r="F98" s="30"/>
      <c r="G98" s="30"/>
    </row>
    <row r="99" spans="1:7" ht="42" customHeight="1">
      <c r="A99" s="6"/>
      <c r="B99" s="27"/>
      <c r="C99" s="29"/>
      <c r="D99" s="30"/>
      <c r="E99" s="30"/>
      <c r="F99" s="30"/>
      <c r="G99" s="30"/>
    </row>
    <row r="100" spans="1:7" ht="50.25" customHeight="1">
      <c r="A100" s="6"/>
      <c r="B100" s="27"/>
      <c r="C100" s="29"/>
      <c r="D100" s="30"/>
      <c r="E100" s="30"/>
      <c r="F100" s="30"/>
      <c r="G100" s="30"/>
    </row>
    <row r="101" spans="1:7">
      <c r="A101" s="4"/>
      <c r="B101" s="27"/>
      <c r="C101" s="29"/>
      <c r="D101" s="29"/>
      <c r="E101" s="29"/>
      <c r="F101" s="29"/>
      <c r="G101" s="29"/>
    </row>
    <row r="102" spans="1:7">
      <c r="A102" s="4"/>
      <c r="B102" s="27"/>
      <c r="C102" s="27"/>
      <c r="D102" s="27"/>
      <c r="E102" s="27"/>
      <c r="F102" s="27"/>
      <c r="G102" s="27"/>
    </row>
    <row r="103" spans="1:7" ht="45.75" customHeight="1">
      <c r="A103" s="4"/>
      <c r="B103" s="27"/>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4"/>
  <sheetViews>
    <sheetView workbookViewId="0"/>
  </sheetViews>
  <sheetFormatPr defaultRowHeight="14"/>
  <sheetData>
    <row r="1" spans="1:14" ht="14.5">
      <c r="A1" s="218" t="s">
        <v>477</v>
      </c>
      <c r="B1" s="218"/>
      <c r="C1" s="218"/>
      <c r="D1" s="218"/>
      <c r="E1" s="218"/>
      <c r="F1" s="218"/>
      <c r="G1" s="218"/>
      <c r="H1" s="218"/>
      <c r="I1" s="219"/>
      <c r="J1" s="219"/>
      <c r="K1" s="219"/>
      <c r="L1" s="219"/>
      <c r="M1" s="219"/>
      <c r="N1" s="219"/>
    </row>
    <row r="2" spans="1:14" ht="14.5">
      <c r="A2" s="220">
        <v>1</v>
      </c>
      <c r="B2" s="219"/>
      <c r="C2" s="219" t="s">
        <v>487</v>
      </c>
      <c r="D2" s="219"/>
      <c r="E2" s="219"/>
      <c r="F2" s="219"/>
      <c r="G2" s="219"/>
      <c r="H2" s="219"/>
      <c r="I2" s="219"/>
      <c r="J2" s="219"/>
      <c r="K2" s="219"/>
      <c r="L2" s="219"/>
      <c r="M2" s="219"/>
      <c r="N2" s="219"/>
    </row>
    <row r="3" spans="1:14" ht="14.5">
      <c r="A3" s="220">
        <v>2</v>
      </c>
      <c r="B3" s="219"/>
      <c r="C3" s="219" t="s">
        <v>466</v>
      </c>
      <c r="D3" s="219"/>
      <c r="E3" s="219"/>
      <c r="F3" s="219"/>
      <c r="G3" s="219"/>
      <c r="H3" s="219"/>
      <c r="I3" s="219"/>
      <c r="J3" s="219"/>
      <c r="K3" s="219"/>
      <c r="L3" s="219"/>
      <c r="M3" s="219"/>
      <c r="N3" s="219"/>
    </row>
    <row r="4" spans="1:14" ht="14.5">
      <c r="A4" s="220">
        <v>3</v>
      </c>
      <c r="B4" s="219"/>
      <c r="C4" s="219" t="s">
        <v>513</v>
      </c>
      <c r="D4" s="219"/>
      <c r="E4" s="219"/>
      <c r="F4" s="219"/>
      <c r="G4" s="219"/>
      <c r="H4" s="219"/>
      <c r="I4" s="219"/>
      <c r="J4" s="219"/>
      <c r="K4" s="219"/>
      <c r="L4" s="219"/>
      <c r="M4" s="219"/>
      <c r="N4" s="219"/>
    </row>
    <row r="5" spans="1:14" ht="14.5">
      <c r="A5" s="220">
        <v>4</v>
      </c>
      <c r="B5" s="219"/>
      <c r="C5" s="219" t="s">
        <v>480</v>
      </c>
      <c r="D5" s="219"/>
      <c r="E5" s="219"/>
      <c r="F5" s="219"/>
      <c r="G5" s="219"/>
      <c r="H5" s="219"/>
      <c r="I5" s="219"/>
      <c r="J5" s="219"/>
      <c r="K5" s="219"/>
      <c r="L5" s="219"/>
      <c r="M5" s="219"/>
      <c r="N5" s="219"/>
    </row>
    <row r="6" spans="1:14" ht="14.5">
      <c r="A6" s="220">
        <v>5</v>
      </c>
      <c r="B6" s="219"/>
      <c r="C6" s="219" t="s">
        <v>467</v>
      </c>
      <c r="D6" s="219"/>
      <c r="E6" s="219"/>
      <c r="F6" s="219"/>
      <c r="G6" s="219"/>
      <c r="H6" s="219"/>
      <c r="I6" s="219"/>
      <c r="J6" s="219"/>
      <c r="K6" s="219"/>
      <c r="L6" s="219"/>
      <c r="M6" s="219"/>
      <c r="N6" s="219"/>
    </row>
    <row r="7" spans="1:14" ht="14.5">
      <c r="A7" s="220">
        <v>6</v>
      </c>
      <c r="B7" s="219"/>
      <c r="C7" s="219" t="s">
        <v>468</v>
      </c>
      <c r="D7" s="219"/>
      <c r="E7" s="219"/>
      <c r="F7" s="219"/>
      <c r="G7" s="219"/>
      <c r="H7" s="219"/>
      <c r="I7" s="219"/>
      <c r="J7" s="219"/>
      <c r="K7" s="219"/>
      <c r="L7" s="219"/>
      <c r="M7" s="219"/>
      <c r="N7" s="219"/>
    </row>
    <row r="8" spans="1:14" ht="14.5">
      <c r="A8" s="220">
        <v>7</v>
      </c>
      <c r="B8" s="219"/>
      <c r="C8" s="219" t="s">
        <v>481</v>
      </c>
      <c r="D8" s="219"/>
      <c r="E8" s="219"/>
      <c r="F8" s="219"/>
      <c r="G8" s="219"/>
      <c r="H8" s="219"/>
      <c r="I8" s="219"/>
      <c r="J8" s="219"/>
      <c r="K8" s="219"/>
      <c r="L8" s="219"/>
      <c r="M8" s="219"/>
      <c r="N8" s="219"/>
    </row>
    <row r="9" spans="1:14" ht="14.5">
      <c r="A9" s="220">
        <v>8</v>
      </c>
      <c r="B9" s="219"/>
      <c r="C9" s="219" t="s">
        <v>469</v>
      </c>
      <c r="D9" s="219"/>
      <c r="E9" s="219"/>
      <c r="F9" s="219"/>
      <c r="G9" s="219"/>
      <c r="H9" s="219"/>
      <c r="I9" s="219"/>
      <c r="J9" s="219"/>
      <c r="K9" s="219"/>
      <c r="L9" s="219"/>
      <c r="M9" s="219"/>
      <c r="N9" s="219"/>
    </row>
    <row r="10" spans="1:14" ht="14.5">
      <c r="A10" s="220">
        <v>9</v>
      </c>
      <c r="B10" s="219"/>
      <c r="C10" s="219" t="s">
        <v>470</v>
      </c>
      <c r="D10" s="219"/>
      <c r="E10" s="219"/>
      <c r="F10" s="219"/>
      <c r="G10" s="219"/>
      <c r="H10" s="219"/>
      <c r="I10" s="219"/>
      <c r="J10" s="219"/>
      <c r="K10" s="219"/>
      <c r="L10" s="219"/>
      <c r="M10" s="219"/>
      <c r="N10" s="219"/>
    </row>
    <row r="11" spans="1:14" ht="14.5">
      <c r="A11" s="220">
        <v>10</v>
      </c>
      <c r="B11" s="219"/>
      <c r="C11" s="219" t="s">
        <v>482</v>
      </c>
      <c r="D11" s="219"/>
      <c r="E11" s="219"/>
      <c r="F11" s="219"/>
      <c r="G11" s="219"/>
      <c r="H11" s="219"/>
      <c r="I11" s="219"/>
      <c r="J11" s="219"/>
      <c r="K11" s="219"/>
      <c r="L11" s="219"/>
      <c r="M11" s="219"/>
      <c r="N11" s="219"/>
    </row>
    <row r="12" spans="1:14" ht="14.5">
      <c r="A12" s="220">
        <v>11</v>
      </c>
      <c r="B12" s="219"/>
      <c r="C12" s="219" t="s">
        <v>483</v>
      </c>
      <c r="D12" s="219"/>
      <c r="E12" s="219"/>
      <c r="F12" s="219"/>
      <c r="G12" s="219"/>
      <c r="H12" s="219"/>
      <c r="I12" s="219"/>
      <c r="J12" s="219"/>
      <c r="K12" s="219"/>
      <c r="L12" s="219"/>
      <c r="M12" s="219"/>
      <c r="N12" s="219"/>
    </row>
    <row r="13" spans="1:14" ht="14.5">
      <c r="A13" s="220">
        <v>12</v>
      </c>
      <c r="B13" s="219"/>
      <c r="C13" s="219" t="s">
        <v>471</v>
      </c>
      <c r="D13" s="219"/>
      <c r="E13" s="219"/>
      <c r="F13" s="219"/>
      <c r="G13" s="219"/>
      <c r="H13" s="219"/>
      <c r="I13" s="219"/>
      <c r="J13" s="219"/>
      <c r="K13" s="219"/>
      <c r="L13" s="219"/>
      <c r="M13" s="219"/>
      <c r="N13" s="219"/>
    </row>
    <row r="14" spans="1:14" ht="14.5">
      <c r="A14" s="220">
        <v>13</v>
      </c>
      <c r="B14" s="219"/>
      <c r="C14" s="219" t="s">
        <v>472</v>
      </c>
      <c r="D14" s="219"/>
      <c r="E14" s="219"/>
      <c r="F14" s="219"/>
      <c r="G14" s="219"/>
      <c r="H14" s="219"/>
      <c r="I14" s="219"/>
      <c r="J14" s="219"/>
      <c r="K14" s="219"/>
      <c r="L14" s="219"/>
      <c r="M14" s="219"/>
      <c r="N14" s="219"/>
    </row>
    <row r="15" spans="1:14" ht="14.5">
      <c r="A15" s="220">
        <v>14</v>
      </c>
      <c r="B15" s="219"/>
      <c r="C15" s="219" t="s">
        <v>473</v>
      </c>
      <c r="D15" s="219"/>
      <c r="E15" s="219"/>
      <c r="F15" s="219"/>
      <c r="G15" s="219"/>
      <c r="H15" s="219"/>
      <c r="I15" s="219"/>
      <c r="J15" s="219"/>
      <c r="K15" s="219"/>
      <c r="L15" s="219"/>
      <c r="M15" s="219"/>
      <c r="N15" s="219"/>
    </row>
    <row r="16" spans="1:14" ht="14.5">
      <c r="A16" s="220">
        <v>15</v>
      </c>
      <c r="B16" s="221"/>
      <c r="C16" s="221" t="s">
        <v>484</v>
      </c>
      <c r="D16" s="221"/>
      <c r="E16" s="221"/>
      <c r="F16" s="221"/>
      <c r="G16" s="221"/>
      <c r="H16" s="221"/>
      <c r="I16" s="219"/>
      <c r="J16" s="219"/>
      <c r="K16" s="219"/>
      <c r="L16" s="219"/>
      <c r="M16" s="219"/>
      <c r="N16" s="219"/>
    </row>
    <row r="17" spans="1:14" ht="14.5">
      <c r="A17" s="220"/>
      <c r="B17" s="219"/>
      <c r="C17" s="221"/>
      <c r="D17" s="221"/>
      <c r="E17" s="221"/>
      <c r="F17" s="221"/>
      <c r="G17" s="221"/>
      <c r="H17" s="221"/>
      <c r="I17" s="219"/>
      <c r="J17" s="219"/>
      <c r="K17" s="219"/>
      <c r="L17" s="219"/>
      <c r="M17" s="219"/>
      <c r="N17" s="219"/>
    </row>
    <row r="18" spans="1:14" ht="14.5">
      <c r="A18" s="218" t="s">
        <v>478</v>
      </c>
      <c r="B18" s="218"/>
      <c r="C18" s="218"/>
      <c r="D18" s="218"/>
      <c r="E18" s="218"/>
      <c r="F18" s="218"/>
      <c r="G18" s="218"/>
      <c r="H18" s="218"/>
      <c r="I18" s="219"/>
      <c r="J18" s="219"/>
      <c r="K18" s="219"/>
      <c r="L18" s="219"/>
      <c r="M18" s="219"/>
      <c r="N18" s="219"/>
    </row>
    <row r="19" spans="1:14" ht="14.5">
      <c r="A19" s="220">
        <v>1</v>
      </c>
      <c r="B19" s="219"/>
      <c r="C19" s="219" t="s">
        <v>474</v>
      </c>
      <c r="D19" s="219"/>
      <c r="E19" s="219"/>
      <c r="F19" s="219"/>
      <c r="G19" s="219"/>
      <c r="H19" s="219"/>
      <c r="I19" s="219"/>
      <c r="J19" s="219"/>
      <c r="K19" s="219"/>
      <c r="L19" s="219"/>
      <c r="M19" s="219"/>
      <c r="N19" s="219"/>
    </row>
    <row r="20" spans="1:14" ht="14.5">
      <c r="A20" s="220">
        <v>2</v>
      </c>
      <c r="B20" s="219"/>
      <c r="C20" s="219" t="s">
        <v>475</v>
      </c>
      <c r="D20" s="219"/>
      <c r="E20" s="219"/>
      <c r="F20" s="219"/>
      <c r="G20" s="219"/>
      <c r="H20" s="219"/>
      <c r="I20" s="219"/>
      <c r="J20" s="219"/>
      <c r="K20" s="219"/>
      <c r="L20" s="219"/>
      <c r="M20" s="219"/>
      <c r="N20" s="219"/>
    </row>
    <row r="21" spans="1:14" ht="14.5">
      <c r="A21" s="220">
        <v>3</v>
      </c>
      <c r="B21" s="219"/>
      <c r="C21" s="219" t="s">
        <v>486</v>
      </c>
      <c r="D21" s="219"/>
      <c r="E21" s="219"/>
      <c r="F21" s="219"/>
      <c r="G21" s="219"/>
      <c r="H21" s="219"/>
      <c r="I21" s="219"/>
      <c r="J21" s="219"/>
      <c r="K21" s="219"/>
      <c r="L21" s="219"/>
      <c r="M21" s="219"/>
      <c r="N21" s="219"/>
    </row>
    <row r="22" spans="1:14" ht="14.5">
      <c r="A22" s="220">
        <v>4</v>
      </c>
      <c r="B22" s="219"/>
      <c r="C22" s="219" t="s">
        <v>485</v>
      </c>
      <c r="D22" s="219"/>
      <c r="E22" s="219"/>
      <c r="F22" s="219"/>
      <c r="G22" s="219"/>
      <c r="H22" s="219"/>
      <c r="I22" s="219"/>
      <c r="J22" s="219"/>
      <c r="K22" s="219"/>
      <c r="L22" s="219"/>
      <c r="M22" s="219"/>
      <c r="N22" s="219"/>
    </row>
    <row r="23" spans="1:14" ht="14.5">
      <c r="A23" s="220">
        <v>5</v>
      </c>
      <c r="B23" s="219"/>
      <c r="C23" s="219" t="s">
        <v>476</v>
      </c>
      <c r="D23" s="219"/>
      <c r="E23" s="219"/>
      <c r="F23" s="219"/>
      <c r="G23" s="219"/>
      <c r="H23" s="219"/>
      <c r="I23" s="219"/>
      <c r="J23" s="219"/>
      <c r="K23" s="219"/>
      <c r="L23" s="219"/>
      <c r="M23" s="219"/>
      <c r="N23" s="219"/>
    </row>
    <row r="24" spans="1:14" ht="14.5">
      <c r="A24" s="220">
        <v>6</v>
      </c>
      <c r="B24" s="219"/>
      <c r="C24" s="219" t="s">
        <v>473</v>
      </c>
      <c r="D24" s="219"/>
      <c r="E24" s="219"/>
      <c r="F24" s="219"/>
      <c r="G24" s="219"/>
      <c r="H24" s="219"/>
      <c r="I24" s="219"/>
      <c r="J24" s="219"/>
      <c r="K24" s="219"/>
      <c r="L24" s="219"/>
      <c r="M24" s="219"/>
      <c r="N24" s="2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1"/>
  <sheetViews>
    <sheetView view="pageBreakPreview" zoomScaleNormal="78" zoomScaleSheetLayoutView="100" workbookViewId="0">
      <selection activeCell="C20" sqref="C20"/>
    </sheetView>
  </sheetViews>
  <sheetFormatPr defaultColWidth="9" defaultRowHeight="14"/>
  <cols>
    <col min="1" max="1" width="7.453125" style="269" customWidth="1"/>
    <col min="2" max="2" width="27.26953125" style="270" customWidth="1"/>
    <col min="3" max="3" width="31.453125" style="270" customWidth="1"/>
    <col min="4" max="4" width="41.1796875" style="271" customWidth="1"/>
    <col min="5" max="5" width="2.81640625" style="256" customWidth="1"/>
    <col min="6" max="11" width="9" style="267" hidden="1" customWidth="1"/>
    <col min="12" max="16384" width="9" style="267"/>
  </cols>
  <sheetData>
    <row r="1" spans="1:11" ht="28.5" thickBot="1">
      <c r="A1" s="252">
        <v>1</v>
      </c>
      <c r="B1" s="253" t="s">
        <v>576</v>
      </c>
      <c r="C1" s="254" t="s">
        <v>577</v>
      </c>
      <c r="D1" s="255"/>
      <c r="K1" s="267" t="s">
        <v>608</v>
      </c>
    </row>
    <row r="2" spans="1:11" ht="28">
      <c r="A2" s="257">
        <v>1.1000000000000001</v>
      </c>
      <c r="B2" s="258" t="s">
        <v>59</v>
      </c>
      <c r="C2" s="258" t="s">
        <v>578</v>
      </c>
      <c r="D2" s="259" t="s">
        <v>388</v>
      </c>
      <c r="K2" s="267" t="s">
        <v>608</v>
      </c>
    </row>
    <row r="3" spans="1:11" ht="28">
      <c r="A3" s="260" t="s">
        <v>60</v>
      </c>
      <c r="B3" s="261" t="s">
        <v>61</v>
      </c>
      <c r="C3" s="333" t="s">
        <v>1482</v>
      </c>
      <c r="D3" s="262" t="s">
        <v>579</v>
      </c>
      <c r="K3" s="267" t="s">
        <v>608</v>
      </c>
    </row>
    <row r="4" spans="1:11" ht="58.5" customHeight="1">
      <c r="A4" s="260" t="s">
        <v>453</v>
      </c>
      <c r="B4" s="263" t="s">
        <v>454</v>
      </c>
      <c r="C4" s="264" t="s">
        <v>675</v>
      </c>
      <c r="D4" s="262"/>
      <c r="K4" s="267" t="s">
        <v>608</v>
      </c>
    </row>
    <row r="5" spans="1:11" s="60" customFormat="1" ht="79.5" hidden="1" customHeight="1">
      <c r="A5" s="132" t="s">
        <v>580</v>
      </c>
      <c r="B5" s="265" t="s">
        <v>581</v>
      </c>
      <c r="C5" s="54"/>
      <c r="D5" s="266" t="s">
        <v>582</v>
      </c>
      <c r="E5" s="140"/>
      <c r="K5" s="60" t="s">
        <v>609</v>
      </c>
    </row>
    <row r="6" spans="1:11" s="60" customFormat="1" ht="69.75" hidden="1" customHeight="1">
      <c r="A6" s="132" t="s">
        <v>583</v>
      </c>
      <c r="B6" s="265" t="s">
        <v>584</v>
      </c>
      <c r="C6" s="54"/>
      <c r="D6" s="266" t="s">
        <v>582</v>
      </c>
      <c r="E6" s="140"/>
      <c r="K6" s="60" t="s">
        <v>609</v>
      </c>
    </row>
    <row r="7" spans="1:11" ht="115.5" hidden="1" customHeight="1">
      <c r="A7" s="260" t="s">
        <v>527</v>
      </c>
      <c r="B7" s="306" t="s">
        <v>618</v>
      </c>
      <c r="C7" s="307"/>
      <c r="D7" s="308" t="s">
        <v>619</v>
      </c>
      <c r="K7" s="267" t="s">
        <v>620</v>
      </c>
    </row>
    <row r="8" spans="1:11" s="224" customFormat="1" ht="70" hidden="1">
      <c r="A8" s="205" t="s">
        <v>585</v>
      </c>
      <c r="B8" s="268" t="s">
        <v>515</v>
      </c>
      <c r="C8" s="54"/>
      <c r="D8" s="214" t="s">
        <v>514</v>
      </c>
      <c r="E8" s="140"/>
      <c r="K8" s="224" t="s">
        <v>609</v>
      </c>
    </row>
    <row r="9" spans="1:11">
      <c r="K9" s="267" t="s">
        <v>608</v>
      </c>
    </row>
    <row r="10" spans="1:11" ht="14.5" thickBot="1">
      <c r="A10" s="257">
        <v>1.2</v>
      </c>
      <c r="B10" s="272" t="s">
        <v>586</v>
      </c>
      <c r="C10" s="272"/>
      <c r="D10" s="273"/>
      <c r="K10" s="267" t="s">
        <v>608</v>
      </c>
    </row>
    <row r="11" spans="1:11" ht="28.5" thickBot="1">
      <c r="A11" s="274" t="s">
        <v>62</v>
      </c>
      <c r="B11" s="275" t="s">
        <v>166</v>
      </c>
      <c r="C11" s="54" t="s">
        <v>665</v>
      </c>
      <c r="D11" s="276"/>
      <c r="K11" s="267" t="s">
        <v>608</v>
      </c>
    </row>
    <row r="12" spans="1:11" ht="28.5" thickBot="1">
      <c r="A12" s="274" t="s">
        <v>63</v>
      </c>
      <c r="B12" s="275" t="s">
        <v>501</v>
      </c>
      <c r="C12" s="54" t="s">
        <v>665</v>
      </c>
      <c r="D12" s="276"/>
      <c r="K12" s="267" t="s">
        <v>608</v>
      </c>
    </row>
    <row r="13" spans="1:11" ht="14.5" thickBot="1">
      <c r="A13" s="274" t="s">
        <v>65</v>
      </c>
      <c r="B13" s="270" t="s">
        <v>502</v>
      </c>
      <c r="C13" s="526">
        <v>560292</v>
      </c>
      <c r="D13" s="276"/>
      <c r="K13" s="267" t="s">
        <v>608</v>
      </c>
    </row>
    <row r="14" spans="1:11" ht="14.5" thickBot="1">
      <c r="A14" s="274" t="s">
        <v>67</v>
      </c>
      <c r="B14" s="275" t="s">
        <v>64</v>
      </c>
      <c r="C14" s="54" t="s">
        <v>676</v>
      </c>
      <c r="D14" s="276"/>
      <c r="K14" s="267" t="s">
        <v>608</v>
      </c>
    </row>
    <row r="15" spans="1:11" ht="42.5" thickBot="1">
      <c r="A15" s="274" t="s">
        <v>69</v>
      </c>
      <c r="B15" s="275" t="s">
        <v>66</v>
      </c>
      <c r="C15" s="54" t="s">
        <v>677</v>
      </c>
      <c r="D15" s="277" t="s">
        <v>587</v>
      </c>
      <c r="G15" s="267" t="s">
        <v>610</v>
      </c>
      <c r="K15" s="267" t="s">
        <v>608</v>
      </c>
    </row>
    <row r="16" spans="1:11" ht="14.5" thickBot="1">
      <c r="A16" s="274" t="s">
        <v>119</v>
      </c>
      <c r="B16" s="275" t="s">
        <v>77</v>
      </c>
      <c r="C16" s="54" t="s">
        <v>666</v>
      </c>
      <c r="D16" s="276"/>
      <c r="G16" s="267" t="s">
        <v>611</v>
      </c>
      <c r="K16" s="267" t="s">
        <v>608</v>
      </c>
    </row>
    <row r="17" spans="1:11" ht="14.5" thickBot="1">
      <c r="A17" s="274" t="s">
        <v>15</v>
      </c>
      <c r="B17" s="275" t="s">
        <v>68</v>
      </c>
      <c r="C17" s="54" t="s">
        <v>678</v>
      </c>
      <c r="D17" s="276"/>
      <c r="G17" s="267" t="s">
        <v>612</v>
      </c>
      <c r="K17" s="267" t="s">
        <v>608</v>
      </c>
    </row>
    <row r="18" spans="1:11" ht="14.5" thickBot="1">
      <c r="A18" s="274" t="s">
        <v>180</v>
      </c>
      <c r="B18" s="275" t="s">
        <v>70</v>
      </c>
      <c r="C18" s="54"/>
      <c r="D18" s="276"/>
      <c r="G18" s="267" t="s">
        <v>613</v>
      </c>
      <c r="K18" s="267" t="s">
        <v>608</v>
      </c>
    </row>
    <row r="19" spans="1:11" ht="14.5" thickBot="1">
      <c r="A19" s="274" t="s">
        <v>181</v>
      </c>
      <c r="B19" s="275" t="s">
        <v>71</v>
      </c>
      <c r="C19" s="334" t="s">
        <v>679</v>
      </c>
      <c r="D19" s="276"/>
      <c r="G19" s="267" t="s">
        <v>614</v>
      </c>
      <c r="K19" s="267" t="s">
        <v>608</v>
      </c>
    </row>
    <row r="20" spans="1:11" ht="14.5" thickBot="1">
      <c r="A20" s="274" t="s">
        <v>389</v>
      </c>
      <c r="B20" s="275" t="s">
        <v>14</v>
      </c>
      <c r="C20" s="334" t="s">
        <v>680</v>
      </c>
      <c r="D20" s="276"/>
      <c r="G20" s="267" t="s">
        <v>615</v>
      </c>
      <c r="K20" s="267" t="s">
        <v>608</v>
      </c>
    </row>
    <row r="21" spans="1:11" ht="40.5" customHeight="1">
      <c r="A21" s="274" t="s">
        <v>503</v>
      </c>
      <c r="B21" s="270" t="s">
        <v>120</v>
      </c>
      <c r="C21" s="224" t="s">
        <v>676</v>
      </c>
      <c r="D21" s="278" t="s">
        <v>121</v>
      </c>
      <c r="K21" s="267" t="s">
        <v>608</v>
      </c>
    </row>
    <row r="22" spans="1:11" ht="42">
      <c r="A22" s="274" t="s">
        <v>504</v>
      </c>
      <c r="B22" s="279" t="s">
        <v>528</v>
      </c>
      <c r="C22" s="54" t="s">
        <v>551</v>
      </c>
      <c r="D22" s="278"/>
      <c r="K22" s="267" t="s">
        <v>608</v>
      </c>
    </row>
    <row r="23" spans="1:11">
      <c r="A23" s="274"/>
      <c r="C23" s="264"/>
      <c r="D23" s="276"/>
      <c r="K23" s="267" t="s">
        <v>608</v>
      </c>
    </row>
    <row r="24" spans="1:11" ht="14.5" thickBot="1">
      <c r="A24" s="257">
        <v>1.3</v>
      </c>
      <c r="B24" s="280" t="s">
        <v>72</v>
      </c>
      <c r="C24" s="281"/>
      <c r="D24" s="273"/>
      <c r="K24" s="267" t="s">
        <v>608</v>
      </c>
    </row>
    <row r="25" spans="1:11" ht="26.25" customHeight="1" thickBot="1">
      <c r="A25" s="274" t="s">
        <v>73</v>
      </c>
      <c r="B25" s="275" t="s">
        <v>74</v>
      </c>
      <c r="C25" t="s">
        <v>681</v>
      </c>
      <c r="D25" s="277" t="s">
        <v>588</v>
      </c>
      <c r="G25" s="267" t="s">
        <v>450</v>
      </c>
      <c r="K25" s="267" t="s">
        <v>608</v>
      </c>
    </row>
    <row r="26" spans="1:11" ht="101.25" customHeight="1">
      <c r="A26" s="274" t="s">
        <v>451</v>
      </c>
      <c r="B26" s="270" t="s">
        <v>452</v>
      </c>
      <c r="C26" s="54" t="s">
        <v>682</v>
      </c>
      <c r="D26" s="278" t="s">
        <v>589</v>
      </c>
      <c r="G26" s="267" t="s">
        <v>8</v>
      </c>
      <c r="K26" s="267" t="s">
        <v>608</v>
      </c>
    </row>
    <row r="27" spans="1:11" ht="101.25" customHeight="1">
      <c r="A27" s="274" t="s">
        <v>590</v>
      </c>
      <c r="B27" s="270" t="s">
        <v>452</v>
      </c>
      <c r="C27" s="54" t="s">
        <v>665</v>
      </c>
      <c r="D27" s="278" t="s">
        <v>591</v>
      </c>
      <c r="K27" s="267" t="s">
        <v>609</v>
      </c>
    </row>
    <row r="28" spans="1:11" ht="42.5" thickBot="1">
      <c r="A28" s="274" t="s">
        <v>508</v>
      </c>
      <c r="B28" s="270" t="s">
        <v>526</v>
      </c>
      <c r="C28" s="54" t="s">
        <v>378</v>
      </c>
      <c r="D28" s="278" t="s">
        <v>182</v>
      </c>
      <c r="K28" s="267" t="s">
        <v>608</v>
      </c>
    </row>
    <row r="29" spans="1:11" ht="34.5" customHeight="1" thickBot="1">
      <c r="A29" s="274" t="s">
        <v>505</v>
      </c>
      <c r="B29" s="275" t="s">
        <v>506</v>
      </c>
      <c r="C29" s="54">
        <v>1</v>
      </c>
      <c r="D29" s="278" t="s">
        <v>507</v>
      </c>
      <c r="K29" s="267" t="s">
        <v>608</v>
      </c>
    </row>
    <row r="30" spans="1:11" ht="28">
      <c r="A30" s="274" t="s">
        <v>75</v>
      </c>
      <c r="B30" s="270" t="s">
        <v>390</v>
      </c>
      <c r="C30" s="54" t="s">
        <v>666</v>
      </c>
      <c r="D30" s="278" t="s">
        <v>391</v>
      </c>
      <c r="K30" s="267" t="s">
        <v>608</v>
      </c>
    </row>
    <row r="31" spans="1:11">
      <c r="A31" s="274" t="s">
        <v>76</v>
      </c>
      <c r="B31" s="270" t="s">
        <v>77</v>
      </c>
      <c r="C31" s="54" t="s">
        <v>683</v>
      </c>
      <c r="D31" s="278"/>
      <c r="K31" s="267" t="s">
        <v>608</v>
      </c>
    </row>
    <row r="32" spans="1:11">
      <c r="A32" s="274" t="s">
        <v>78</v>
      </c>
      <c r="B32" s="270" t="s">
        <v>79</v>
      </c>
      <c r="C32" s="54" t="s">
        <v>684</v>
      </c>
      <c r="D32" s="276"/>
      <c r="K32" s="267" t="s">
        <v>608</v>
      </c>
    </row>
    <row r="33" spans="1:11" ht="56">
      <c r="A33" s="274" t="s">
        <v>80</v>
      </c>
      <c r="B33" s="270" t="s">
        <v>81</v>
      </c>
      <c r="C33" s="54" t="s">
        <v>683</v>
      </c>
      <c r="D33" s="278" t="s">
        <v>592</v>
      </c>
      <c r="K33" s="267" t="s">
        <v>608</v>
      </c>
    </row>
    <row r="34" spans="1:11" ht="58.5" customHeight="1">
      <c r="A34" s="274" t="s">
        <v>82</v>
      </c>
      <c r="B34" s="270" t="s">
        <v>83</v>
      </c>
      <c r="C34" s="264"/>
      <c r="D34" s="278" t="s">
        <v>593</v>
      </c>
      <c r="G34" s="267" t="s">
        <v>616</v>
      </c>
      <c r="K34" s="267" t="s">
        <v>608</v>
      </c>
    </row>
    <row r="35" spans="1:11" ht="14.5" thickBot="1">
      <c r="A35" s="274" t="s">
        <v>85</v>
      </c>
      <c r="B35" s="270" t="s">
        <v>84</v>
      </c>
      <c r="C35" s="264" t="s">
        <v>685</v>
      </c>
      <c r="D35" s="278" t="s">
        <v>594</v>
      </c>
      <c r="G35" s="267" t="s">
        <v>425</v>
      </c>
      <c r="K35" s="267" t="s">
        <v>608</v>
      </c>
    </row>
    <row r="36" spans="1:11" ht="14.5" thickBot="1">
      <c r="A36" s="274" t="s">
        <v>87</v>
      </c>
      <c r="B36" s="275" t="s">
        <v>86</v>
      </c>
      <c r="C36" s="264" t="s">
        <v>426</v>
      </c>
      <c r="D36" s="278" t="s">
        <v>595</v>
      </c>
      <c r="G36" s="267" t="s">
        <v>617</v>
      </c>
      <c r="K36" s="270" t="s">
        <v>608</v>
      </c>
    </row>
    <row r="37" spans="1:11">
      <c r="A37" s="274"/>
      <c r="C37" s="264"/>
      <c r="D37" s="276"/>
      <c r="G37" s="267" t="s">
        <v>426</v>
      </c>
      <c r="K37" s="270" t="s">
        <v>608</v>
      </c>
    </row>
    <row r="38" spans="1:11" ht="16" hidden="1">
      <c r="A38" s="260" t="s">
        <v>49</v>
      </c>
      <c r="B38" s="309" t="s">
        <v>621</v>
      </c>
      <c r="C38" s="300">
        <v>500</v>
      </c>
      <c r="D38" s="300" t="s">
        <v>622</v>
      </c>
      <c r="G38" s="267" t="s">
        <v>427</v>
      </c>
      <c r="K38" s="267" t="s">
        <v>623</v>
      </c>
    </row>
    <row r="39" spans="1:11" ht="28" hidden="1">
      <c r="A39" s="274"/>
      <c r="B39" s="310" t="s">
        <v>435</v>
      </c>
      <c r="C39" s="311"/>
      <c r="D39" s="312"/>
      <c r="G39" s="267" t="s">
        <v>428</v>
      </c>
      <c r="K39" s="267" t="s">
        <v>623</v>
      </c>
    </row>
    <row r="40" spans="1:11" ht="28" hidden="1">
      <c r="A40" s="274"/>
      <c r="B40" s="310" t="s">
        <v>436</v>
      </c>
      <c r="C40" s="311"/>
      <c r="D40" s="312"/>
      <c r="K40" s="267" t="s">
        <v>623</v>
      </c>
    </row>
    <row r="41" spans="1:11" hidden="1">
      <c r="A41" s="274"/>
      <c r="B41" s="310" t="s">
        <v>437</v>
      </c>
      <c r="C41" s="311"/>
      <c r="D41" s="312"/>
      <c r="K41" s="267" t="s">
        <v>623</v>
      </c>
    </row>
    <row r="42" spans="1:11" hidden="1">
      <c r="A42" s="274"/>
      <c r="B42" s="310" t="s">
        <v>438</v>
      </c>
      <c r="C42" s="311"/>
      <c r="D42" s="312"/>
      <c r="K42" s="267" t="s">
        <v>623</v>
      </c>
    </row>
    <row r="43" spans="1:11" hidden="1">
      <c r="A43" s="274"/>
      <c r="B43" s="310" t="s">
        <v>439</v>
      </c>
      <c r="C43" s="311"/>
      <c r="D43" s="312"/>
      <c r="K43" s="267" t="s">
        <v>623</v>
      </c>
    </row>
    <row r="44" spans="1:11" hidden="1">
      <c r="A44" s="274"/>
      <c r="B44" s="310" t="s">
        <v>430</v>
      </c>
      <c r="C44" s="311"/>
      <c r="D44" s="312"/>
      <c r="K44" s="267" t="s">
        <v>623</v>
      </c>
    </row>
    <row r="45" spans="1:11" hidden="1">
      <c r="A45" s="274"/>
      <c r="B45" s="261"/>
      <c r="C45" s="313"/>
      <c r="D45" s="314"/>
      <c r="K45" s="267" t="s">
        <v>623</v>
      </c>
    </row>
    <row r="46" spans="1:11" s="224" customFormat="1">
      <c r="A46" s="131" t="s">
        <v>596</v>
      </c>
      <c r="B46" s="212" t="s">
        <v>270</v>
      </c>
      <c r="C46" s="335">
        <v>500</v>
      </c>
      <c r="D46" s="204"/>
      <c r="E46" s="140"/>
      <c r="G46" s="224" t="s">
        <v>426</v>
      </c>
      <c r="K46" s="224" t="s">
        <v>609</v>
      </c>
    </row>
    <row r="47" spans="1:11">
      <c r="A47" s="274"/>
      <c r="B47" s="261"/>
      <c r="C47" s="282"/>
      <c r="D47" s="283"/>
      <c r="K47" s="267" t="s">
        <v>608</v>
      </c>
    </row>
    <row r="48" spans="1:11">
      <c r="A48" s="257">
        <v>1.4</v>
      </c>
      <c r="B48" s="280" t="s">
        <v>50</v>
      </c>
      <c r="C48" s="281"/>
      <c r="D48" s="284" t="s">
        <v>392</v>
      </c>
      <c r="K48" s="267" t="s">
        <v>608</v>
      </c>
    </row>
    <row r="49" spans="1:11" ht="28.5" thickBot="1">
      <c r="A49" s="260" t="s">
        <v>88</v>
      </c>
      <c r="B49" s="261" t="s">
        <v>89</v>
      </c>
      <c r="C49" s="54" t="s">
        <v>550</v>
      </c>
      <c r="D49" s="262" t="s">
        <v>393</v>
      </c>
      <c r="K49" s="267" t="s">
        <v>608</v>
      </c>
    </row>
    <row r="50" spans="1:11" ht="31.5" customHeight="1">
      <c r="A50" s="260"/>
      <c r="B50" s="602" t="s">
        <v>192</v>
      </c>
      <c r="C50" s="54" t="s">
        <v>550</v>
      </c>
      <c r="D50" s="277" t="s">
        <v>597</v>
      </c>
      <c r="K50" s="267" t="s">
        <v>608</v>
      </c>
    </row>
    <row r="51" spans="1:11" ht="31.5" customHeight="1">
      <c r="A51" s="260"/>
      <c r="B51" s="603"/>
      <c r="C51" s="264"/>
      <c r="D51" s="278" t="s">
        <v>598</v>
      </c>
      <c r="K51" s="267" t="s">
        <v>608</v>
      </c>
    </row>
    <row r="52" spans="1:11" ht="14.5" thickBot="1">
      <c r="A52" s="260"/>
      <c r="B52" s="604"/>
      <c r="C52" s="264"/>
      <c r="D52" s="285" t="s">
        <v>599</v>
      </c>
      <c r="K52" s="267" t="s">
        <v>609</v>
      </c>
    </row>
    <row r="53" spans="1:11" ht="28">
      <c r="A53" s="260"/>
      <c r="B53" s="605" t="s">
        <v>193</v>
      </c>
      <c r="C53" s="54" t="s">
        <v>550</v>
      </c>
      <c r="D53" s="277" t="s">
        <v>600</v>
      </c>
      <c r="K53" s="267" t="s">
        <v>608</v>
      </c>
    </row>
    <row r="54" spans="1:11" ht="14.5" thickBot="1">
      <c r="A54" s="260"/>
      <c r="B54" s="606"/>
      <c r="C54" s="264"/>
      <c r="D54" s="278" t="s">
        <v>601</v>
      </c>
      <c r="K54" s="267" t="s">
        <v>608</v>
      </c>
    </row>
    <row r="55" spans="1:11" s="224" customFormat="1" ht="42">
      <c r="A55" s="131"/>
      <c r="B55" s="286" t="s">
        <v>460</v>
      </c>
      <c r="C55" s="54" t="s">
        <v>686</v>
      </c>
      <c r="D55" s="266" t="s">
        <v>461</v>
      </c>
      <c r="E55" s="140"/>
      <c r="K55" s="224" t="s">
        <v>609</v>
      </c>
    </row>
    <row r="56" spans="1:11">
      <c r="A56" s="260"/>
      <c r="B56" s="263"/>
      <c r="C56" s="264"/>
      <c r="D56" s="278"/>
    </row>
    <row r="57" spans="1:11" ht="14.5" thickBot="1">
      <c r="A57" s="260" t="s">
        <v>90</v>
      </c>
      <c r="B57" s="263" t="s">
        <v>95</v>
      </c>
      <c r="C57" s="287">
        <v>4411.7</v>
      </c>
      <c r="D57" s="288"/>
      <c r="K57" s="267" t="s">
        <v>608</v>
      </c>
    </row>
    <row r="58" spans="1:11" ht="28.5" hidden="1" thickBot="1">
      <c r="A58" s="260" t="s">
        <v>624</v>
      </c>
      <c r="B58" s="263" t="s">
        <v>625</v>
      </c>
      <c r="C58" s="287"/>
      <c r="D58" s="277" t="s">
        <v>626</v>
      </c>
      <c r="K58" s="267" t="s">
        <v>620</v>
      </c>
    </row>
    <row r="59" spans="1:11" ht="28.5" hidden="1" thickBot="1">
      <c r="A59" s="260" t="s">
        <v>627</v>
      </c>
      <c r="B59" s="263" t="s">
        <v>628</v>
      </c>
      <c r="C59" s="287"/>
      <c r="D59" s="277"/>
      <c r="K59" s="267" t="s">
        <v>620</v>
      </c>
    </row>
    <row r="60" spans="1:11" ht="84.5" hidden="1" thickBot="1">
      <c r="A60" s="260" t="s">
        <v>629</v>
      </c>
      <c r="B60" s="263" t="s">
        <v>630</v>
      </c>
      <c r="C60" s="287"/>
      <c r="D60" s="277"/>
      <c r="K60" s="267" t="s">
        <v>620</v>
      </c>
    </row>
    <row r="61" spans="1:11" ht="98.5" hidden="1" thickBot="1">
      <c r="A61" s="269" t="s">
        <v>631</v>
      </c>
      <c r="B61" s="263" t="s">
        <v>632</v>
      </c>
      <c r="C61" s="287"/>
      <c r="D61" s="277"/>
      <c r="K61" s="267" t="s">
        <v>620</v>
      </c>
    </row>
    <row r="62" spans="1:11" ht="28.5" thickBot="1">
      <c r="A62" s="260" t="s">
        <v>92</v>
      </c>
      <c r="B62" s="289" t="s">
        <v>19</v>
      </c>
      <c r="C62" s="264" t="s">
        <v>430</v>
      </c>
      <c r="D62" s="278" t="s">
        <v>602</v>
      </c>
      <c r="G62" s="267" t="s">
        <v>429</v>
      </c>
      <c r="K62" s="267" t="s">
        <v>608</v>
      </c>
    </row>
    <row r="63" spans="1:11" ht="28">
      <c r="A63" s="260" t="s">
        <v>94</v>
      </c>
      <c r="B63" s="263" t="s">
        <v>97</v>
      </c>
      <c r="C63" s="264" t="s">
        <v>687</v>
      </c>
      <c r="D63" s="277" t="s">
        <v>394</v>
      </c>
      <c r="G63" s="267" t="s">
        <v>430</v>
      </c>
      <c r="K63" s="267" t="s">
        <v>608</v>
      </c>
    </row>
    <row r="64" spans="1:11" ht="105" hidden="1" customHeight="1">
      <c r="A64" s="260" t="s">
        <v>633</v>
      </c>
      <c r="B64" s="263" t="s">
        <v>634</v>
      </c>
      <c r="C64" s="315" t="s">
        <v>635</v>
      </c>
      <c r="D64" s="316" t="s">
        <v>636</v>
      </c>
      <c r="G64" s="267" t="s">
        <v>431</v>
      </c>
      <c r="K64" s="267" t="s">
        <v>620</v>
      </c>
    </row>
    <row r="65" spans="1:11" ht="49.5" hidden="1" customHeight="1">
      <c r="A65" s="260"/>
      <c r="B65" s="263" t="s">
        <v>637</v>
      </c>
      <c r="C65" s="287"/>
      <c r="D65" s="316"/>
      <c r="K65" s="267" t="s">
        <v>620</v>
      </c>
    </row>
    <row r="66" spans="1:11" ht="75" customHeight="1">
      <c r="A66" s="260"/>
      <c r="B66" s="286" t="s">
        <v>603</v>
      </c>
      <c r="C66" s="54" t="s">
        <v>688</v>
      </c>
      <c r="D66" s="215" t="s">
        <v>443</v>
      </c>
      <c r="K66" s="267" t="s">
        <v>609</v>
      </c>
    </row>
    <row r="67" spans="1:11" ht="28" hidden="1">
      <c r="A67" s="260" t="s">
        <v>638</v>
      </c>
      <c r="B67" s="294" t="s">
        <v>639</v>
      </c>
      <c r="C67" s="264"/>
      <c r="D67" s="316" t="s">
        <v>640</v>
      </c>
      <c r="K67" s="267" t="s">
        <v>620</v>
      </c>
    </row>
    <row r="68" spans="1:11" ht="28.5" hidden="1" customHeight="1">
      <c r="A68" s="317" t="s">
        <v>641</v>
      </c>
      <c r="B68" s="294" t="s">
        <v>642</v>
      </c>
      <c r="C68" s="264"/>
      <c r="D68" s="316" t="s">
        <v>640</v>
      </c>
      <c r="K68" s="267" t="s">
        <v>620</v>
      </c>
    </row>
    <row r="69" spans="1:11" ht="70" hidden="1">
      <c r="A69" s="318" t="s">
        <v>643</v>
      </c>
      <c r="B69" s="263" t="s">
        <v>644</v>
      </c>
      <c r="C69" s="264"/>
      <c r="D69" s="277" t="s">
        <v>645</v>
      </c>
      <c r="K69" s="267" t="s">
        <v>620</v>
      </c>
    </row>
    <row r="70" spans="1:11" ht="70" hidden="1">
      <c r="A70" s="318" t="s">
        <v>646</v>
      </c>
      <c r="B70" s="263" t="s">
        <v>647</v>
      </c>
      <c r="C70" s="264"/>
      <c r="D70" s="288"/>
      <c r="K70" s="267" t="s">
        <v>620</v>
      </c>
    </row>
    <row r="71" spans="1:11" hidden="1">
      <c r="A71" s="318" t="s">
        <v>648</v>
      </c>
      <c r="B71" s="263" t="s">
        <v>649</v>
      </c>
      <c r="C71" s="264"/>
      <c r="D71" s="278" t="s">
        <v>605</v>
      </c>
      <c r="K71" s="267" t="s">
        <v>620</v>
      </c>
    </row>
    <row r="72" spans="1:11" ht="28">
      <c r="A72" s="260" t="s">
        <v>96</v>
      </c>
      <c r="B72" s="263" t="s">
        <v>99</v>
      </c>
      <c r="C72" s="54" t="s">
        <v>689</v>
      </c>
      <c r="D72" s="278" t="s">
        <v>395</v>
      </c>
      <c r="K72" s="267" t="s">
        <v>608</v>
      </c>
    </row>
    <row r="73" spans="1:11">
      <c r="A73" s="260" t="s">
        <v>98</v>
      </c>
      <c r="B73" s="263" t="s">
        <v>101</v>
      </c>
      <c r="C73" s="264" t="s">
        <v>690</v>
      </c>
      <c r="D73" s="278" t="s">
        <v>13</v>
      </c>
      <c r="K73" s="267" t="s">
        <v>608</v>
      </c>
    </row>
    <row r="74" spans="1:11" ht="28">
      <c r="A74" s="260" t="s">
        <v>100</v>
      </c>
      <c r="B74" s="263" t="s">
        <v>135</v>
      </c>
      <c r="C74" s="264">
        <v>96000</v>
      </c>
      <c r="D74" s="288"/>
      <c r="K74" s="267" t="s">
        <v>608</v>
      </c>
    </row>
    <row r="75" spans="1:11" ht="42.5">
      <c r="A75" s="260"/>
      <c r="B75" s="263" t="s">
        <v>115</v>
      </c>
      <c r="C75" s="264" t="s">
        <v>1543</v>
      </c>
      <c r="D75" s="288"/>
      <c r="K75" s="267" t="s">
        <v>608</v>
      </c>
    </row>
    <row r="76" spans="1:11" ht="70" hidden="1">
      <c r="A76" s="260" t="s">
        <v>650</v>
      </c>
      <c r="B76" s="263" t="s">
        <v>651</v>
      </c>
      <c r="C76" s="264"/>
      <c r="D76" s="288"/>
      <c r="K76" s="267" t="s">
        <v>620</v>
      </c>
    </row>
    <row r="77" spans="1:11" ht="42">
      <c r="A77" s="260" t="s">
        <v>102</v>
      </c>
      <c r="B77" s="263" t="s">
        <v>136</v>
      </c>
      <c r="C77" s="54" t="s">
        <v>691</v>
      </c>
      <c r="D77" s="278" t="s">
        <v>32</v>
      </c>
      <c r="K77" s="267" t="s">
        <v>608</v>
      </c>
    </row>
    <row r="78" spans="1:11" ht="28.5" thickBot="1">
      <c r="A78" s="260" t="s">
        <v>103</v>
      </c>
      <c r="B78" s="263" t="s">
        <v>137</v>
      </c>
      <c r="C78" s="336" t="s">
        <v>692</v>
      </c>
      <c r="D78" s="278" t="s">
        <v>138</v>
      </c>
      <c r="K78" s="267" t="s">
        <v>608</v>
      </c>
    </row>
    <row r="79" spans="1:11" ht="28.5" thickBot="1">
      <c r="A79" s="260" t="s">
        <v>191</v>
      </c>
      <c r="B79" s="289" t="s">
        <v>91</v>
      </c>
      <c r="C79" s="54" t="s">
        <v>693</v>
      </c>
      <c r="D79" s="290" t="s">
        <v>112</v>
      </c>
      <c r="K79" s="267" t="s">
        <v>608</v>
      </c>
    </row>
    <row r="80" spans="1:11">
      <c r="A80" s="260"/>
      <c r="B80" s="291" t="s">
        <v>604</v>
      </c>
      <c r="C80" s="292">
        <v>12</v>
      </c>
      <c r="D80" s="293"/>
      <c r="K80" s="267" t="s">
        <v>608</v>
      </c>
    </row>
    <row r="81" spans="1:11" ht="28">
      <c r="A81" s="260" t="s">
        <v>17</v>
      </c>
      <c r="B81" s="294" t="s">
        <v>93</v>
      </c>
      <c r="C81" s="292" t="s">
        <v>694</v>
      </c>
      <c r="D81" s="293" t="s">
        <v>112</v>
      </c>
      <c r="K81" s="267" t="s">
        <v>608</v>
      </c>
    </row>
    <row r="82" spans="1:11">
      <c r="A82" s="260"/>
      <c r="B82" s="291" t="s">
        <v>604</v>
      </c>
      <c r="C82" s="292">
        <v>18</v>
      </c>
      <c r="D82" s="293"/>
      <c r="K82" s="267" t="s">
        <v>608</v>
      </c>
    </row>
    <row r="83" spans="1:11">
      <c r="A83" s="260" t="s">
        <v>18</v>
      </c>
      <c r="B83" s="263" t="s">
        <v>139</v>
      </c>
      <c r="C83" s="264" t="s">
        <v>607</v>
      </c>
      <c r="D83" s="278" t="s">
        <v>605</v>
      </c>
      <c r="K83" s="267" t="s">
        <v>608</v>
      </c>
    </row>
    <row r="84" spans="1:11" ht="14.5" hidden="1" thickBot="1">
      <c r="A84" s="260" t="s">
        <v>652</v>
      </c>
      <c r="B84" s="289" t="s">
        <v>653</v>
      </c>
      <c r="C84" s="264"/>
      <c r="D84" s="278" t="s">
        <v>605</v>
      </c>
      <c r="K84" s="267" t="s">
        <v>620</v>
      </c>
    </row>
    <row r="85" spans="1:11" ht="14.5" hidden="1" thickBot="1">
      <c r="A85" s="260" t="s">
        <v>654</v>
      </c>
      <c r="B85" s="289" t="s">
        <v>655</v>
      </c>
      <c r="C85" s="264"/>
      <c r="D85" s="278" t="s">
        <v>605</v>
      </c>
      <c r="K85" s="267" t="s">
        <v>620</v>
      </c>
    </row>
    <row r="86" spans="1:11">
      <c r="A86" s="260"/>
      <c r="B86" s="295"/>
      <c r="C86" s="296"/>
      <c r="D86" s="297"/>
      <c r="K86" s="267" t="s">
        <v>608</v>
      </c>
    </row>
    <row r="87" spans="1:11">
      <c r="A87" s="298" t="s">
        <v>396</v>
      </c>
      <c r="B87" s="299" t="s">
        <v>140</v>
      </c>
      <c r="C87" s="300" t="s">
        <v>141</v>
      </c>
      <c r="D87" s="300" t="s">
        <v>142</v>
      </c>
      <c r="E87" s="301"/>
      <c r="K87" s="267" t="s">
        <v>608</v>
      </c>
    </row>
    <row r="88" spans="1:11">
      <c r="A88" s="274"/>
      <c r="B88" s="302" t="s">
        <v>143</v>
      </c>
      <c r="C88" s="303"/>
      <c r="D88" s="303"/>
      <c r="K88" s="267" t="s">
        <v>608</v>
      </c>
    </row>
    <row r="89" spans="1:11">
      <c r="A89" s="274"/>
      <c r="B89" s="302" t="s">
        <v>144</v>
      </c>
      <c r="C89" s="303"/>
      <c r="D89" s="303"/>
      <c r="K89" s="267" t="s">
        <v>608</v>
      </c>
    </row>
    <row r="90" spans="1:11">
      <c r="A90" s="274"/>
      <c r="B90" s="302" t="s">
        <v>145</v>
      </c>
      <c r="C90" s="337">
        <v>1</v>
      </c>
      <c r="D90" s="337">
        <v>4411.7</v>
      </c>
      <c r="K90" s="267" t="s">
        <v>608</v>
      </c>
    </row>
    <row r="91" spans="1:11">
      <c r="A91" s="274"/>
      <c r="B91" s="302" t="s">
        <v>146</v>
      </c>
      <c r="C91" s="303"/>
      <c r="D91" s="303"/>
      <c r="K91" s="267" t="s">
        <v>608</v>
      </c>
    </row>
    <row r="92" spans="1:11">
      <c r="A92" s="274"/>
      <c r="B92" s="302" t="s">
        <v>147</v>
      </c>
      <c r="C92" s="303">
        <f>SUM(C88:C91)</f>
        <v>1</v>
      </c>
      <c r="D92" s="303">
        <f>SUM(D88:D91)</f>
        <v>4411.7</v>
      </c>
      <c r="K92" s="267" t="s">
        <v>608</v>
      </c>
    </row>
    <row r="93" spans="1:11">
      <c r="A93" s="304"/>
      <c r="D93" s="276"/>
      <c r="K93" s="267" t="s">
        <v>608</v>
      </c>
    </row>
    <row r="94" spans="1:11" ht="33.75" hidden="1" customHeight="1">
      <c r="A94" s="298" t="s">
        <v>656</v>
      </c>
      <c r="B94" s="607" t="s">
        <v>657</v>
      </c>
      <c r="C94" s="608"/>
      <c r="D94" s="609"/>
      <c r="E94" s="301"/>
      <c r="K94" s="267" t="s">
        <v>620</v>
      </c>
    </row>
    <row r="95" spans="1:11" ht="90" hidden="1" customHeight="1">
      <c r="A95" s="319"/>
      <c r="B95" s="320" t="s">
        <v>658</v>
      </c>
      <c r="C95" s="321" t="s">
        <v>142</v>
      </c>
      <c r="D95" s="321" t="s">
        <v>659</v>
      </c>
      <c r="E95" s="301"/>
      <c r="K95" s="267" t="s">
        <v>620</v>
      </c>
    </row>
    <row r="96" spans="1:11" ht="42" hidden="1">
      <c r="A96" s="274"/>
      <c r="B96" s="322" t="s">
        <v>660</v>
      </c>
      <c r="C96" s="323" t="s">
        <v>661</v>
      </c>
      <c r="D96" s="323" t="s">
        <v>662</v>
      </c>
      <c r="K96" s="267" t="s">
        <v>620</v>
      </c>
    </row>
    <row r="97" spans="1:27" ht="42" hidden="1">
      <c r="A97" s="274"/>
      <c r="B97" s="322" t="s">
        <v>663</v>
      </c>
      <c r="C97" s="323" t="s">
        <v>661</v>
      </c>
      <c r="D97" s="323" t="s">
        <v>664</v>
      </c>
      <c r="K97" s="267" t="s">
        <v>620</v>
      </c>
    </row>
    <row r="98" spans="1:27" hidden="1">
      <c r="A98" s="274"/>
      <c r="B98" s="324"/>
      <c r="C98" s="311"/>
      <c r="D98" s="312"/>
      <c r="K98" s="267" t="s">
        <v>620</v>
      </c>
    </row>
    <row r="99" spans="1:27" hidden="1">
      <c r="A99" s="274"/>
      <c r="B99" s="324"/>
      <c r="C99" s="311"/>
      <c r="D99" s="312"/>
      <c r="K99" s="267" t="s">
        <v>620</v>
      </c>
    </row>
    <row r="100" spans="1:27" hidden="1">
      <c r="A100" s="274"/>
      <c r="B100" s="324"/>
      <c r="C100" s="311"/>
      <c r="D100" s="312"/>
      <c r="K100" s="267" t="s">
        <v>620</v>
      </c>
    </row>
    <row r="101" spans="1:27">
      <c r="B101" s="264"/>
      <c r="C101" s="264"/>
      <c r="D101" s="305"/>
    </row>
    <row r="110" spans="1:27">
      <c r="AA110" s="267" t="s">
        <v>606</v>
      </c>
    </row>
    <row r="111" spans="1:27">
      <c r="AA111" s="267" t="s">
        <v>607</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5">
    <dataValidation type="list" allowBlank="1" showInputMessage="1" showErrorMessage="1" sqref="C67:C68 C71 C83:C85" xr:uid="{00000000-0002-0000-0100-000000000000}">
      <formula1>$AA$110:$AA$111</formula1>
    </dataValidation>
    <dataValidation type="list" allowBlank="1" showInputMessage="1" showErrorMessage="1" sqref="C36" xr:uid="{00000000-0002-0000-0100-000001000000}">
      <formula1>$G$36:$G$39</formula1>
    </dataValidation>
    <dataValidation type="list" allowBlank="1" showInputMessage="1" showErrorMessage="1" sqref="C35" xr:uid="{00000000-0002-0000-0100-000002000000}">
      <formula1>$G$34:$G$35</formula1>
    </dataValidation>
    <dataValidation type="list" allowBlank="1" showInputMessage="1" showErrorMessage="1" sqref="C62" xr:uid="{00000000-0002-0000-0100-000003000000}">
      <formula1>$G$62:$G$64</formula1>
    </dataValidation>
    <dataValidation type="list" allowBlank="1" showInputMessage="1" showErrorMessage="1" sqref="C26" xr:uid="{00000000-0002-0000-0100-000004000000}">
      <formula1>$L$104:$L$109</formula1>
    </dataValidation>
  </dataValidations>
  <hyperlinks>
    <hyperlink ref="C19" r:id="rId1" xr:uid="{00000000-0004-0000-0100-000000000000}"/>
    <hyperlink ref="C20" r:id="rId2" xr:uid="{00000000-0004-0000-0100-000001000000}"/>
  </hyperlinks>
  <pageMargins left="0.7" right="0.7" top="0.75" bottom="0.75" header="0.3" footer="0.3"/>
  <pageSetup paperSize="9" scale="83" orientation="portrait" r:id="rId3"/>
  <colBreaks count="1" manualBreakCount="1">
    <brk id="4" max="92"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77"/>
  <sheetViews>
    <sheetView view="pageBreakPreview" zoomScale="75" zoomScaleNormal="100" zoomScaleSheetLayoutView="75" workbookViewId="0">
      <pane ySplit="5" topLeftCell="A6" activePane="bottomLeft" state="frozen"/>
      <selection pane="bottomLeft" activeCell="D38" sqref="D38"/>
    </sheetView>
  </sheetViews>
  <sheetFormatPr defaultColWidth="9" defaultRowHeight="14"/>
  <cols>
    <col min="1" max="1" width="10.1796875" style="54" customWidth="1"/>
    <col min="2" max="2" width="7.1796875" style="54" customWidth="1"/>
    <col min="3" max="3" width="58.453125" style="54" customWidth="1"/>
    <col min="4" max="4" width="9.7265625" style="526" customWidth="1"/>
    <col min="5" max="7" width="58.453125" style="54" customWidth="1"/>
    <col min="8" max="8" width="24.26953125" style="54" customWidth="1"/>
    <col min="9" max="9" width="58.453125" style="54" customWidth="1"/>
    <col min="10" max="10" width="7.1796875" style="54" customWidth="1"/>
    <col min="11" max="11" width="13.81640625" style="54" customWidth="1"/>
    <col min="12" max="12" width="3" style="54" customWidth="1"/>
    <col min="13" max="13" width="9" style="496"/>
    <col min="14" max="14" width="9" style="496" customWidth="1"/>
    <col min="15" max="16384" width="9" style="496"/>
  </cols>
  <sheetData>
    <row r="1" spans="1:14" s="82" customFormat="1" ht="21" hidden="1" customHeight="1">
      <c r="A1" s="613" t="s">
        <v>1347</v>
      </c>
      <c r="B1" s="613"/>
      <c r="C1" s="613"/>
      <c r="D1" s="497"/>
      <c r="E1" s="140"/>
      <c r="F1" s="140"/>
      <c r="G1" s="140"/>
      <c r="H1" s="140"/>
      <c r="I1" s="140"/>
      <c r="J1" s="140"/>
      <c r="K1" s="140"/>
      <c r="L1" s="140"/>
      <c r="N1" s="82" t="s">
        <v>1348</v>
      </c>
    </row>
    <row r="2" spans="1:14" s="82" customFormat="1" ht="13.5" hidden="1" customHeight="1">
      <c r="A2" s="140"/>
      <c r="B2" s="140"/>
      <c r="C2" s="140"/>
      <c r="D2" s="497"/>
      <c r="E2" s="140"/>
      <c r="F2" s="140"/>
      <c r="G2" s="140"/>
      <c r="H2" s="140"/>
      <c r="I2" s="140"/>
      <c r="J2" s="140"/>
      <c r="K2" s="140"/>
      <c r="L2" s="140"/>
      <c r="N2" s="82" t="s">
        <v>1349</v>
      </c>
    </row>
    <row r="3" spans="1:14" s="82" customFormat="1" hidden="1">
      <c r="A3" s="140"/>
      <c r="B3" s="140"/>
      <c r="C3" s="140"/>
      <c r="D3" s="497"/>
      <c r="E3" s="140"/>
      <c r="F3" s="140"/>
      <c r="G3" s="140"/>
      <c r="H3" s="140"/>
      <c r="I3" s="140"/>
      <c r="J3" s="140"/>
      <c r="K3" s="140"/>
      <c r="L3" s="140"/>
      <c r="N3" s="82" t="s">
        <v>1350</v>
      </c>
    </row>
    <row r="4" spans="1:14" s="503" customFormat="1" ht="24" customHeight="1">
      <c r="A4" s="498">
        <v>2</v>
      </c>
      <c r="B4" s="499" t="s">
        <v>1351</v>
      </c>
      <c r="C4" s="500"/>
      <c r="D4" s="614" t="str">
        <f>'[1]1 Basic Info'!C8</f>
        <v>Foraois Growth Ltd</v>
      </c>
      <c r="E4" s="614"/>
      <c r="F4" s="614"/>
      <c r="G4" s="614"/>
      <c r="H4" s="614"/>
      <c r="I4" s="500" t="str">
        <f>[1]Cover!D8</f>
        <v>SA-PEFC-FM/COC-007488</v>
      </c>
      <c r="J4" s="500"/>
      <c r="K4" s="501"/>
      <c r="L4" s="502"/>
    </row>
    <row r="5" spans="1:14" ht="49.5" customHeight="1">
      <c r="A5" s="504" t="s">
        <v>1352</v>
      </c>
      <c r="B5" s="504" t="s">
        <v>1353</v>
      </c>
      <c r="C5" s="504" t="s">
        <v>1354</v>
      </c>
      <c r="D5" s="505" t="s">
        <v>195</v>
      </c>
      <c r="E5" s="504" t="s">
        <v>1355</v>
      </c>
      <c r="F5" s="506" t="s">
        <v>1356</v>
      </c>
      <c r="G5" s="506" t="s">
        <v>1357</v>
      </c>
      <c r="H5" s="504" t="s">
        <v>1358</v>
      </c>
      <c r="I5" s="504" t="s">
        <v>1359</v>
      </c>
      <c r="J5" s="504" t="s">
        <v>1360</v>
      </c>
      <c r="K5" s="501" t="s">
        <v>1361</v>
      </c>
      <c r="L5" s="61"/>
    </row>
    <row r="6" spans="1:14" hidden="1">
      <c r="A6" s="507"/>
      <c r="B6" s="77"/>
      <c r="C6" s="77"/>
      <c r="D6" s="508"/>
      <c r="E6" s="77"/>
      <c r="F6" s="615" t="s">
        <v>1362</v>
      </c>
      <c r="G6" s="616"/>
      <c r="H6" s="77"/>
      <c r="I6" s="77"/>
      <c r="J6" s="77"/>
      <c r="K6" s="77"/>
      <c r="L6" s="61"/>
    </row>
    <row r="7" spans="1:14">
      <c r="A7" s="509" t="s">
        <v>1363</v>
      </c>
      <c r="B7" s="510"/>
      <c r="C7" s="511"/>
      <c r="D7" s="512"/>
      <c r="E7" s="511"/>
      <c r="F7" s="511"/>
      <c r="G7" s="511"/>
      <c r="H7" s="511"/>
      <c r="I7" s="511"/>
      <c r="J7" s="511"/>
      <c r="K7" s="511"/>
    </row>
    <row r="8" spans="1:14" ht="45" customHeight="1">
      <c r="A8" s="66">
        <v>2019.1</v>
      </c>
      <c r="B8" s="513" t="s">
        <v>1348</v>
      </c>
      <c r="C8" s="66" t="s">
        <v>1364</v>
      </c>
      <c r="D8" s="338" t="s">
        <v>1365</v>
      </c>
      <c r="E8" s="66"/>
      <c r="F8" s="66"/>
      <c r="G8" s="66"/>
      <c r="H8" s="66"/>
      <c r="I8" s="514" t="s">
        <v>1366</v>
      </c>
      <c r="J8" s="66" t="s">
        <v>1367</v>
      </c>
      <c r="K8" s="515">
        <v>43781</v>
      </c>
    </row>
    <row r="9" spans="1:14" ht="50.25" customHeight="1">
      <c r="A9" s="66">
        <v>2019.2</v>
      </c>
      <c r="B9" s="513" t="s">
        <v>1348</v>
      </c>
      <c r="C9" s="514" t="s">
        <v>695</v>
      </c>
      <c r="D9" s="338" t="s">
        <v>1368</v>
      </c>
      <c r="E9" s="66"/>
      <c r="F9" s="66"/>
      <c r="G9" s="66"/>
      <c r="H9" s="66"/>
      <c r="I9" s="66" t="s">
        <v>1369</v>
      </c>
      <c r="J9" s="66" t="s">
        <v>1367</v>
      </c>
      <c r="K9" s="515">
        <v>43781</v>
      </c>
    </row>
    <row r="10" spans="1:14" ht="90.75" customHeight="1">
      <c r="A10" s="66">
        <v>2019.3</v>
      </c>
      <c r="B10" s="513" t="s">
        <v>1348</v>
      </c>
      <c r="C10" s="514" t="s">
        <v>696</v>
      </c>
      <c r="D10" s="338" t="s">
        <v>1370</v>
      </c>
      <c r="E10" s="66"/>
      <c r="F10" s="66"/>
      <c r="G10" s="66"/>
      <c r="H10" s="66"/>
      <c r="I10" s="514" t="s">
        <v>1371</v>
      </c>
      <c r="J10" s="66" t="s">
        <v>1367</v>
      </c>
      <c r="K10" s="515">
        <v>43781</v>
      </c>
    </row>
    <row r="11" spans="1:14" ht="60.75" customHeight="1">
      <c r="A11" s="66">
        <v>2019.4</v>
      </c>
      <c r="B11" s="513" t="s">
        <v>1348</v>
      </c>
      <c r="C11" s="66" t="s">
        <v>1372</v>
      </c>
      <c r="D11" s="338" t="s">
        <v>1373</v>
      </c>
      <c r="E11" s="66"/>
      <c r="F11" s="66"/>
      <c r="G11" s="66"/>
      <c r="H11" s="66"/>
      <c r="I11" s="514" t="s">
        <v>1374</v>
      </c>
      <c r="J11" s="66" t="s">
        <v>1367</v>
      </c>
      <c r="K11" s="515">
        <v>43783</v>
      </c>
    </row>
    <row r="12" spans="1:14" ht="133.5" customHeight="1">
      <c r="A12" s="66">
        <v>2019.5</v>
      </c>
      <c r="B12" s="513" t="s">
        <v>1348</v>
      </c>
      <c r="C12" s="66" t="s">
        <v>1375</v>
      </c>
      <c r="D12" s="338" t="s">
        <v>1376</v>
      </c>
      <c r="E12" s="66"/>
      <c r="F12" s="66"/>
      <c r="G12" s="66"/>
      <c r="H12" s="66"/>
      <c r="I12" s="66" t="s">
        <v>1377</v>
      </c>
      <c r="J12" s="66" t="s">
        <v>1367</v>
      </c>
      <c r="K12" s="515" t="s">
        <v>1378</v>
      </c>
    </row>
    <row r="13" spans="1:14" ht="105" customHeight="1">
      <c r="A13" s="66">
        <v>2019.6</v>
      </c>
      <c r="B13" s="513" t="s">
        <v>1348</v>
      </c>
      <c r="C13" s="66" t="s">
        <v>697</v>
      </c>
      <c r="D13" s="338" t="s">
        <v>1379</v>
      </c>
      <c r="E13" s="66"/>
      <c r="F13" s="66"/>
      <c r="G13" s="66"/>
      <c r="H13" s="66"/>
      <c r="I13" s="514" t="s">
        <v>1380</v>
      </c>
      <c r="J13" s="66" t="s">
        <v>1367</v>
      </c>
      <c r="K13" s="515">
        <v>43781</v>
      </c>
    </row>
    <row r="14" spans="1:14" ht="90" customHeight="1">
      <c r="A14" s="66">
        <v>2019.7</v>
      </c>
      <c r="B14" s="513" t="s">
        <v>1348</v>
      </c>
      <c r="C14" s="66" t="s">
        <v>698</v>
      </c>
      <c r="D14" s="338" t="s">
        <v>1381</v>
      </c>
      <c r="E14" s="66"/>
      <c r="F14" s="66"/>
      <c r="G14" s="66"/>
      <c r="H14" s="66"/>
      <c r="I14" s="514" t="s">
        <v>1382</v>
      </c>
      <c r="J14" s="66" t="s">
        <v>1367</v>
      </c>
      <c r="K14" s="515">
        <v>43783</v>
      </c>
    </row>
    <row r="15" spans="1:14" ht="92.25" customHeight="1">
      <c r="A15" s="66">
        <v>2019.8</v>
      </c>
      <c r="B15" s="513" t="s">
        <v>1348</v>
      </c>
      <c r="C15" s="516" t="s">
        <v>1383</v>
      </c>
      <c r="D15" s="338" t="s">
        <v>1384</v>
      </c>
      <c r="E15" s="66"/>
      <c r="F15" s="66"/>
      <c r="G15" s="66"/>
      <c r="H15" s="66"/>
      <c r="I15" s="517" t="s">
        <v>1385</v>
      </c>
      <c r="J15" s="66" t="s">
        <v>1367</v>
      </c>
      <c r="K15" s="515">
        <v>43781</v>
      </c>
    </row>
    <row r="16" spans="1:14" ht="92.25" customHeight="1">
      <c r="A16" s="66">
        <v>2019.9</v>
      </c>
      <c r="B16" s="513" t="s">
        <v>1348</v>
      </c>
      <c r="C16" s="514" t="s">
        <v>699</v>
      </c>
      <c r="D16" s="338" t="s">
        <v>1386</v>
      </c>
      <c r="E16" s="66"/>
      <c r="F16" s="66"/>
      <c r="G16" s="66"/>
      <c r="H16" s="66"/>
      <c r="I16" s="514" t="s">
        <v>1387</v>
      </c>
      <c r="J16" s="66" t="s">
        <v>1367</v>
      </c>
      <c r="K16" s="515">
        <v>43783</v>
      </c>
    </row>
    <row r="17" spans="1:14" ht="87.75" customHeight="1">
      <c r="A17" s="518">
        <v>2019.1</v>
      </c>
      <c r="B17" s="513" t="s">
        <v>1348</v>
      </c>
      <c r="C17" s="66" t="s">
        <v>1388</v>
      </c>
      <c r="D17" s="338" t="s">
        <v>1389</v>
      </c>
      <c r="E17" s="66"/>
      <c r="F17" s="66"/>
      <c r="G17" s="66"/>
      <c r="H17" s="66"/>
      <c r="I17" s="66" t="s">
        <v>1390</v>
      </c>
      <c r="J17" s="66" t="s">
        <v>1367</v>
      </c>
      <c r="K17" s="515">
        <v>43781</v>
      </c>
    </row>
    <row r="18" spans="1:14" ht="89.25" customHeight="1">
      <c r="A18" s="66">
        <v>2019.11</v>
      </c>
      <c r="B18" s="513" t="s">
        <v>1348</v>
      </c>
      <c r="C18" s="66" t="s">
        <v>1391</v>
      </c>
      <c r="D18" s="338" t="s">
        <v>1392</v>
      </c>
      <c r="E18" s="66"/>
      <c r="F18" s="66"/>
      <c r="G18" s="66"/>
      <c r="H18" s="66"/>
      <c r="I18" s="66" t="s">
        <v>1393</v>
      </c>
      <c r="J18" s="66" t="s">
        <v>1367</v>
      </c>
      <c r="K18" s="515">
        <v>43781</v>
      </c>
    </row>
    <row r="19" spans="1:14" ht="75.75" customHeight="1">
      <c r="A19" s="66">
        <v>2019.12</v>
      </c>
      <c r="B19" s="513" t="s">
        <v>1348</v>
      </c>
      <c r="C19" s="66" t="s">
        <v>700</v>
      </c>
      <c r="D19" s="338" t="s">
        <v>1394</v>
      </c>
      <c r="E19" s="66"/>
      <c r="F19" s="66"/>
      <c r="G19" s="66"/>
      <c r="H19" s="72"/>
      <c r="I19" s="66" t="s">
        <v>1395</v>
      </c>
      <c r="J19" s="66" t="s">
        <v>1367</v>
      </c>
      <c r="K19" s="515">
        <v>43781</v>
      </c>
    </row>
    <row r="20" spans="1:14" ht="28">
      <c r="A20" s="66">
        <v>2019.13</v>
      </c>
      <c r="B20" s="513" t="s">
        <v>1348</v>
      </c>
      <c r="C20" s="66" t="s">
        <v>701</v>
      </c>
      <c r="D20" s="338" t="s">
        <v>1396</v>
      </c>
      <c r="E20" s="66"/>
      <c r="F20" s="66"/>
      <c r="G20" s="66"/>
      <c r="H20" s="72"/>
      <c r="I20" s="66" t="s">
        <v>1397</v>
      </c>
      <c r="J20" s="66" t="s">
        <v>1367</v>
      </c>
      <c r="K20" s="515">
        <v>43781</v>
      </c>
    </row>
    <row r="21" spans="1:14" ht="61.5" customHeight="1">
      <c r="A21" s="66">
        <v>2019.14</v>
      </c>
      <c r="B21" s="513" t="s">
        <v>1348</v>
      </c>
      <c r="C21" s="66" t="s">
        <v>702</v>
      </c>
      <c r="D21" s="338" t="s">
        <v>1398</v>
      </c>
      <c r="E21" s="66"/>
      <c r="F21" s="66"/>
      <c r="G21" s="66"/>
      <c r="H21" s="72"/>
      <c r="I21" s="66" t="s">
        <v>1399</v>
      </c>
      <c r="J21" s="66" t="s">
        <v>1367</v>
      </c>
      <c r="K21" s="515">
        <v>43781</v>
      </c>
    </row>
    <row r="22" spans="1:14" ht="119.25" customHeight="1">
      <c r="A22" s="66">
        <v>2019.15</v>
      </c>
      <c r="B22" s="513" t="s">
        <v>1348</v>
      </c>
      <c r="C22" s="66" t="s">
        <v>1400</v>
      </c>
      <c r="D22" s="338" t="s">
        <v>1401</v>
      </c>
      <c r="E22" s="66"/>
      <c r="F22" s="66"/>
      <c r="G22" s="66"/>
      <c r="H22" s="72"/>
      <c r="I22" s="514" t="s">
        <v>1402</v>
      </c>
      <c r="J22" s="66" t="s">
        <v>1367</v>
      </c>
      <c r="K22" s="515">
        <v>43781</v>
      </c>
    </row>
    <row r="23" spans="1:14" ht="42">
      <c r="A23" s="66">
        <v>2019.16</v>
      </c>
      <c r="B23" s="513" t="s">
        <v>1348</v>
      </c>
      <c r="C23" s="66" t="s">
        <v>703</v>
      </c>
      <c r="D23" s="338" t="s">
        <v>1403</v>
      </c>
      <c r="E23" s="66"/>
      <c r="F23" s="66"/>
      <c r="G23" s="66"/>
      <c r="H23" s="72"/>
      <c r="I23" s="514" t="s">
        <v>1404</v>
      </c>
      <c r="J23" s="66" t="s">
        <v>1367</v>
      </c>
      <c r="K23" s="515">
        <v>43781</v>
      </c>
    </row>
    <row r="24" spans="1:14" ht="44.25" customHeight="1">
      <c r="A24" s="66">
        <v>2019.17</v>
      </c>
      <c r="B24" s="513" t="s">
        <v>1348</v>
      </c>
      <c r="C24" s="66" t="s">
        <v>1405</v>
      </c>
      <c r="D24" s="338" t="s">
        <v>1406</v>
      </c>
      <c r="E24" s="66"/>
      <c r="F24" s="66"/>
      <c r="G24" s="66"/>
      <c r="H24" s="72"/>
      <c r="I24" s="514" t="s">
        <v>1407</v>
      </c>
      <c r="J24" s="66" t="s">
        <v>1367</v>
      </c>
      <c r="K24" s="515">
        <v>43783</v>
      </c>
    </row>
    <row r="25" spans="1:14" s="54" customFormat="1" ht="62.25" customHeight="1">
      <c r="A25" s="66">
        <v>2019.18</v>
      </c>
      <c r="B25" s="513" t="s">
        <v>1348</v>
      </c>
      <c r="C25" s="66" t="s">
        <v>704</v>
      </c>
      <c r="D25" s="338" t="s">
        <v>1408</v>
      </c>
      <c r="E25" s="66"/>
      <c r="F25" s="66"/>
      <c r="G25" s="66"/>
      <c r="H25" s="66"/>
      <c r="I25" s="66" t="s">
        <v>1409</v>
      </c>
      <c r="J25" s="66" t="s">
        <v>1367</v>
      </c>
      <c r="K25" s="515">
        <v>43783</v>
      </c>
      <c r="M25" s="496"/>
      <c r="N25" s="496"/>
    </row>
    <row r="26" spans="1:14" s="54" customFormat="1" ht="120.75" customHeight="1">
      <c r="A26" s="66">
        <v>2019.19</v>
      </c>
      <c r="B26" s="513" t="s">
        <v>1348</v>
      </c>
      <c r="C26" s="66" t="s">
        <v>705</v>
      </c>
      <c r="D26" s="338" t="s">
        <v>1410</v>
      </c>
      <c r="E26" s="66"/>
      <c r="F26" s="66"/>
      <c r="G26" s="66"/>
      <c r="H26" s="66"/>
      <c r="I26" s="519" t="s">
        <v>1411</v>
      </c>
      <c r="J26" s="66" t="s">
        <v>1367</v>
      </c>
      <c r="K26" s="515">
        <v>43783</v>
      </c>
      <c r="M26" s="496"/>
      <c r="N26" s="496"/>
    </row>
    <row r="27" spans="1:14" s="54" customFormat="1">
      <c r="A27" s="342"/>
      <c r="B27" s="520"/>
      <c r="C27" s="342"/>
      <c r="D27" s="521"/>
      <c r="E27" s="342"/>
      <c r="F27" s="342"/>
      <c r="G27" s="342"/>
      <c r="H27" s="342"/>
      <c r="I27" s="342"/>
      <c r="J27" s="342"/>
      <c r="K27" s="342"/>
      <c r="M27" s="496"/>
      <c r="N27" s="496"/>
    </row>
    <row r="28" spans="1:14" s="54" customFormat="1">
      <c r="A28" s="617" t="s">
        <v>1412</v>
      </c>
      <c r="B28" s="618"/>
      <c r="C28" s="618"/>
      <c r="D28" s="618"/>
      <c r="E28" s="618"/>
      <c r="F28" s="618"/>
      <c r="G28" s="618"/>
      <c r="H28" s="618"/>
      <c r="I28" s="618"/>
      <c r="J28" s="618"/>
      <c r="K28" s="618"/>
      <c r="M28" s="496"/>
      <c r="N28" s="496"/>
    </row>
    <row r="29" spans="1:14" s="54" customFormat="1" ht="75.75" customHeight="1">
      <c r="A29" s="522">
        <v>2019.1</v>
      </c>
      <c r="B29" s="73" t="s">
        <v>1348</v>
      </c>
      <c r="C29" s="523" t="s">
        <v>1413</v>
      </c>
      <c r="D29" s="523" t="s">
        <v>1414</v>
      </c>
      <c r="E29" s="522" t="s">
        <v>1415</v>
      </c>
      <c r="F29" s="522"/>
      <c r="G29" s="522"/>
      <c r="H29" s="522" t="s">
        <v>1416</v>
      </c>
      <c r="I29" s="66" t="s">
        <v>1417</v>
      </c>
      <c r="J29" s="66" t="s">
        <v>1367</v>
      </c>
      <c r="K29" s="515">
        <v>44158</v>
      </c>
      <c r="M29" s="496"/>
      <c r="N29" s="496"/>
    </row>
    <row r="30" spans="1:14" s="54" customFormat="1">
      <c r="A30" s="619" t="s">
        <v>1418</v>
      </c>
      <c r="B30" s="620"/>
      <c r="C30" s="620"/>
      <c r="D30" s="620"/>
      <c r="E30" s="620"/>
      <c r="F30" s="620"/>
      <c r="G30" s="620"/>
      <c r="H30" s="620"/>
      <c r="I30" s="620"/>
      <c r="J30" s="620"/>
      <c r="K30" s="621"/>
      <c r="M30" s="496"/>
      <c r="N30" s="496"/>
    </row>
    <row r="31" spans="1:14" s="54" customFormat="1">
      <c r="A31" s="610" t="s">
        <v>1419</v>
      </c>
      <c r="B31" s="611"/>
      <c r="C31" s="611"/>
      <c r="D31" s="611"/>
      <c r="E31" s="611"/>
      <c r="F31" s="611"/>
      <c r="G31" s="611"/>
      <c r="H31" s="611"/>
      <c r="I31" s="611"/>
      <c r="J31" s="611"/>
      <c r="K31" s="612"/>
      <c r="M31" s="496"/>
      <c r="N31" s="496"/>
    </row>
    <row r="32" spans="1:14" s="54" customFormat="1" ht="107.25" customHeight="1">
      <c r="A32" s="66">
        <v>2021.1</v>
      </c>
      <c r="B32" s="513" t="s">
        <v>1349</v>
      </c>
      <c r="C32" s="66" t="s">
        <v>1473</v>
      </c>
      <c r="D32" s="338" t="s">
        <v>837</v>
      </c>
      <c r="E32" s="66" t="s">
        <v>1428</v>
      </c>
      <c r="F32" s="542" t="s">
        <v>1469</v>
      </c>
      <c r="G32" s="542" t="s">
        <v>1470</v>
      </c>
      <c r="H32" s="537" t="s">
        <v>1429</v>
      </c>
      <c r="I32" s="515">
        <v>44447</v>
      </c>
      <c r="J32" s="66" t="s">
        <v>1367</v>
      </c>
      <c r="K32" s="66"/>
      <c r="M32" s="496"/>
      <c r="N32" s="496"/>
    </row>
    <row r="33" spans="1:14" s="54" customFormat="1" ht="173.25" customHeight="1">
      <c r="A33" s="343">
        <v>2021.2</v>
      </c>
      <c r="B33" s="524" t="s">
        <v>1349</v>
      </c>
      <c r="C33" s="343" t="s">
        <v>1474</v>
      </c>
      <c r="D33" s="344" t="s">
        <v>981</v>
      </c>
      <c r="E33" s="343" t="s">
        <v>1427</v>
      </c>
      <c r="F33" s="543" t="s">
        <v>1471</v>
      </c>
      <c r="G33" s="541" t="s">
        <v>1475</v>
      </c>
      <c r="H33" s="537" t="s">
        <v>1429</v>
      </c>
      <c r="I33" s="515">
        <v>44447</v>
      </c>
      <c r="J33" s="343" t="s">
        <v>1367</v>
      </c>
      <c r="K33" s="343"/>
      <c r="M33" s="496"/>
      <c r="N33" s="496"/>
    </row>
    <row r="34" spans="1:14" s="54" customFormat="1" ht="116.25" customHeight="1" thickBot="1">
      <c r="A34" s="343">
        <v>2021.3</v>
      </c>
      <c r="B34" s="343" t="s">
        <v>1348</v>
      </c>
      <c r="C34" s="343" t="s">
        <v>1452</v>
      </c>
      <c r="D34" s="343" t="s">
        <v>918</v>
      </c>
      <c r="E34" s="343" t="s">
        <v>1451</v>
      </c>
      <c r="F34" s="343"/>
      <c r="G34" s="343"/>
      <c r="H34" s="343" t="s">
        <v>422</v>
      </c>
      <c r="I34" s="343"/>
      <c r="J34" s="343" t="s">
        <v>1426</v>
      </c>
      <c r="K34" s="343"/>
      <c r="L34" s="66"/>
      <c r="M34" s="496"/>
      <c r="N34" s="496"/>
    </row>
    <row r="35" spans="1:14" s="54" customFormat="1" ht="15" customHeight="1" thickBot="1">
      <c r="A35" s="569">
        <v>2022</v>
      </c>
      <c r="B35" s="565"/>
      <c r="C35" s="566" t="s">
        <v>1491</v>
      </c>
      <c r="D35" s="565"/>
      <c r="E35" s="565"/>
      <c r="F35" s="565"/>
      <c r="G35" s="567"/>
      <c r="H35" s="565"/>
      <c r="I35" s="565"/>
      <c r="J35" s="565"/>
      <c r="K35" s="568"/>
      <c r="L35" s="564"/>
      <c r="M35" s="562"/>
      <c r="N35" s="562"/>
    </row>
    <row r="36" spans="1:14" s="54" customFormat="1" ht="112">
      <c r="A36" s="576">
        <v>2022.1</v>
      </c>
      <c r="B36" s="576" t="s">
        <v>1349</v>
      </c>
      <c r="C36" s="576" t="s">
        <v>1498</v>
      </c>
      <c r="D36" s="576" t="s">
        <v>819</v>
      </c>
      <c r="E36" s="576" t="s">
        <v>1499</v>
      </c>
      <c r="F36" s="576" t="s">
        <v>1544</v>
      </c>
      <c r="G36" s="576" t="s">
        <v>1545</v>
      </c>
      <c r="H36" s="576" t="s">
        <v>1429</v>
      </c>
      <c r="I36" s="576"/>
      <c r="J36" s="576" t="s">
        <v>1426</v>
      </c>
      <c r="K36" s="576"/>
      <c r="L36" s="564"/>
      <c r="M36" s="562"/>
      <c r="N36" s="562"/>
    </row>
    <row r="37" spans="1:14" s="54" customFormat="1" ht="104.25" customHeight="1">
      <c r="A37" s="576">
        <v>2022.2</v>
      </c>
      <c r="B37" s="576" t="s">
        <v>1349</v>
      </c>
      <c r="C37" s="576" t="s">
        <v>1584</v>
      </c>
      <c r="D37" s="576" t="s">
        <v>1206</v>
      </c>
      <c r="E37" s="576" t="s">
        <v>1502</v>
      </c>
      <c r="F37" s="576" t="s">
        <v>1546</v>
      </c>
      <c r="G37" s="576" t="s">
        <v>1547</v>
      </c>
      <c r="H37" s="576" t="s">
        <v>1429</v>
      </c>
      <c r="I37" s="576"/>
      <c r="J37" s="576" t="s">
        <v>1426</v>
      </c>
      <c r="K37" s="576"/>
      <c r="L37" s="564"/>
      <c r="M37" s="562"/>
      <c r="N37" s="562"/>
    </row>
    <row r="38" spans="1:14" s="54" customFormat="1" ht="279.75" customHeight="1">
      <c r="A38" s="343">
        <v>2022.3</v>
      </c>
      <c r="B38" s="343" t="s">
        <v>1348</v>
      </c>
      <c r="C38" s="343" t="s">
        <v>1503</v>
      </c>
      <c r="D38" s="343" t="s">
        <v>913</v>
      </c>
      <c r="E38" s="343" t="s">
        <v>1505</v>
      </c>
      <c r="F38" s="542"/>
      <c r="G38" s="564"/>
      <c r="H38" s="343" t="s">
        <v>422</v>
      </c>
      <c r="I38" s="542"/>
      <c r="J38" s="343" t="s">
        <v>1426</v>
      </c>
      <c r="K38" s="343"/>
      <c r="L38" s="564"/>
      <c r="M38" s="562"/>
      <c r="N38" s="562"/>
    </row>
    <row r="39" spans="1:14" s="54" customFormat="1" ht="141" customHeight="1">
      <c r="A39" s="343">
        <v>2022.4</v>
      </c>
      <c r="B39" s="524" t="s">
        <v>1348</v>
      </c>
      <c r="C39" s="343" t="s">
        <v>1506</v>
      </c>
      <c r="D39" s="344" t="s">
        <v>987</v>
      </c>
      <c r="E39" s="343" t="s">
        <v>1507</v>
      </c>
      <c r="F39" s="543"/>
      <c r="G39" s="541"/>
      <c r="H39" s="343" t="s">
        <v>422</v>
      </c>
      <c r="I39" s="515"/>
      <c r="J39" s="343" t="s">
        <v>1426</v>
      </c>
      <c r="K39" s="343"/>
      <c r="M39" s="562"/>
      <c r="N39" s="562"/>
    </row>
    <row r="40" spans="1:14" s="54" customFormat="1" ht="104.25" customHeight="1">
      <c r="A40" s="358">
        <v>2022.5</v>
      </c>
      <c r="B40" s="358" t="s">
        <v>1348</v>
      </c>
      <c r="C40" s="339" t="s">
        <v>1510</v>
      </c>
      <c r="D40" s="358" t="s">
        <v>455</v>
      </c>
      <c r="E40" s="358" t="s">
        <v>1492</v>
      </c>
      <c r="F40" s="222"/>
      <c r="G40" s="564"/>
      <c r="H40" s="343" t="s">
        <v>422</v>
      </c>
      <c r="I40" s="222"/>
      <c r="J40" s="358" t="s">
        <v>1426</v>
      </c>
      <c r="K40" s="358"/>
      <c r="L40" s="564"/>
      <c r="M40" s="562"/>
      <c r="N40" s="562"/>
    </row>
    <row r="41" spans="1:14" s="54" customFormat="1" ht="147" customHeight="1">
      <c r="A41" s="343">
        <v>2022.6</v>
      </c>
      <c r="B41" s="343" t="s">
        <v>1348</v>
      </c>
      <c r="C41" s="343" t="s">
        <v>1512</v>
      </c>
      <c r="D41" s="343" t="s">
        <v>565</v>
      </c>
      <c r="E41" s="343" t="s">
        <v>1509</v>
      </c>
      <c r="G41" s="564"/>
      <c r="H41" s="343" t="s">
        <v>422</v>
      </c>
      <c r="I41" s="542"/>
      <c r="J41" s="343" t="s">
        <v>1426</v>
      </c>
      <c r="K41" s="343"/>
      <c r="L41" s="564"/>
      <c r="M41" s="563"/>
      <c r="N41" s="563"/>
    </row>
    <row r="42" spans="1:14" s="54" customFormat="1" ht="104.25" customHeight="1">
      <c r="A42" s="564"/>
      <c r="B42" s="564"/>
      <c r="C42" s="564"/>
      <c r="D42" s="564"/>
      <c r="E42" s="564"/>
      <c r="F42" s="564"/>
      <c r="G42" s="564"/>
      <c r="H42" s="564"/>
      <c r="I42" s="564"/>
      <c r="J42" s="564"/>
      <c r="K42" s="564"/>
      <c r="L42" s="564"/>
      <c r="M42" s="570"/>
      <c r="N42" s="570"/>
    </row>
    <row r="44" spans="1:14" s="54" customFormat="1" ht="20.5" customHeight="1">
      <c r="A44" s="66"/>
      <c r="B44" s="66"/>
      <c r="C44" s="66"/>
      <c r="D44" s="66"/>
      <c r="E44" s="542"/>
      <c r="F44" s="66"/>
      <c r="G44" s="66"/>
      <c r="H44" s="66"/>
      <c r="I44" s="66"/>
      <c r="J44" s="66"/>
      <c r="K44" s="66"/>
      <c r="L44" s="66"/>
      <c r="M44" s="496"/>
      <c r="N44" s="496"/>
    </row>
    <row r="45" spans="1:14" s="54" customFormat="1">
      <c r="A45" s="345"/>
      <c r="B45" s="345"/>
      <c r="C45" s="525"/>
      <c r="D45" s="525"/>
      <c r="E45" s="345"/>
      <c r="F45" s="345"/>
      <c r="G45" s="345"/>
      <c r="H45" s="345"/>
      <c r="I45" s="222"/>
      <c r="J45" s="345"/>
      <c r="K45" s="222"/>
      <c r="M45" s="496"/>
      <c r="N45" s="496"/>
    </row>
    <row r="46" spans="1:14" s="54" customFormat="1">
      <c r="M46" s="496"/>
      <c r="N46" s="496"/>
    </row>
    <row r="47" spans="1:14" s="54" customFormat="1">
      <c r="B47" s="333"/>
      <c r="D47" s="526"/>
      <c r="M47" s="496"/>
      <c r="N47" s="496"/>
    </row>
    <row r="48" spans="1:14" s="54" customFormat="1">
      <c r="B48" s="333"/>
      <c r="D48" s="526"/>
      <c r="M48" s="496"/>
      <c r="N48" s="496"/>
    </row>
    <row r="49" spans="1:14" s="54" customFormat="1">
      <c r="B49" s="333"/>
      <c r="D49" s="526"/>
      <c r="M49" s="496"/>
      <c r="N49" s="496"/>
    </row>
    <row r="50" spans="1:14" s="54" customFormat="1">
      <c r="B50" s="333"/>
      <c r="D50" s="526"/>
      <c r="M50" s="496"/>
      <c r="N50" s="496"/>
    </row>
    <row r="51" spans="1:14" s="54" customFormat="1">
      <c r="B51" s="333"/>
      <c r="D51" s="526"/>
      <c r="M51" s="496"/>
      <c r="N51" s="496"/>
    </row>
    <row r="52" spans="1:14" s="54" customFormat="1">
      <c r="B52" s="333"/>
      <c r="D52" s="526"/>
      <c r="M52" s="496"/>
      <c r="N52" s="496"/>
    </row>
    <row r="53" spans="1:14" s="54" customFormat="1">
      <c r="B53" s="333"/>
      <c r="D53" s="526"/>
      <c r="M53" s="496"/>
      <c r="N53" s="496"/>
    </row>
    <row r="54" spans="1:14" s="54" customFormat="1">
      <c r="A54" s="54" t="s">
        <v>1420</v>
      </c>
      <c r="B54" s="333"/>
      <c r="D54" s="526"/>
      <c r="M54" s="496"/>
      <c r="N54" s="496"/>
    </row>
    <row r="55" spans="1:14" s="54" customFormat="1">
      <c r="B55" s="333"/>
      <c r="D55" s="526"/>
      <c r="M55" s="496"/>
      <c r="N55" s="496"/>
    </row>
    <row r="56" spans="1:14" s="54" customFormat="1">
      <c r="B56" s="333"/>
      <c r="D56" s="526"/>
      <c r="M56" s="496"/>
      <c r="N56" s="496"/>
    </row>
    <row r="57" spans="1:14" s="54" customFormat="1">
      <c r="B57" s="333"/>
      <c r="D57" s="526"/>
      <c r="M57" s="496"/>
      <c r="N57" s="496"/>
    </row>
    <row r="58" spans="1:14" s="54" customFormat="1">
      <c r="B58" s="333"/>
      <c r="D58" s="526"/>
      <c r="M58" s="496"/>
      <c r="N58" s="496"/>
    </row>
    <row r="59" spans="1:14" s="54" customFormat="1">
      <c r="B59" s="333"/>
      <c r="D59" s="526"/>
      <c r="M59" s="496"/>
      <c r="N59" s="496"/>
    </row>
    <row r="60" spans="1:14" s="54" customFormat="1">
      <c r="B60" s="333"/>
      <c r="D60" s="526"/>
      <c r="M60" s="496"/>
      <c r="N60" s="496"/>
    </row>
    <row r="61" spans="1:14" s="54" customFormat="1">
      <c r="B61" s="333"/>
      <c r="D61" s="526"/>
      <c r="M61" s="496"/>
      <c r="N61" s="496"/>
    </row>
    <row r="62" spans="1:14" s="54" customFormat="1">
      <c r="B62" s="333"/>
      <c r="D62" s="526"/>
      <c r="M62" s="496"/>
      <c r="N62" s="496"/>
    </row>
    <row r="63" spans="1:14" s="54" customFormat="1">
      <c r="B63" s="333"/>
      <c r="D63" s="526"/>
      <c r="M63" s="496"/>
      <c r="N63" s="496"/>
    </row>
    <row r="64" spans="1:14" s="54" customFormat="1">
      <c r="B64" s="333"/>
      <c r="D64" s="526"/>
      <c r="M64" s="496"/>
      <c r="N64" s="496"/>
    </row>
    <row r="65" spans="2:14" s="54" customFormat="1">
      <c r="B65" s="333"/>
      <c r="D65" s="526"/>
      <c r="M65" s="496"/>
      <c r="N65" s="496"/>
    </row>
    <row r="66" spans="2:14" s="54" customFormat="1">
      <c r="B66" s="333"/>
      <c r="D66" s="526"/>
      <c r="M66" s="496"/>
      <c r="N66" s="496"/>
    </row>
    <row r="67" spans="2:14" s="54" customFormat="1">
      <c r="B67" s="333"/>
      <c r="D67" s="526"/>
      <c r="M67" s="496"/>
      <c r="N67" s="496"/>
    </row>
    <row r="68" spans="2:14" s="54" customFormat="1">
      <c r="B68" s="333"/>
      <c r="D68" s="526"/>
      <c r="M68" s="496"/>
      <c r="N68" s="496"/>
    </row>
    <row r="69" spans="2:14" s="54" customFormat="1">
      <c r="B69" s="333"/>
      <c r="D69" s="526"/>
      <c r="M69" s="496"/>
      <c r="N69" s="496"/>
    </row>
    <row r="70" spans="2:14" s="54" customFormat="1">
      <c r="B70" s="333"/>
      <c r="D70" s="526"/>
      <c r="M70" s="496"/>
      <c r="N70" s="496"/>
    </row>
    <row r="71" spans="2:14" s="54" customFormat="1">
      <c r="B71" s="333"/>
      <c r="D71" s="526"/>
      <c r="M71" s="496"/>
      <c r="N71" s="496"/>
    </row>
    <row r="72" spans="2:14" s="54" customFormat="1">
      <c r="B72" s="333"/>
      <c r="D72" s="526"/>
      <c r="M72" s="496"/>
      <c r="N72" s="496"/>
    </row>
    <row r="73" spans="2:14" s="54" customFormat="1">
      <c r="B73" s="333"/>
      <c r="D73" s="526"/>
      <c r="M73" s="496"/>
      <c r="N73" s="496"/>
    </row>
    <row r="74" spans="2:14" s="54" customFormat="1">
      <c r="B74" s="333"/>
      <c r="D74" s="526"/>
      <c r="M74" s="496"/>
      <c r="N74" s="496"/>
    </row>
    <row r="75" spans="2:14">
      <c r="B75" s="333"/>
    </row>
    <row r="76" spans="2:14">
      <c r="B76" s="333"/>
    </row>
    <row r="77" spans="2:14">
      <c r="B77" s="333"/>
    </row>
    <row r="78" spans="2:14">
      <c r="B78" s="333"/>
    </row>
    <row r="79" spans="2:14">
      <c r="B79" s="333"/>
    </row>
    <row r="80" spans="2:14">
      <c r="B80" s="333"/>
    </row>
    <row r="81" spans="2:2">
      <c r="B81" s="333"/>
    </row>
    <row r="82" spans="2:2">
      <c r="B82" s="333"/>
    </row>
    <row r="83" spans="2:2">
      <c r="B83" s="333"/>
    </row>
    <row r="84" spans="2:2">
      <c r="B84" s="333"/>
    </row>
    <row r="85" spans="2:2">
      <c r="B85" s="333"/>
    </row>
    <row r="86" spans="2:2">
      <c r="B86" s="333"/>
    </row>
    <row r="87" spans="2:2">
      <c r="B87" s="333"/>
    </row>
    <row r="88" spans="2:2">
      <c r="B88" s="333"/>
    </row>
    <row r="89" spans="2:2">
      <c r="B89" s="333"/>
    </row>
    <row r="90" spans="2:2">
      <c r="B90" s="333"/>
    </row>
    <row r="91" spans="2:2">
      <c r="B91" s="333"/>
    </row>
    <row r="92" spans="2:2">
      <c r="B92" s="333"/>
    </row>
    <row r="93" spans="2:2">
      <c r="B93" s="333"/>
    </row>
    <row r="94" spans="2:2">
      <c r="B94" s="333"/>
    </row>
    <row r="95" spans="2:2">
      <c r="B95" s="333"/>
    </row>
    <row r="96" spans="2:2">
      <c r="B96" s="333"/>
    </row>
    <row r="97" spans="2:2">
      <c r="B97" s="333"/>
    </row>
    <row r="98" spans="2:2">
      <c r="B98" s="333"/>
    </row>
    <row r="99" spans="2:2">
      <c r="B99" s="333"/>
    </row>
    <row r="100" spans="2:2">
      <c r="B100" s="333"/>
    </row>
    <row r="101" spans="2:2">
      <c r="B101" s="333"/>
    </row>
    <row r="102" spans="2:2">
      <c r="B102" s="333"/>
    </row>
    <row r="103" spans="2:2">
      <c r="B103" s="333"/>
    </row>
    <row r="104" spans="2:2">
      <c r="B104" s="333"/>
    </row>
    <row r="105" spans="2:2">
      <c r="B105" s="333"/>
    </row>
    <row r="106" spans="2:2">
      <c r="B106" s="333"/>
    </row>
    <row r="107" spans="2:2">
      <c r="B107" s="333"/>
    </row>
    <row r="108" spans="2:2">
      <c r="B108" s="333"/>
    </row>
    <row r="109" spans="2:2">
      <c r="B109" s="333"/>
    </row>
    <row r="110" spans="2:2">
      <c r="B110" s="333"/>
    </row>
    <row r="111" spans="2:2">
      <c r="B111" s="333"/>
    </row>
    <row r="112" spans="2:2">
      <c r="B112" s="333"/>
    </row>
    <row r="113" spans="2:2">
      <c r="B113" s="333"/>
    </row>
    <row r="114" spans="2:2">
      <c r="B114" s="333"/>
    </row>
    <row r="115" spans="2:2">
      <c r="B115" s="333"/>
    </row>
    <row r="116" spans="2:2">
      <c r="B116" s="333"/>
    </row>
    <row r="117" spans="2:2">
      <c r="B117" s="333"/>
    </row>
    <row r="118" spans="2:2">
      <c r="B118" s="333"/>
    </row>
    <row r="119" spans="2:2">
      <c r="B119" s="333"/>
    </row>
    <row r="120" spans="2:2">
      <c r="B120" s="333"/>
    </row>
    <row r="121" spans="2:2">
      <c r="B121" s="333"/>
    </row>
    <row r="122" spans="2:2">
      <c r="B122" s="333"/>
    </row>
    <row r="123" spans="2:2">
      <c r="B123" s="333"/>
    </row>
    <row r="124" spans="2:2">
      <c r="B124" s="333"/>
    </row>
    <row r="125" spans="2:2">
      <c r="B125" s="333"/>
    </row>
    <row r="126" spans="2:2">
      <c r="B126" s="333"/>
    </row>
    <row r="127" spans="2:2">
      <c r="B127" s="333"/>
    </row>
    <row r="128" spans="2:2">
      <c r="B128" s="333"/>
    </row>
    <row r="129" spans="2:2">
      <c r="B129" s="333"/>
    </row>
    <row r="130" spans="2:2">
      <c r="B130" s="333"/>
    </row>
    <row r="131" spans="2:2">
      <c r="B131" s="333"/>
    </row>
    <row r="132" spans="2:2">
      <c r="B132" s="333"/>
    </row>
    <row r="133" spans="2:2">
      <c r="B133" s="333"/>
    </row>
    <row r="134" spans="2:2">
      <c r="B134" s="333"/>
    </row>
    <row r="135" spans="2:2">
      <c r="B135" s="333"/>
    </row>
    <row r="136" spans="2:2">
      <c r="B136" s="333"/>
    </row>
    <row r="137" spans="2:2">
      <c r="B137" s="333"/>
    </row>
    <row r="138" spans="2:2">
      <c r="B138" s="333"/>
    </row>
    <row r="139" spans="2:2">
      <c r="B139" s="333"/>
    </row>
    <row r="140" spans="2:2">
      <c r="B140" s="333"/>
    </row>
    <row r="141" spans="2:2">
      <c r="B141" s="333"/>
    </row>
    <row r="142" spans="2:2">
      <c r="B142" s="333"/>
    </row>
    <row r="143" spans="2:2">
      <c r="B143" s="333"/>
    </row>
    <row r="144" spans="2:2">
      <c r="B144" s="333"/>
    </row>
    <row r="145" spans="2:14">
      <c r="B145" s="333"/>
    </row>
    <row r="146" spans="2:14">
      <c r="B146" s="333"/>
    </row>
    <row r="147" spans="2:14">
      <c r="B147" s="333"/>
    </row>
    <row r="148" spans="2:14">
      <c r="B148" s="333"/>
    </row>
    <row r="149" spans="2:14">
      <c r="B149" s="333"/>
    </row>
    <row r="150" spans="2:14">
      <c r="B150" s="333"/>
    </row>
    <row r="151" spans="2:14">
      <c r="B151" s="333"/>
    </row>
    <row r="152" spans="2:14">
      <c r="B152" s="527"/>
    </row>
    <row r="153" spans="2:14">
      <c r="B153" s="528"/>
    </row>
    <row r="154" spans="2:14">
      <c r="B154" s="528"/>
    </row>
    <row r="155" spans="2:14" s="54" customFormat="1">
      <c r="B155" s="528"/>
      <c r="D155" s="526"/>
      <c r="M155" s="496"/>
      <c r="N155" s="496"/>
    </row>
    <row r="156" spans="2:14" s="54" customFormat="1">
      <c r="B156" s="528"/>
      <c r="D156" s="526"/>
      <c r="M156" s="496"/>
      <c r="N156" s="496"/>
    </row>
    <row r="157" spans="2:14" s="54" customFormat="1">
      <c r="B157" s="528"/>
      <c r="D157" s="526"/>
      <c r="M157" s="496"/>
      <c r="N157" s="496"/>
    </row>
    <row r="158" spans="2:14" s="54" customFormat="1">
      <c r="B158" s="528"/>
      <c r="D158" s="526"/>
      <c r="M158" s="496"/>
      <c r="N158" s="496"/>
    </row>
    <row r="159" spans="2:14" s="54" customFormat="1">
      <c r="B159" s="528"/>
      <c r="D159" s="526"/>
      <c r="M159" s="496"/>
      <c r="N159" s="496"/>
    </row>
    <row r="160" spans="2:14" s="54" customFormat="1">
      <c r="B160" s="528"/>
      <c r="D160" s="526"/>
      <c r="M160" s="496"/>
      <c r="N160" s="496"/>
    </row>
    <row r="161" spans="2:14" s="54" customFormat="1">
      <c r="B161" s="528"/>
      <c r="D161" s="526"/>
      <c r="M161" s="496"/>
      <c r="N161" s="496"/>
    </row>
    <row r="162" spans="2:14" s="54" customFormat="1">
      <c r="B162" s="528"/>
      <c r="D162" s="526"/>
      <c r="M162" s="496"/>
      <c r="N162" s="496"/>
    </row>
    <row r="163" spans="2:14" s="54" customFormat="1">
      <c r="B163" s="528"/>
      <c r="D163" s="526"/>
      <c r="M163" s="496"/>
      <c r="N163" s="496"/>
    </row>
    <row r="164" spans="2:14" s="54" customFormat="1">
      <c r="B164" s="528"/>
      <c r="D164" s="526"/>
      <c r="M164" s="496"/>
      <c r="N164" s="496"/>
    </row>
    <row r="165" spans="2:14" s="54" customFormat="1">
      <c r="B165" s="528"/>
      <c r="D165" s="526"/>
      <c r="M165" s="496"/>
      <c r="N165" s="496"/>
    </row>
    <row r="166" spans="2:14" s="54" customFormat="1">
      <c r="B166" s="528"/>
      <c r="D166" s="526"/>
      <c r="M166" s="496"/>
      <c r="N166" s="496"/>
    </row>
    <row r="167" spans="2:14" s="54" customFormat="1">
      <c r="B167" s="528"/>
      <c r="D167" s="526"/>
      <c r="M167" s="496"/>
      <c r="N167" s="496"/>
    </row>
    <row r="168" spans="2:14" s="54" customFormat="1">
      <c r="B168" s="528"/>
      <c r="D168" s="526"/>
      <c r="M168" s="496"/>
      <c r="N168" s="496"/>
    </row>
    <row r="169" spans="2:14" s="54" customFormat="1">
      <c r="B169" s="528"/>
      <c r="D169" s="526"/>
      <c r="M169" s="496"/>
      <c r="N169" s="496"/>
    </row>
    <row r="170" spans="2:14" s="54" customFormat="1">
      <c r="B170" s="528"/>
      <c r="D170" s="526"/>
      <c r="M170" s="496"/>
      <c r="N170" s="496"/>
    </row>
    <row r="171" spans="2:14" s="54" customFormat="1">
      <c r="B171" s="528"/>
      <c r="D171" s="526"/>
      <c r="M171" s="496"/>
      <c r="N171" s="496"/>
    </row>
    <row r="172" spans="2:14" s="54" customFormat="1">
      <c r="B172" s="528"/>
      <c r="D172" s="526"/>
      <c r="M172" s="496"/>
      <c r="N172" s="496"/>
    </row>
    <row r="173" spans="2:14" s="54" customFormat="1">
      <c r="B173" s="528"/>
      <c r="D173" s="526"/>
      <c r="M173" s="496"/>
      <c r="N173" s="496"/>
    </row>
    <row r="174" spans="2:14" s="54" customFormat="1">
      <c r="B174" s="528"/>
      <c r="D174" s="526"/>
      <c r="M174" s="496"/>
      <c r="N174" s="496"/>
    </row>
    <row r="175" spans="2:14" s="54" customFormat="1">
      <c r="B175" s="528"/>
      <c r="D175" s="526"/>
      <c r="M175" s="496"/>
      <c r="N175" s="496"/>
    </row>
    <row r="176" spans="2:14" s="54" customFormat="1">
      <c r="B176" s="528"/>
      <c r="D176" s="526"/>
      <c r="M176" s="496"/>
      <c r="N176" s="496"/>
    </row>
    <row r="177" spans="2:14" s="54" customFormat="1">
      <c r="B177" s="528"/>
      <c r="D177" s="526"/>
      <c r="M177" s="496"/>
      <c r="N177" s="496"/>
    </row>
    <row r="178" spans="2:14" s="54" customFormat="1">
      <c r="B178" s="528"/>
      <c r="D178" s="526"/>
      <c r="M178" s="496"/>
      <c r="N178" s="496"/>
    </row>
    <row r="179" spans="2:14" s="54" customFormat="1">
      <c r="B179" s="528"/>
      <c r="D179" s="526"/>
      <c r="M179" s="496"/>
      <c r="N179" s="496"/>
    </row>
    <row r="180" spans="2:14" s="54" customFormat="1">
      <c r="B180" s="528"/>
      <c r="D180" s="526"/>
      <c r="M180" s="496"/>
      <c r="N180" s="496"/>
    </row>
    <row r="181" spans="2:14" s="54" customFormat="1">
      <c r="B181" s="528"/>
      <c r="D181" s="526"/>
      <c r="M181" s="496"/>
      <c r="N181" s="496"/>
    </row>
    <row r="182" spans="2:14" s="54" customFormat="1">
      <c r="B182" s="528"/>
      <c r="D182" s="526"/>
      <c r="M182" s="496"/>
      <c r="N182" s="496"/>
    </row>
    <row r="183" spans="2:14" s="54" customFormat="1">
      <c r="B183" s="528"/>
      <c r="D183" s="526"/>
      <c r="M183" s="496"/>
      <c r="N183" s="496"/>
    </row>
    <row r="184" spans="2:14" s="54" customFormat="1">
      <c r="B184" s="528"/>
      <c r="D184" s="526"/>
      <c r="M184" s="496"/>
      <c r="N184" s="496"/>
    </row>
    <row r="185" spans="2:14" s="54" customFormat="1">
      <c r="B185" s="528"/>
      <c r="D185" s="526"/>
      <c r="M185" s="496"/>
      <c r="N185" s="496"/>
    </row>
    <row r="186" spans="2:14" s="54" customFormat="1">
      <c r="B186" s="528"/>
      <c r="D186" s="526"/>
      <c r="M186" s="496"/>
      <c r="N186" s="496"/>
    </row>
    <row r="187" spans="2:14" s="54" customFormat="1">
      <c r="B187" s="528"/>
      <c r="D187" s="526"/>
      <c r="M187" s="496"/>
      <c r="N187" s="496"/>
    </row>
    <row r="188" spans="2:14" s="54" customFormat="1">
      <c r="B188" s="528"/>
      <c r="D188" s="526"/>
      <c r="M188" s="496"/>
      <c r="N188" s="496"/>
    </row>
    <row r="189" spans="2:14" s="54" customFormat="1">
      <c r="B189" s="528"/>
      <c r="D189" s="526"/>
      <c r="M189" s="496"/>
      <c r="N189" s="496"/>
    </row>
    <row r="190" spans="2:14" s="54" customFormat="1">
      <c r="B190" s="528"/>
      <c r="D190" s="526"/>
      <c r="M190" s="496"/>
      <c r="N190" s="496"/>
    </row>
    <row r="191" spans="2:14" s="54" customFormat="1">
      <c r="B191" s="528"/>
      <c r="D191" s="526"/>
      <c r="M191" s="496"/>
      <c r="N191" s="496"/>
    </row>
    <row r="192" spans="2:14" s="54" customFormat="1">
      <c r="B192" s="528"/>
      <c r="D192" s="526"/>
      <c r="M192" s="496"/>
      <c r="N192" s="496"/>
    </row>
    <row r="193" spans="2:14" s="54" customFormat="1">
      <c r="B193" s="528"/>
      <c r="D193" s="526"/>
      <c r="M193" s="496"/>
      <c r="N193" s="496"/>
    </row>
    <row r="194" spans="2:14" s="54" customFormat="1">
      <c r="B194" s="528"/>
      <c r="D194" s="526"/>
      <c r="M194" s="496"/>
      <c r="N194" s="496"/>
    </row>
    <row r="195" spans="2:14" s="54" customFormat="1">
      <c r="B195" s="528"/>
      <c r="D195" s="526"/>
      <c r="M195" s="496"/>
      <c r="N195" s="496"/>
    </row>
    <row r="196" spans="2:14" s="54" customFormat="1">
      <c r="B196" s="528"/>
      <c r="D196" s="526"/>
      <c r="M196" s="496"/>
      <c r="N196" s="496"/>
    </row>
    <row r="197" spans="2:14" s="54" customFormat="1">
      <c r="B197" s="528"/>
      <c r="D197" s="526"/>
      <c r="M197" s="496"/>
      <c r="N197" s="496"/>
    </row>
    <row r="198" spans="2:14" s="54" customFormat="1">
      <c r="B198" s="528"/>
      <c r="D198" s="526"/>
      <c r="M198" s="496"/>
      <c r="N198" s="496"/>
    </row>
    <row r="199" spans="2:14" s="54" customFormat="1">
      <c r="B199" s="528"/>
      <c r="D199" s="526"/>
      <c r="M199" s="496"/>
      <c r="N199" s="496"/>
    </row>
    <row r="200" spans="2:14" s="54" customFormat="1">
      <c r="B200" s="528"/>
      <c r="D200" s="526"/>
      <c r="M200" s="496"/>
      <c r="N200" s="496"/>
    </row>
    <row r="201" spans="2:14" s="54" customFormat="1">
      <c r="B201" s="528"/>
      <c r="D201" s="526"/>
      <c r="M201" s="496"/>
      <c r="N201" s="496"/>
    </row>
    <row r="202" spans="2:14" s="54" customFormat="1">
      <c r="B202" s="528"/>
      <c r="D202" s="526"/>
      <c r="M202" s="496"/>
      <c r="N202" s="496"/>
    </row>
    <row r="203" spans="2:14" s="54" customFormat="1">
      <c r="B203" s="528"/>
      <c r="D203" s="526"/>
      <c r="M203" s="496"/>
      <c r="N203" s="496"/>
    </row>
    <row r="204" spans="2:14" s="54" customFormat="1">
      <c r="B204" s="528"/>
      <c r="D204" s="526"/>
      <c r="M204" s="496"/>
      <c r="N204" s="496"/>
    </row>
    <row r="205" spans="2:14" s="54" customFormat="1">
      <c r="B205" s="528"/>
      <c r="D205" s="526"/>
      <c r="M205" s="496"/>
      <c r="N205" s="496"/>
    </row>
    <row r="206" spans="2:14" s="54" customFormat="1">
      <c r="B206" s="528"/>
      <c r="D206" s="526"/>
      <c r="M206" s="496"/>
      <c r="N206" s="496"/>
    </row>
    <row r="207" spans="2:14" s="54" customFormat="1">
      <c r="B207" s="528"/>
      <c r="D207" s="526"/>
      <c r="M207" s="496"/>
      <c r="N207" s="496"/>
    </row>
    <row r="208" spans="2:14" s="54" customFormat="1">
      <c r="B208" s="528"/>
      <c r="D208" s="526"/>
      <c r="M208" s="496"/>
      <c r="N208" s="496"/>
    </row>
    <row r="209" spans="2:14" s="54" customFormat="1">
      <c r="B209" s="528"/>
      <c r="D209" s="526"/>
      <c r="M209" s="496"/>
      <c r="N209" s="496"/>
    </row>
    <row r="210" spans="2:14" s="54" customFormat="1">
      <c r="B210" s="528"/>
      <c r="D210" s="526"/>
      <c r="M210" s="496"/>
      <c r="N210" s="496"/>
    </row>
    <row r="211" spans="2:14" s="54" customFormat="1">
      <c r="B211" s="528"/>
      <c r="D211" s="526"/>
      <c r="M211" s="496"/>
      <c r="N211" s="496"/>
    </row>
    <row r="212" spans="2:14" s="54" customFormat="1">
      <c r="B212" s="528"/>
      <c r="D212" s="526"/>
      <c r="M212" s="496"/>
      <c r="N212" s="496"/>
    </row>
    <row r="213" spans="2:14" s="54" customFormat="1">
      <c r="B213" s="528"/>
      <c r="D213" s="526"/>
      <c r="M213" s="496"/>
      <c r="N213" s="496"/>
    </row>
    <row r="214" spans="2:14" s="54" customFormat="1">
      <c r="B214" s="528"/>
      <c r="D214" s="526"/>
      <c r="M214" s="496"/>
      <c r="N214" s="496"/>
    </row>
    <row r="215" spans="2:14" s="54" customFormat="1">
      <c r="B215" s="528"/>
      <c r="D215" s="526"/>
      <c r="M215" s="496"/>
      <c r="N215" s="496"/>
    </row>
    <row r="216" spans="2:14" s="54" customFormat="1">
      <c r="B216" s="528"/>
      <c r="D216" s="526"/>
      <c r="M216" s="496"/>
      <c r="N216" s="496"/>
    </row>
    <row r="217" spans="2:14" s="54" customFormat="1">
      <c r="B217" s="528"/>
      <c r="D217" s="526"/>
      <c r="M217" s="496"/>
      <c r="N217" s="496"/>
    </row>
    <row r="218" spans="2:14" s="54" customFormat="1">
      <c r="B218" s="528"/>
      <c r="D218" s="526"/>
      <c r="M218" s="496"/>
      <c r="N218" s="496"/>
    </row>
    <row r="219" spans="2:14" s="54" customFormat="1">
      <c r="B219" s="528"/>
      <c r="D219" s="526"/>
      <c r="M219" s="496"/>
      <c r="N219" s="496"/>
    </row>
    <row r="220" spans="2:14" s="54" customFormat="1">
      <c r="B220" s="528"/>
      <c r="D220" s="526"/>
      <c r="M220" s="496"/>
      <c r="N220" s="496"/>
    </row>
    <row r="221" spans="2:14" s="54" customFormat="1">
      <c r="B221" s="528"/>
      <c r="D221" s="526"/>
      <c r="M221" s="496"/>
      <c r="N221" s="496"/>
    </row>
    <row r="222" spans="2:14" s="54" customFormat="1">
      <c r="B222" s="528"/>
      <c r="D222" s="526"/>
      <c r="M222" s="496"/>
      <c r="N222" s="496"/>
    </row>
    <row r="223" spans="2:14" s="54" customFormat="1">
      <c r="B223" s="528"/>
      <c r="D223" s="526"/>
      <c r="M223" s="496"/>
      <c r="N223" s="496"/>
    </row>
    <row r="224" spans="2:14" s="54" customFormat="1">
      <c r="B224" s="528"/>
      <c r="D224" s="526"/>
      <c r="M224" s="496"/>
      <c r="N224" s="496"/>
    </row>
    <row r="225" spans="2:14" s="54" customFormat="1">
      <c r="B225" s="528"/>
      <c r="D225" s="526"/>
      <c r="M225" s="496"/>
      <c r="N225" s="496"/>
    </row>
    <row r="226" spans="2:14" s="54" customFormat="1">
      <c r="B226" s="528"/>
      <c r="D226" s="526"/>
      <c r="M226" s="496"/>
      <c r="N226" s="496"/>
    </row>
    <row r="227" spans="2:14" s="54" customFormat="1">
      <c r="B227" s="528"/>
      <c r="D227" s="526"/>
      <c r="M227" s="496"/>
      <c r="N227" s="496"/>
    </row>
    <row r="228" spans="2:14" s="54" customFormat="1">
      <c r="B228" s="528"/>
      <c r="D228" s="526"/>
      <c r="M228" s="496"/>
      <c r="N228" s="496"/>
    </row>
    <row r="229" spans="2:14" s="54" customFormat="1">
      <c r="B229" s="528"/>
      <c r="D229" s="526"/>
      <c r="M229" s="496"/>
      <c r="N229" s="496"/>
    </row>
    <row r="230" spans="2:14" s="54" customFormat="1">
      <c r="B230" s="528"/>
      <c r="D230" s="526"/>
      <c r="M230" s="496"/>
      <c r="N230" s="496"/>
    </row>
    <row r="231" spans="2:14" s="54" customFormat="1">
      <c r="B231" s="528"/>
      <c r="D231" s="526"/>
      <c r="M231" s="496"/>
      <c r="N231" s="496"/>
    </row>
    <row r="232" spans="2:14" s="54" customFormat="1">
      <c r="B232" s="528"/>
      <c r="D232" s="526"/>
      <c r="M232" s="496"/>
      <c r="N232" s="496"/>
    </row>
    <row r="233" spans="2:14" s="54" customFormat="1">
      <c r="B233" s="528"/>
      <c r="D233" s="526"/>
      <c r="M233" s="496"/>
      <c r="N233" s="496"/>
    </row>
    <row r="234" spans="2:14" s="54" customFormat="1">
      <c r="B234" s="528"/>
      <c r="D234" s="526"/>
      <c r="M234" s="496"/>
      <c r="N234" s="496"/>
    </row>
    <row r="235" spans="2:14" s="54" customFormat="1">
      <c r="B235" s="528"/>
      <c r="D235" s="526"/>
      <c r="M235" s="496"/>
      <c r="N235" s="496"/>
    </row>
    <row r="236" spans="2:14" s="54" customFormat="1">
      <c r="B236" s="528"/>
      <c r="D236" s="526"/>
      <c r="M236" s="496"/>
      <c r="N236" s="496"/>
    </row>
    <row r="237" spans="2:14" s="54" customFormat="1">
      <c r="B237" s="528"/>
      <c r="D237" s="526"/>
      <c r="M237" s="496"/>
      <c r="N237" s="496"/>
    </row>
    <row r="238" spans="2:14" s="54" customFormat="1">
      <c r="B238" s="528"/>
      <c r="D238" s="526"/>
      <c r="M238" s="496"/>
      <c r="N238" s="496"/>
    </row>
    <row r="239" spans="2:14" s="54" customFormat="1">
      <c r="B239" s="528"/>
      <c r="D239" s="526"/>
      <c r="M239" s="496"/>
      <c r="N239" s="496"/>
    </row>
    <row r="240" spans="2:14" s="54" customFormat="1">
      <c r="B240" s="528"/>
      <c r="D240" s="526"/>
      <c r="M240" s="496"/>
      <c r="N240" s="496"/>
    </row>
    <row r="241" spans="2:14" s="54" customFormat="1">
      <c r="B241" s="528"/>
      <c r="D241" s="526"/>
      <c r="M241" s="496"/>
      <c r="N241" s="496"/>
    </row>
    <row r="242" spans="2:14" s="54" customFormat="1">
      <c r="B242" s="528"/>
      <c r="D242" s="526"/>
      <c r="M242" s="496"/>
      <c r="N242" s="496"/>
    </row>
    <row r="243" spans="2:14" s="54" customFormat="1">
      <c r="B243" s="528"/>
      <c r="D243" s="526"/>
      <c r="M243" s="496"/>
      <c r="N243" s="496"/>
    </row>
    <row r="244" spans="2:14" s="54" customFormat="1">
      <c r="B244" s="528"/>
      <c r="D244" s="526"/>
      <c r="M244" s="496"/>
      <c r="N244" s="496"/>
    </row>
    <row r="245" spans="2:14" s="54" customFormat="1">
      <c r="B245" s="528"/>
      <c r="D245" s="526"/>
      <c r="M245" s="496"/>
      <c r="N245" s="496"/>
    </row>
    <row r="246" spans="2:14" s="54" customFormat="1">
      <c r="B246" s="528"/>
      <c r="D246" s="526"/>
      <c r="M246" s="496"/>
      <c r="N246" s="496"/>
    </row>
    <row r="247" spans="2:14" s="54" customFormat="1">
      <c r="B247" s="528"/>
      <c r="D247" s="526"/>
      <c r="M247" s="496"/>
      <c r="N247" s="496"/>
    </row>
    <row r="248" spans="2:14" s="54" customFormat="1">
      <c r="B248" s="528"/>
      <c r="D248" s="526"/>
      <c r="M248" s="496"/>
      <c r="N248" s="496"/>
    </row>
    <row r="249" spans="2:14" s="54" customFormat="1">
      <c r="B249" s="528"/>
      <c r="D249" s="526"/>
      <c r="M249" s="496"/>
      <c r="N249" s="496"/>
    </row>
    <row r="250" spans="2:14" s="54" customFormat="1">
      <c r="B250" s="528"/>
      <c r="D250" s="526"/>
      <c r="M250" s="496"/>
      <c r="N250" s="496"/>
    </row>
    <row r="251" spans="2:14" s="54" customFormat="1">
      <c r="B251" s="528"/>
      <c r="D251" s="526"/>
      <c r="M251" s="496"/>
      <c r="N251" s="496"/>
    </row>
    <row r="252" spans="2:14" s="54" customFormat="1">
      <c r="B252" s="528"/>
      <c r="D252" s="526"/>
      <c r="M252" s="496"/>
      <c r="N252" s="496"/>
    </row>
    <row r="253" spans="2:14" s="54" customFormat="1">
      <c r="B253" s="528"/>
      <c r="D253" s="526"/>
      <c r="M253" s="496"/>
      <c r="N253" s="496"/>
    </row>
    <row r="254" spans="2:14" s="54" customFormat="1">
      <c r="B254" s="528"/>
      <c r="D254" s="526"/>
      <c r="M254" s="496"/>
      <c r="N254" s="496"/>
    </row>
    <row r="255" spans="2:14" s="54" customFormat="1">
      <c r="B255" s="528"/>
      <c r="D255" s="526"/>
      <c r="M255" s="496"/>
      <c r="N255" s="496"/>
    </row>
    <row r="256" spans="2:14" s="54" customFormat="1">
      <c r="B256" s="528"/>
      <c r="D256" s="526"/>
      <c r="M256" s="496"/>
      <c r="N256" s="496"/>
    </row>
    <row r="257" spans="2:14" s="54" customFormat="1">
      <c r="B257" s="528"/>
      <c r="D257" s="526"/>
      <c r="M257" s="496"/>
      <c r="N257" s="496"/>
    </row>
    <row r="258" spans="2:14" s="54" customFormat="1">
      <c r="B258" s="528"/>
      <c r="D258" s="526"/>
      <c r="M258" s="496"/>
      <c r="N258" s="496"/>
    </row>
    <row r="259" spans="2:14" s="54" customFormat="1">
      <c r="B259" s="528"/>
      <c r="D259" s="526"/>
      <c r="M259" s="496"/>
      <c r="N259" s="496"/>
    </row>
    <row r="260" spans="2:14" s="54" customFormat="1">
      <c r="B260" s="528"/>
      <c r="D260" s="526"/>
      <c r="M260" s="496"/>
      <c r="N260" s="496"/>
    </row>
    <row r="261" spans="2:14" s="54" customFormat="1">
      <c r="B261" s="528"/>
      <c r="D261" s="526"/>
      <c r="M261" s="496"/>
      <c r="N261" s="496"/>
    </row>
    <row r="262" spans="2:14" s="54" customFormat="1">
      <c r="B262" s="528"/>
      <c r="D262" s="526"/>
      <c r="M262" s="496"/>
      <c r="N262" s="496"/>
    </row>
    <row r="263" spans="2:14" s="54" customFormat="1">
      <c r="B263" s="528"/>
      <c r="D263" s="526"/>
      <c r="M263" s="496"/>
      <c r="N263" s="496"/>
    </row>
    <row r="264" spans="2:14" s="54" customFormat="1">
      <c r="B264" s="528"/>
      <c r="D264" s="526"/>
      <c r="M264" s="496"/>
      <c r="N264" s="496"/>
    </row>
    <row r="265" spans="2:14" s="54" customFormat="1">
      <c r="B265" s="528"/>
      <c r="D265" s="526"/>
      <c r="M265" s="496"/>
      <c r="N265" s="496"/>
    </row>
    <row r="266" spans="2:14" s="54" customFormat="1">
      <c r="B266" s="528"/>
      <c r="D266" s="526"/>
      <c r="M266" s="496"/>
      <c r="N266" s="496"/>
    </row>
    <row r="267" spans="2:14" s="54" customFormat="1">
      <c r="B267" s="528"/>
      <c r="D267" s="526"/>
      <c r="M267" s="496"/>
      <c r="N267" s="496"/>
    </row>
    <row r="268" spans="2:14" s="54" customFormat="1">
      <c r="B268" s="528"/>
      <c r="D268" s="526"/>
      <c r="M268" s="496"/>
      <c r="N268" s="496"/>
    </row>
    <row r="269" spans="2:14" s="54" customFormat="1">
      <c r="B269" s="528"/>
      <c r="D269" s="526"/>
      <c r="M269" s="496"/>
      <c r="N269" s="496"/>
    </row>
    <row r="270" spans="2:14" s="54" customFormat="1">
      <c r="B270" s="528"/>
      <c r="D270" s="526"/>
      <c r="M270" s="496"/>
      <c r="N270" s="496"/>
    </row>
    <row r="271" spans="2:14" s="54" customFormat="1">
      <c r="B271" s="528"/>
      <c r="D271" s="526"/>
      <c r="M271" s="496"/>
      <c r="N271" s="496"/>
    </row>
    <row r="272" spans="2:14" s="54" customFormat="1">
      <c r="B272" s="528"/>
      <c r="D272" s="526"/>
      <c r="M272" s="496"/>
      <c r="N272" s="496"/>
    </row>
    <row r="273" spans="2:14" s="54" customFormat="1">
      <c r="B273" s="528"/>
      <c r="D273" s="526"/>
      <c r="M273" s="496"/>
      <c r="N273" s="496"/>
    </row>
    <row r="274" spans="2:14" s="54" customFormat="1">
      <c r="B274" s="528"/>
      <c r="D274" s="526"/>
      <c r="M274" s="496"/>
      <c r="N274" s="496"/>
    </row>
    <row r="275" spans="2:14" s="54" customFormat="1">
      <c r="B275" s="528"/>
      <c r="D275" s="526"/>
      <c r="M275" s="496"/>
      <c r="N275" s="496"/>
    </row>
    <row r="276" spans="2:14" s="54" customFormat="1">
      <c r="B276" s="528"/>
      <c r="D276" s="526"/>
      <c r="M276" s="496"/>
      <c r="N276" s="496"/>
    </row>
    <row r="277" spans="2:14" s="54" customFormat="1">
      <c r="B277" s="528"/>
      <c r="D277" s="526"/>
      <c r="M277" s="496"/>
      <c r="N277" s="496"/>
    </row>
    <row r="278" spans="2:14" s="54" customFormat="1">
      <c r="B278" s="528"/>
      <c r="D278" s="526"/>
      <c r="M278" s="496"/>
      <c r="N278" s="496"/>
    </row>
    <row r="279" spans="2:14" s="54" customFormat="1">
      <c r="B279" s="528"/>
      <c r="D279" s="526"/>
      <c r="M279" s="496"/>
      <c r="N279" s="496"/>
    </row>
    <row r="280" spans="2:14" s="54" customFormat="1">
      <c r="B280" s="528"/>
      <c r="D280" s="526"/>
      <c r="M280" s="496"/>
      <c r="N280" s="496"/>
    </row>
    <row r="281" spans="2:14" s="54" customFormat="1">
      <c r="B281" s="528"/>
      <c r="D281" s="526"/>
      <c r="M281" s="496"/>
      <c r="N281" s="496"/>
    </row>
    <row r="282" spans="2:14" s="54" customFormat="1">
      <c r="B282" s="528"/>
      <c r="D282" s="526"/>
      <c r="M282" s="496"/>
      <c r="N282" s="496"/>
    </row>
    <row r="283" spans="2:14" s="54" customFormat="1">
      <c r="B283" s="528"/>
      <c r="D283" s="526"/>
      <c r="M283" s="496"/>
      <c r="N283" s="496"/>
    </row>
    <row r="284" spans="2:14" s="54" customFormat="1">
      <c r="B284" s="528"/>
      <c r="D284" s="526"/>
      <c r="M284" s="496"/>
      <c r="N284" s="496"/>
    </row>
    <row r="285" spans="2:14" s="54" customFormat="1">
      <c r="B285" s="528"/>
      <c r="D285" s="526"/>
      <c r="M285" s="496"/>
      <c r="N285" s="496"/>
    </row>
    <row r="286" spans="2:14" s="54" customFormat="1">
      <c r="B286" s="528"/>
      <c r="D286" s="526"/>
      <c r="M286" s="496"/>
      <c r="N286" s="496"/>
    </row>
    <row r="287" spans="2:14" s="54" customFormat="1">
      <c r="B287" s="528"/>
      <c r="D287" s="526"/>
      <c r="M287" s="496"/>
      <c r="N287" s="496"/>
    </row>
    <row r="288" spans="2:14" s="54" customFormat="1">
      <c r="B288" s="528"/>
      <c r="D288" s="526"/>
      <c r="M288" s="496"/>
      <c r="N288" s="496"/>
    </row>
    <row r="289" spans="2:14" s="54" customFormat="1">
      <c r="B289" s="528"/>
      <c r="D289" s="526"/>
      <c r="M289" s="496"/>
      <c r="N289" s="496"/>
    </row>
    <row r="290" spans="2:14" s="54" customFormat="1">
      <c r="B290" s="528"/>
      <c r="D290" s="526"/>
      <c r="M290" s="496"/>
      <c r="N290" s="496"/>
    </row>
    <row r="291" spans="2:14" s="54" customFormat="1">
      <c r="B291" s="528"/>
      <c r="D291" s="526"/>
      <c r="M291" s="496"/>
      <c r="N291" s="496"/>
    </row>
    <row r="292" spans="2:14" s="54" customFormat="1">
      <c r="B292" s="528"/>
      <c r="D292" s="526"/>
      <c r="M292" s="496"/>
      <c r="N292" s="496"/>
    </row>
    <row r="293" spans="2:14" s="54" customFormat="1">
      <c r="B293" s="528"/>
      <c r="D293" s="526"/>
      <c r="M293" s="496"/>
      <c r="N293" s="496"/>
    </row>
    <row r="294" spans="2:14" s="54" customFormat="1">
      <c r="B294" s="528"/>
      <c r="D294" s="526"/>
      <c r="M294" s="496"/>
      <c r="N294" s="496"/>
    </row>
    <row r="295" spans="2:14" s="54" customFormat="1">
      <c r="B295" s="528"/>
      <c r="D295" s="526"/>
      <c r="M295" s="496"/>
      <c r="N295" s="496"/>
    </row>
    <row r="296" spans="2:14" s="54" customFormat="1">
      <c r="B296" s="528"/>
      <c r="D296" s="526"/>
      <c r="M296" s="496"/>
      <c r="N296" s="496"/>
    </row>
    <row r="297" spans="2:14" s="54" customFormat="1">
      <c r="B297" s="528"/>
      <c r="D297" s="526"/>
      <c r="M297" s="496"/>
      <c r="N297" s="496"/>
    </row>
    <row r="298" spans="2:14" s="54" customFormat="1">
      <c r="B298" s="528"/>
      <c r="D298" s="526"/>
      <c r="M298" s="496"/>
      <c r="N298" s="496"/>
    </row>
    <row r="299" spans="2:14" s="54" customFormat="1">
      <c r="B299" s="528"/>
      <c r="D299" s="526"/>
      <c r="M299" s="496"/>
      <c r="N299" s="496"/>
    </row>
    <row r="300" spans="2:14" s="54" customFormat="1">
      <c r="B300" s="528"/>
      <c r="D300" s="526"/>
      <c r="M300" s="496"/>
      <c r="N300" s="496"/>
    </row>
    <row r="301" spans="2:14" s="54" customFormat="1">
      <c r="B301" s="528"/>
      <c r="D301" s="526"/>
      <c r="M301" s="496"/>
      <c r="N301" s="496"/>
    </row>
    <row r="302" spans="2:14" s="54" customFormat="1">
      <c r="B302" s="528"/>
      <c r="D302" s="526"/>
      <c r="M302" s="496"/>
      <c r="N302" s="496"/>
    </row>
    <row r="303" spans="2:14" s="54" customFormat="1">
      <c r="B303" s="528"/>
      <c r="D303" s="526"/>
      <c r="M303" s="496"/>
      <c r="N303" s="496"/>
    </row>
    <row r="304" spans="2:14" s="54" customFormat="1">
      <c r="B304" s="528"/>
      <c r="D304" s="526"/>
      <c r="M304" s="496"/>
      <c r="N304" s="496"/>
    </row>
    <row r="305" spans="2:14" s="54" customFormat="1">
      <c r="B305" s="528"/>
      <c r="D305" s="526"/>
      <c r="M305" s="496"/>
      <c r="N305" s="496"/>
    </row>
    <row r="306" spans="2:14" s="54" customFormat="1">
      <c r="B306" s="528"/>
      <c r="D306" s="526"/>
      <c r="M306" s="496"/>
      <c r="N306" s="496"/>
    </row>
    <row r="307" spans="2:14" s="54" customFormat="1">
      <c r="B307" s="528"/>
      <c r="D307" s="526"/>
      <c r="M307" s="496"/>
      <c r="N307" s="496"/>
    </row>
    <row r="308" spans="2:14" s="54" customFormat="1">
      <c r="B308" s="528"/>
      <c r="D308" s="526"/>
      <c r="M308" s="496"/>
      <c r="N308" s="496"/>
    </row>
    <row r="309" spans="2:14" s="54" customFormat="1">
      <c r="B309" s="528"/>
      <c r="D309" s="526"/>
      <c r="M309" s="496"/>
      <c r="N309" s="496"/>
    </row>
    <row r="310" spans="2:14" s="54" customFormat="1">
      <c r="B310" s="528"/>
      <c r="D310" s="526"/>
      <c r="M310" s="496"/>
      <c r="N310" s="496"/>
    </row>
    <row r="311" spans="2:14" s="54" customFormat="1">
      <c r="B311" s="528"/>
      <c r="D311" s="526"/>
      <c r="M311" s="496"/>
      <c r="N311" s="496"/>
    </row>
    <row r="312" spans="2:14" s="54" customFormat="1">
      <c r="B312" s="528"/>
      <c r="D312" s="526"/>
      <c r="M312" s="496"/>
      <c r="N312" s="496"/>
    </row>
    <row r="313" spans="2:14" s="54" customFormat="1">
      <c r="B313" s="528"/>
      <c r="D313" s="526"/>
      <c r="M313" s="496"/>
      <c r="N313" s="496"/>
    </row>
    <row r="314" spans="2:14" s="54" customFormat="1">
      <c r="B314" s="528"/>
      <c r="D314" s="526"/>
      <c r="M314" s="496"/>
      <c r="N314" s="496"/>
    </row>
    <row r="315" spans="2:14" s="54" customFormat="1">
      <c r="B315" s="528"/>
      <c r="D315" s="526"/>
      <c r="M315" s="496"/>
      <c r="N315" s="496"/>
    </row>
    <row r="316" spans="2:14" s="54" customFormat="1">
      <c r="B316" s="528"/>
      <c r="D316" s="526"/>
      <c r="M316" s="496"/>
      <c r="N316" s="496"/>
    </row>
    <row r="317" spans="2:14" s="54" customFormat="1">
      <c r="B317" s="528"/>
      <c r="D317" s="526"/>
      <c r="M317" s="496"/>
      <c r="N317" s="496"/>
    </row>
    <row r="318" spans="2:14" s="54" customFormat="1">
      <c r="B318" s="528"/>
      <c r="D318" s="526"/>
      <c r="M318" s="496"/>
      <c r="N318" s="496"/>
    </row>
    <row r="319" spans="2:14" s="54" customFormat="1">
      <c r="B319" s="528"/>
      <c r="D319" s="526"/>
      <c r="M319" s="496"/>
      <c r="N319" s="496"/>
    </row>
    <row r="320" spans="2:14" s="54" customFormat="1">
      <c r="B320" s="528"/>
      <c r="D320" s="526"/>
      <c r="M320" s="496"/>
      <c r="N320" s="496"/>
    </row>
    <row r="321" spans="2:14" s="54" customFormat="1">
      <c r="B321" s="528"/>
      <c r="D321" s="526"/>
      <c r="M321" s="496"/>
      <c r="N321" s="496"/>
    </row>
    <row r="322" spans="2:14" s="54" customFormat="1">
      <c r="B322" s="528"/>
      <c r="D322" s="526"/>
      <c r="M322" s="496"/>
      <c r="N322" s="496"/>
    </row>
    <row r="323" spans="2:14" s="54" customFormat="1">
      <c r="B323" s="528"/>
      <c r="D323" s="526"/>
      <c r="M323" s="496"/>
      <c r="N323" s="496"/>
    </row>
    <row r="324" spans="2:14" s="54" customFormat="1">
      <c r="B324" s="528"/>
      <c r="D324" s="526"/>
      <c r="M324" s="496"/>
      <c r="N324" s="496"/>
    </row>
    <row r="325" spans="2:14" s="54" customFormat="1">
      <c r="B325" s="528"/>
      <c r="D325" s="526"/>
      <c r="M325" s="496"/>
      <c r="N325" s="496"/>
    </row>
    <row r="326" spans="2:14" s="54" customFormat="1">
      <c r="B326" s="528"/>
      <c r="D326" s="526"/>
      <c r="M326" s="496"/>
      <c r="N326" s="496"/>
    </row>
    <row r="327" spans="2:14" s="54" customFormat="1">
      <c r="B327" s="528"/>
      <c r="D327" s="526"/>
      <c r="M327" s="496"/>
      <c r="N327" s="496"/>
    </row>
    <row r="328" spans="2:14" s="54" customFormat="1">
      <c r="B328" s="528"/>
      <c r="D328" s="526"/>
      <c r="M328" s="496"/>
      <c r="N328" s="496"/>
    </row>
    <row r="329" spans="2:14" s="54" customFormat="1">
      <c r="B329" s="528"/>
      <c r="D329" s="526"/>
      <c r="M329" s="496"/>
      <c r="N329" s="496"/>
    </row>
    <row r="330" spans="2:14" s="54" customFormat="1">
      <c r="B330" s="528"/>
      <c r="D330" s="526"/>
      <c r="M330" s="496"/>
      <c r="N330" s="496"/>
    </row>
    <row r="331" spans="2:14" s="54" customFormat="1">
      <c r="B331" s="528"/>
      <c r="D331" s="526"/>
      <c r="M331" s="496"/>
      <c r="N331" s="496"/>
    </row>
    <row r="332" spans="2:14" s="54" customFormat="1">
      <c r="B332" s="528"/>
      <c r="D332" s="526"/>
      <c r="M332" s="496"/>
      <c r="N332" s="496"/>
    </row>
    <row r="333" spans="2:14" s="54" customFormat="1">
      <c r="B333" s="528"/>
      <c r="D333" s="526"/>
      <c r="M333" s="496"/>
      <c r="N333" s="496"/>
    </row>
    <row r="334" spans="2:14" s="54" customFormat="1">
      <c r="B334" s="528"/>
      <c r="D334" s="526"/>
      <c r="M334" s="496"/>
      <c r="N334" s="496"/>
    </row>
    <row r="335" spans="2:14" s="54" customFormat="1">
      <c r="B335" s="528"/>
      <c r="D335" s="526"/>
      <c r="M335" s="496"/>
      <c r="N335" s="496"/>
    </row>
    <row r="336" spans="2:14" s="54" customFormat="1">
      <c r="B336" s="528"/>
      <c r="D336" s="526"/>
      <c r="M336" s="496"/>
      <c r="N336" s="496"/>
    </row>
    <row r="337" spans="2:14" s="54" customFormat="1">
      <c r="B337" s="528"/>
      <c r="D337" s="526"/>
      <c r="M337" s="496"/>
      <c r="N337" s="496"/>
    </row>
    <row r="338" spans="2:14" s="54" customFormat="1">
      <c r="B338" s="528"/>
      <c r="D338" s="526"/>
      <c r="M338" s="496"/>
      <c r="N338" s="496"/>
    </row>
    <row r="339" spans="2:14" s="54" customFormat="1">
      <c r="B339" s="528"/>
      <c r="D339" s="526"/>
      <c r="M339" s="496"/>
      <c r="N339" s="496"/>
    </row>
    <row r="340" spans="2:14" s="54" customFormat="1">
      <c r="B340" s="528"/>
      <c r="D340" s="526"/>
      <c r="M340" s="496"/>
      <c r="N340" s="496"/>
    </row>
    <row r="341" spans="2:14" s="54" customFormat="1">
      <c r="B341" s="528"/>
      <c r="D341" s="526"/>
      <c r="M341" s="496"/>
      <c r="N341" s="496"/>
    </row>
    <row r="342" spans="2:14" s="54" customFormat="1">
      <c r="B342" s="528"/>
      <c r="D342" s="526"/>
      <c r="M342" s="496"/>
      <c r="N342" s="496"/>
    </row>
    <row r="343" spans="2:14" s="54" customFormat="1">
      <c r="B343" s="528"/>
      <c r="D343" s="526"/>
      <c r="M343" s="496"/>
      <c r="N343" s="496"/>
    </row>
    <row r="344" spans="2:14" s="54" customFormat="1">
      <c r="B344" s="528"/>
      <c r="D344" s="526"/>
      <c r="M344" s="496"/>
      <c r="N344" s="496"/>
    </row>
    <row r="345" spans="2:14" s="54" customFormat="1">
      <c r="B345" s="528"/>
      <c r="D345" s="526"/>
      <c r="M345" s="496"/>
      <c r="N345" s="496"/>
    </row>
    <row r="346" spans="2:14" s="54" customFormat="1">
      <c r="B346" s="528"/>
      <c r="D346" s="526"/>
      <c r="M346" s="496"/>
      <c r="N346" s="496"/>
    </row>
    <row r="347" spans="2:14" s="54" customFormat="1">
      <c r="B347" s="528"/>
      <c r="D347" s="526"/>
      <c r="M347" s="496"/>
      <c r="N347" s="496"/>
    </row>
    <row r="348" spans="2:14" s="54" customFormat="1">
      <c r="B348" s="528"/>
      <c r="D348" s="526"/>
      <c r="M348" s="496"/>
      <c r="N348" s="496"/>
    </row>
    <row r="349" spans="2:14" s="54" customFormat="1">
      <c r="B349" s="528"/>
      <c r="D349" s="526"/>
      <c r="M349" s="496"/>
      <c r="N349" s="496"/>
    </row>
    <row r="350" spans="2:14" s="54" customFormat="1">
      <c r="B350" s="528"/>
      <c r="D350" s="526"/>
      <c r="M350" s="496"/>
      <c r="N350" s="496"/>
    </row>
    <row r="351" spans="2:14" s="54" customFormat="1">
      <c r="B351" s="528"/>
      <c r="D351" s="526"/>
      <c r="M351" s="496"/>
      <c r="N351" s="496"/>
    </row>
    <row r="352" spans="2:14" s="54" customFormat="1">
      <c r="B352" s="528"/>
      <c r="D352" s="526"/>
      <c r="M352" s="496"/>
      <c r="N352" s="496"/>
    </row>
    <row r="353" spans="2:14" s="54" customFormat="1">
      <c r="B353" s="528"/>
      <c r="D353" s="526"/>
      <c r="M353" s="496"/>
      <c r="N353" s="496"/>
    </row>
    <row r="354" spans="2:14" s="54" customFormat="1">
      <c r="B354" s="528"/>
      <c r="D354" s="526"/>
      <c r="M354" s="496"/>
      <c r="N354" s="496"/>
    </row>
    <row r="355" spans="2:14" s="54" customFormat="1">
      <c r="B355" s="528"/>
      <c r="D355" s="526"/>
      <c r="M355" s="496"/>
      <c r="N355" s="496"/>
    </row>
    <row r="356" spans="2:14" s="54" customFormat="1">
      <c r="B356" s="528"/>
      <c r="D356" s="526"/>
      <c r="M356" s="496"/>
      <c r="N356" s="496"/>
    </row>
    <row r="357" spans="2:14" s="54" customFormat="1">
      <c r="B357" s="528"/>
      <c r="D357" s="526"/>
      <c r="M357" s="496"/>
      <c r="N357" s="496"/>
    </row>
    <row r="358" spans="2:14" s="54" customFormat="1">
      <c r="B358" s="528"/>
      <c r="D358" s="526"/>
      <c r="M358" s="496"/>
      <c r="N358" s="496"/>
    </row>
    <row r="359" spans="2:14" s="54" customFormat="1">
      <c r="B359" s="528"/>
      <c r="D359" s="526"/>
      <c r="M359" s="496"/>
      <c r="N359" s="496"/>
    </row>
    <row r="360" spans="2:14" s="54" customFormat="1">
      <c r="B360" s="528"/>
      <c r="D360" s="526"/>
      <c r="M360" s="496"/>
      <c r="N360" s="496"/>
    </row>
    <row r="361" spans="2:14" s="54" customFormat="1">
      <c r="B361" s="528"/>
      <c r="D361" s="526"/>
      <c r="M361" s="496"/>
      <c r="N361" s="496"/>
    </row>
    <row r="362" spans="2:14" s="54" customFormat="1">
      <c r="B362" s="528"/>
      <c r="D362" s="526"/>
      <c r="M362" s="496"/>
      <c r="N362" s="496"/>
    </row>
    <row r="363" spans="2:14" s="54" customFormat="1">
      <c r="B363" s="528"/>
      <c r="D363" s="526"/>
      <c r="M363" s="496"/>
      <c r="N363" s="496"/>
    </row>
    <row r="364" spans="2:14" s="54" customFormat="1">
      <c r="B364" s="528"/>
      <c r="D364" s="526"/>
      <c r="M364" s="496"/>
      <c r="N364" s="496"/>
    </row>
    <row r="365" spans="2:14" s="54" customFormat="1">
      <c r="B365" s="528"/>
      <c r="D365" s="526"/>
      <c r="M365" s="496"/>
      <c r="N365" s="496"/>
    </row>
    <row r="366" spans="2:14" s="54" customFormat="1">
      <c r="B366" s="528"/>
      <c r="D366" s="526"/>
      <c r="M366" s="496"/>
      <c r="N366" s="496"/>
    </row>
    <row r="367" spans="2:14" s="54" customFormat="1">
      <c r="B367" s="528"/>
      <c r="D367" s="526"/>
      <c r="M367" s="496"/>
      <c r="N367" s="496"/>
    </row>
    <row r="368" spans="2:14" s="54" customFormat="1">
      <c r="B368" s="528"/>
      <c r="D368" s="526"/>
      <c r="M368" s="496"/>
      <c r="N368" s="496"/>
    </row>
    <row r="369" spans="2:14" s="54" customFormat="1">
      <c r="B369" s="528"/>
      <c r="D369" s="526"/>
      <c r="M369" s="496"/>
      <c r="N369" s="496"/>
    </row>
    <row r="370" spans="2:14" s="54" customFormat="1">
      <c r="B370" s="528"/>
      <c r="D370" s="526"/>
      <c r="M370" s="496"/>
      <c r="N370" s="496"/>
    </row>
    <row r="371" spans="2:14" s="54" customFormat="1">
      <c r="B371" s="528"/>
      <c r="D371" s="526"/>
      <c r="M371" s="496"/>
      <c r="N371" s="496"/>
    </row>
    <row r="372" spans="2:14" s="54" customFormat="1">
      <c r="B372" s="528"/>
      <c r="D372" s="526"/>
      <c r="M372" s="496"/>
      <c r="N372" s="496"/>
    </row>
    <row r="373" spans="2:14" s="54" customFormat="1">
      <c r="B373" s="528"/>
      <c r="D373" s="526"/>
      <c r="M373" s="496"/>
      <c r="N373" s="496"/>
    </row>
    <row r="374" spans="2:14" s="54" customFormat="1">
      <c r="B374" s="528"/>
      <c r="D374" s="526"/>
      <c r="M374" s="496"/>
      <c r="N374" s="496"/>
    </row>
    <row r="375" spans="2:14" s="54" customFormat="1">
      <c r="B375" s="528"/>
      <c r="D375" s="526"/>
      <c r="M375" s="496"/>
      <c r="N375" s="496"/>
    </row>
    <row r="376" spans="2:14" s="54" customFormat="1">
      <c r="B376" s="528"/>
      <c r="D376" s="526"/>
      <c r="M376" s="496"/>
      <c r="N376" s="496"/>
    </row>
    <row r="377" spans="2:14" s="54" customFormat="1">
      <c r="B377" s="528"/>
      <c r="D377" s="526"/>
      <c r="M377" s="496"/>
      <c r="N377" s="496"/>
    </row>
  </sheetData>
  <mergeCells count="6">
    <mergeCell ref="A31:K31"/>
    <mergeCell ref="A1:C1"/>
    <mergeCell ref="D4:H4"/>
    <mergeCell ref="F6:G6"/>
    <mergeCell ref="A28:K28"/>
    <mergeCell ref="A30:K30"/>
  </mergeCells>
  <conditionalFormatting sqref="A47:A327 C47:K327 B47:B377 B45 A7:K27 I29:K29 A30:K30 A31 A32:G33 I32:K33 A39:G39 I39:K39">
    <cfRule type="expression" dxfId="38" priority="28" stopIfTrue="1">
      <formula>ISNUMBER(SEARCH("Closed",$J7))</formula>
    </cfRule>
    <cfRule type="expression" dxfId="37" priority="29" stopIfTrue="1">
      <formula>IF($B7="Minor", TRUE, FALSE)</formula>
    </cfRule>
    <cfRule type="expression" dxfId="36" priority="30" stopIfTrue="1">
      <formula>IF(OR($B7="Major",$B7="Pre-Condition"), TRUE, FALSE)</formula>
    </cfRule>
  </conditionalFormatting>
  <conditionalFormatting sqref="B29">
    <cfRule type="expression" dxfId="35" priority="25" stopIfTrue="1">
      <formula>ISNUMBER(SEARCH("Closed",$J29))</formula>
    </cfRule>
    <cfRule type="expression" dxfId="34" priority="26" stopIfTrue="1">
      <formula>IF($B29="Minor", TRUE, FALSE)</formula>
    </cfRule>
    <cfRule type="expression" dxfId="33" priority="27" stopIfTrue="1">
      <formula>IF(OR($B29="Major",$B29="Pre-Condition"), TRUE, FALSE)</formula>
    </cfRule>
  </conditionalFormatting>
  <conditionalFormatting sqref="H32">
    <cfRule type="expression" dxfId="32" priority="22" stopIfTrue="1">
      <formula>ISNUMBER(SEARCH("Closed",$J32))</formula>
    </cfRule>
    <cfRule type="expression" dxfId="31" priority="23" stopIfTrue="1">
      <formula>IF($B32="Minor", TRUE, FALSE)</formula>
    </cfRule>
    <cfRule type="expression" dxfId="30" priority="24" stopIfTrue="1">
      <formula>IF(OR($B32="Major",$B32="Pre-Condition"), TRUE, FALSE)</formula>
    </cfRule>
  </conditionalFormatting>
  <conditionalFormatting sqref="H33">
    <cfRule type="expression" dxfId="29" priority="19" stopIfTrue="1">
      <formula>ISNUMBER(SEARCH("Closed",$J33))</formula>
    </cfRule>
    <cfRule type="expression" dxfId="28" priority="20" stopIfTrue="1">
      <formula>IF($B33="Minor", TRUE, FALSE)</formula>
    </cfRule>
    <cfRule type="expression" dxfId="27" priority="21" stopIfTrue="1">
      <formula>IF(OR($B33="Major",$B33="Pre-Condition"), TRUE, FALSE)</formula>
    </cfRule>
  </conditionalFormatting>
  <conditionalFormatting sqref="H36">
    <cfRule type="expression" dxfId="26" priority="16" stopIfTrue="1">
      <formula>ISNUMBER(SEARCH("Closed",$J36))</formula>
    </cfRule>
    <cfRule type="expression" dxfId="25" priority="17" stopIfTrue="1">
      <formula>IF($B36="Minor", TRUE, FALSE)</formula>
    </cfRule>
    <cfRule type="expression" dxfId="24" priority="18" stopIfTrue="1">
      <formula>IF(OR($B36="Major",$B36="Pre-Condition"), TRUE, FALSE)</formula>
    </cfRule>
  </conditionalFormatting>
  <conditionalFormatting sqref="A36:G36">
    <cfRule type="expression" dxfId="23" priority="7" stopIfTrue="1">
      <formula>ISNUMBER(SEARCH("Closed",$J36))</formula>
    </cfRule>
    <cfRule type="expression" dxfId="22" priority="8" stopIfTrue="1">
      <formula>IF($B36="Minor", TRUE, FALSE)</formula>
    </cfRule>
    <cfRule type="expression" dxfId="21" priority="9" stopIfTrue="1">
      <formula>IF(OR($B36="Major",$B36="Pre-Condition"), TRUE, FALSE)</formula>
    </cfRule>
  </conditionalFormatting>
  <conditionalFormatting sqref="I36:K36">
    <cfRule type="expression" dxfId="20" priority="4" stopIfTrue="1">
      <formula>ISNUMBER(SEARCH("Closed",$J36))</formula>
    </cfRule>
    <cfRule type="expression" dxfId="19" priority="5" stopIfTrue="1">
      <formula>IF($B36="Minor", TRUE, FALSE)</formula>
    </cfRule>
    <cfRule type="expression" dxfId="18" priority="6" stopIfTrue="1">
      <formula>IF(OR($B36="Major",$B36="Pre-Condition"), TRUE, FALSE)</formula>
    </cfRule>
  </conditionalFormatting>
  <conditionalFormatting sqref="A37:K37">
    <cfRule type="expression" dxfId="17" priority="1" stopIfTrue="1">
      <formula>ISNUMBER(SEARCH("Closed",$J37))</formula>
    </cfRule>
    <cfRule type="expression" dxfId="16" priority="2" stopIfTrue="1">
      <formula>IF($B37="Minor", TRUE, FALSE)</formula>
    </cfRule>
    <cfRule type="expression" dxfId="15" priority="3" stopIfTrue="1">
      <formula>IF(OR($B37="Major",$B37="Pre-Condition"), TRUE, FALSE)</formula>
    </cfRule>
  </conditionalFormatting>
  <dataValidations count="1">
    <dataValidation type="list" allowBlank="1" showInputMessage="1" showErrorMessage="1" sqref="B45 B47:B377 B7:B30 B32:B33 B39 B36:B37" xr:uid="{00000000-0002-0000-02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6"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8"/>
  <sheetViews>
    <sheetView view="pageBreakPreview" zoomScaleNormal="100" zoomScaleSheetLayoutView="100" workbookViewId="0">
      <pane ySplit="5" topLeftCell="A6" activePane="bottomLeft" state="frozen"/>
      <selection pane="bottomLeft" activeCell="B36" sqref="B36"/>
    </sheetView>
  </sheetViews>
  <sheetFormatPr defaultColWidth="9" defaultRowHeight="14"/>
  <cols>
    <col min="1" max="1" width="8.1796875" style="138" customWidth="1"/>
    <col min="2" max="2" width="78.81640625" style="54" customWidth="1"/>
    <col min="3" max="3" width="3" style="140" customWidth="1"/>
    <col min="4" max="4" width="19" style="62" customWidth="1"/>
    <col min="5" max="16384" width="9" style="224"/>
  </cols>
  <sheetData>
    <row r="1" spans="1:4" ht="28">
      <c r="A1" s="133">
        <v>3</v>
      </c>
      <c r="B1" s="134" t="s">
        <v>397</v>
      </c>
      <c r="C1" s="135"/>
      <c r="D1" s="61"/>
    </row>
    <row r="2" spans="1:4">
      <c r="A2" s="136">
        <v>3.1</v>
      </c>
      <c r="B2" s="137" t="s">
        <v>148</v>
      </c>
      <c r="C2" s="135"/>
      <c r="D2" s="61"/>
    </row>
    <row r="3" spans="1:4">
      <c r="B3" s="346" t="s">
        <v>44</v>
      </c>
      <c r="C3" s="135"/>
      <c r="D3" s="61"/>
    </row>
    <row r="4" spans="1:4">
      <c r="B4" s="347" t="s">
        <v>706</v>
      </c>
    </row>
    <row r="5" spans="1:4">
      <c r="B5" s="346" t="s">
        <v>45</v>
      </c>
      <c r="C5" s="135"/>
      <c r="D5" s="61"/>
    </row>
    <row r="6" spans="1:4">
      <c r="B6" s="347" t="s">
        <v>707</v>
      </c>
      <c r="C6" s="135"/>
      <c r="D6" s="61"/>
    </row>
    <row r="7" spans="1:4">
      <c r="B7" s="346" t="s">
        <v>529</v>
      </c>
    </row>
    <row r="8" spans="1:4">
      <c r="B8" s="346" t="s">
        <v>708</v>
      </c>
    </row>
    <row r="9" spans="1:4">
      <c r="B9" s="347" t="s">
        <v>709</v>
      </c>
    </row>
    <row r="10" spans="1:4">
      <c r="B10" s="347" t="s">
        <v>710</v>
      </c>
    </row>
    <row r="11" spans="1:4" ht="28">
      <c r="B11" s="347" t="s">
        <v>711</v>
      </c>
    </row>
    <row r="12" spans="1:4">
      <c r="B12" s="347" t="s">
        <v>712</v>
      </c>
    </row>
    <row r="13" spans="1:4">
      <c r="B13" s="347" t="s">
        <v>713</v>
      </c>
    </row>
    <row r="14" spans="1:4">
      <c r="B14" s="347" t="s">
        <v>714</v>
      </c>
    </row>
    <row r="15" spans="1:4">
      <c r="B15" s="347" t="s">
        <v>715</v>
      </c>
    </row>
    <row r="16" spans="1:4">
      <c r="B16" s="346" t="s">
        <v>716</v>
      </c>
    </row>
    <row r="17" spans="1:4">
      <c r="B17" s="347" t="s">
        <v>717</v>
      </c>
    </row>
    <row r="18" spans="1:4">
      <c r="B18" s="347" t="s">
        <v>718</v>
      </c>
    </row>
    <row r="19" spans="1:4">
      <c r="B19" s="348" t="s">
        <v>719</v>
      </c>
    </row>
    <row r="20" spans="1:4">
      <c r="B20" s="347" t="s">
        <v>720</v>
      </c>
    </row>
    <row r="21" spans="1:4">
      <c r="B21" s="347" t="s">
        <v>721</v>
      </c>
    </row>
    <row r="22" spans="1:4">
      <c r="B22" s="346" t="s">
        <v>187</v>
      </c>
      <c r="C22" s="135"/>
      <c r="D22" s="61"/>
    </row>
    <row r="23" spans="1:4" ht="28">
      <c r="B23" s="347" t="s">
        <v>722</v>
      </c>
    </row>
    <row r="24" spans="1:4" ht="28">
      <c r="B24" s="347" t="s">
        <v>723</v>
      </c>
    </row>
    <row r="25" spans="1:4">
      <c r="B25" s="346" t="s">
        <v>724</v>
      </c>
    </row>
    <row r="26" spans="1:4">
      <c r="B26" s="347" t="s">
        <v>725</v>
      </c>
    </row>
    <row r="27" spans="1:4">
      <c r="B27" s="349"/>
    </row>
    <row r="28" spans="1:4">
      <c r="B28" s="347"/>
    </row>
    <row r="29" spans="1:4">
      <c r="A29" s="136">
        <v>3.2</v>
      </c>
      <c r="B29" s="142" t="s">
        <v>726</v>
      </c>
      <c r="C29" s="135"/>
      <c r="D29" s="61"/>
    </row>
    <row r="30" spans="1:4">
      <c r="B30" s="347" t="s">
        <v>46</v>
      </c>
    </row>
    <row r="31" spans="1:4" ht="56">
      <c r="B31" s="347" t="s">
        <v>727</v>
      </c>
    </row>
    <row r="32" spans="1:4">
      <c r="B32" s="347" t="s">
        <v>490</v>
      </c>
    </row>
    <row r="33" spans="1:4">
      <c r="B33" s="347"/>
    </row>
    <row r="34" spans="1:4">
      <c r="A34" s="143" t="s">
        <v>246</v>
      </c>
      <c r="B34" s="346" t="s">
        <v>31</v>
      </c>
      <c r="C34" s="135"/>
      <c r="D34" s="61"/>
    </row>
    <row r="35" spans="1:4">
      <c r="A35" s="143"/>
      <c r="B35" s="347" t="s">
        <v>669</v>
      </c>
      <c r="C35" s="135"/>
      <c r="D35" s="61"/>
    </row>
    <row r="36" spans="1:4">
      <c r="B36" s="347"/>
    </row>
    <row r="37" spans="1:4" s="209" customFormat="1">
      <c r="A37" s="136">
        <v>3.3</v>
      </c>
      <c r="B37" s="142" t="s">
        <v>116</v>
      </c>
      <c r="C37" s="208"/>
      <c r="D37" s="350"/>
    </row>
    <row r="38" spans="1:4" s="209" customFormat="1">
      <c r="A38" s="210"/>
      <c r="B38" s="347" t="s">
        <v>728</v>
      </c>
      <c r="C38" s="211"/>
      <c r="D38" s="351"/>
    </row>
    <row r="39" spans="1:4" s="209" customFormat="1">
      <c r="A39" s="210"/>
      <c r="B39" s="347"/>
      <c r="C39" s="211"/>
      <c r="D39" s="351"/>
    </row>
    <row r="40" spans="1:4" s="209" customFormat="1">
      <c r="A40" s="210"/>
      <c r="B40" s="347"/>
      <c r="C40" s="211"/>
      <c r="D40" s="351"/>
    </row>
    <row r="41" spans="1:4" s="209" customFormat="1">
      <c r="A41" s="210"/>
      <c r="B41" s="347"/>
      <c r="C41" s="211"/>
      <c r="D41" s="351"/>
    </row>
    <row r="42" spans="1:4" s="209" customFormat="1">
      <c r="A42" s="210"/>
      <c r="B42" s="352"/>
      <c r="C42" s="211"/>
      <c r="D42" s="351"/>
    </row>
    <row r="43" spans="1:4">
      <c r="A43" s="136">
        <v>3.4</v>
      </c>
      <c r="B43" s="142" t="s">
        <v>117</v>
      </c>
      <c r="C43" s="135"/>
      <c r="D43" s="77"/>
    </row>
    <row r="44" spans="1:4">
      <c r="B44" s="347" t="s">
        <v>196</v>
      </c>
      <c r="D44" s="54"/>
    </row>
    <row r="45" spans="1:4">
      <c r="B45" s="347"/>
    </row>
    <row r="46" spans="1:4">
      <c r="A46" s="136">
        <v>3.5</v>
      </c>
      <c r="B46" s="142" t="s">
        <v>188</v>
      </c>
      <c r="C46" s="135"/>
      <c r="D46" s="61"/>
    </row>
    <row r="47" spans="1:4" ht="99" customHeight="1">
      <c r="B47" s="353" t="s">
        <v>729</v>
      </c>
      <c r="C47" s="144"/>
      <c r="D47" s="63"/>
    </row>
    <row r="48" spans="1:4">
      <c r="B48" s="347"/>
    </row>
    <row r="49" spans="1:4">
      <c r="A49" s="136">
        <v>3.6</v>
      </c>
      <c r="B49" s="142" t="s">
        <v>245</v>
      </c>
      <c r="C49" s="135"/>
      <c r="D49" s="61"/>
    </row>
    <row r="50" spans="1:4">
      <c r="A50" s="136"/>
      <c r="B50" s="354" t="s">
        <v>730</v>
      </c>
      <c r="C50" s="135"/>
      <c r="D50" s="61"/>
    </row>
    <row r="51" spans="1:4" ht="28">
      <c r="B51" s="347" t="s">
        <v>731</v>
      </c>
    </row>
    <row r="52" spans="1:4" ht="28">
      <c r="B52" s="347" t="s">
        <v>732</v>
      </c>
      <c r="C52" s="145"/>
      <c r="D52" s="64"/>
    </row>
    <row r="53" spans="1:4">
      <c r="B53" s="354" t="s">
        <v>733</v>
      </c>
      <c r="C53" s="145"/>
      <c r="D53" s="64"/>
    </row>
    <row r="54" spans="1:4" ht="42">
      <c r="B54" s="355" t="s">
        <v>734</v>
      </c>
      <c r="C54" s="145"/>
      <c r="D54" s="64"/>
    </row>
    <row r="55" spans="1:4" ht="28">
      <c r="B55" s="355" t="s">
        <v>735</v>
      </c>
      <c r="C55" s="145"/>
      <c r="D55" s="64"/>
    </row>
    <row r="56" spans="1:4" ht="70">
      <c r="B56" s="347" t="s">
        <v>736</v>
      </c>
    </row>
    <row r="57" spans="1:4">
      <c r="A57" s="136">
        <v>3.7</v>
      </c>
      <c r="B57" s="142" t="s">
        <v>737</v>
      </c>
      <c r="C57" s="135"/>
      <c r="D57" s="77"/>
    </row>
    <row r="58" spans="1:4">
      <c r="A58" s="143"/>
      <c r="B58" s="266"/>
      <c r="C58" s="135"/>
      <c r="D58" s="77"/>
    </row>
    <row r="59" spans="1:4" s="65" customFormat="1" ht="42">
      <c r="A59" s="138"/>
      <c r="B59" s="356" t="s">
        <v>738</v>
      </c>
      <c r="C59" s="145"/>
      <c r="D59" s="64"/>
    </row>
    <row r="60" spans="1:4" s="65" customFormat="1">
      <c r="A60" s="207"/>
      <c r="B60" s="206"/>
      <c r="C60" s="145"/>
      <c r="D60" s="64"/>
    </row>
    <row r="61" spans="1:4">
      <c r="A61" s="146"/>
      <c r="B61" s="357"/>
      <c r="C61" s="145"/>
      <c r="D61" s="333"/>
    </row>
    <row r="62" spans="1:4">
      <c r="A62" s="207" t="s">
        <v>457</v>
      </c>
      <c r="B62" s="217"/>
      <c r="C62" s="145"/>
      <c r="D62" s="333"/>
    </row>
    <row r="63" spans="1:4">
      <c r="B63" s="347"/>
    </row>
    <row r="64" spans="1:4">
      <c r="A64" s="143" t="s">
        <v>398</v>
      </c>
      <c r="B64" s="346" t="s">
        <v>399</v>
      </c>
      <c r="C64" s="135"/>
      <c r="D64" s="61"/>
    </row>
    <row r="65" spans="1:4">
      <c r="B65" s="347" t="s">
        <v>739</v>
      </c>
      <c r="C65" s="145"/>
      <c r="D65" s="64"/>
    </row>
    <row r="66" spans="1:4">
      <c r="B66" s="347"/>
    </row>
    <row r="67" spans="1:4">
      <c r="A67" s="136">
        <v>3.8</v>
      </c>
      <c r="B67" s="142" t="s">
        <v>247</v>
      </c>
      <c r="C67" s="135"/>
      <c r="D67" s="77"/>
    </row>
    <row r="68" spans="1:4">
      <c r="A68" s="143" t="s">
        <v>125</v>
      </c>
      <c r="B68" s="346" t="s">
        <v>47</v>
      </c>
      <c r="C68" s="135"/>
      <c r="D68" s="77"/>
    </row>
    <row r="69" spans="1:4">
      <c r="B69" s="347" t="s">
        <v>740</v>
      </c>
      <c r="C69" s="145"/>
      <c r="D69" s="333"/>
    </row>
    <row r="70" spans="1:4" ht="28">
      <c r="B70" s="347" t="s">
        <v>741</v>
      </c>
      <c r="C70" s="145"/>
      <c r="D70" s="333"/>
    </row>
    <row r="71" spans="1:4">
      <c r="B71" s="347" t="s">
        <v>742</v>
      </c>
      <c r="C71" s="145"/>
      <c r="D71" s="333"/>
    </row>
    <row r="72" spans="1:4" ht="42">
      <c r="B72" s="355" t="s">
        <v>743</v>
      </c>
      <c r="C72" s="145"/>
      <c r="D72" s="333"/>
    </row>
    <row r="73" spans="1:4">
      <c r="B73" s="347" t="s">
        <v>491</v>
      </c>
      <c r="D73" s="54"/>
    </row>
    <row r="74" spans="1:4">
      <c r="B74" s="357"/>
      <c r="D74" s="54"/>
    </row>
    <row r="75" spans="1:4" ht="42">
      <c r="A75" s="201" t="s">
        <v>444</v>
      </c>
      <c r="B75" s="216" t="s">
        <v>445</v>
      </c>
      <c r="D75" s="54"/>
    </row>
    <row r="76" spans="1:4">
      <c r="A76" s="203"/>
      <c r="B76" s="358" t="s">
        <v>422</v>
      </c>
      <c r="D76" s="54"/>
    </row>
    <row r="77" spans="1:4">
      <c r="A77" s="202"/>
      <c r="B77" s="359"/>
      <c r="D77" s="54"/>
    </row>
    <row r="78" spans="1:4">
      <c r="A78" s="202"/>
      <c r="B78" s="359"/>
      <c r="D78" s="54"/>
    </row>
    <row r="79" spans="1:4">
      <c r="A79" s="202"/>
      <c r="B79" s="345"/>
      <c r="D79" s="54"/>
    </row>
    <row r="80" spans="1:4">
      <c r="A80" s="136">
        <v>3.9</v>
      </c>
      <c r="B80" s="142" t="s">
        <v>109</v>
      </c>
      <c r="C80" s="135"/>
      <c r="D80" s="61"/>
    </row>
    <row r="81" spans="1:4" ht="117" customHeight="1">
      <c r="B81" s="360" t="s">
        <v>744</v>
      </c>
      <c r="C81" s="145"/>
      <c r="D81" s="64"/>
    </row>
    <row r="82" spans="1:4">
      <c r="B82" s="347"/>
    </row>
    <row r="83" spans="1:4">
      <c r="B83" s="347"/>
    </row>
    <row r="84" spans="1:4">
      <c r="A84" s="147">
        <v>3.1</v>
      </c>
      <c r="B84" s="142" t="s">
        <v>194</v>
      </c>
      <c r="C84" s="135"/>
      <c r="D84" s="61"/>
    </row>
    <row r="85" spans="1:4" ht="28">
      <c r="A85" s="143"/>
      <c r="B85" s="347" t="s">
        <v>42</v>
      </c>
    </row>
    <row r="86" spans="1:4">
      <c r="A86" s="143" t="s">
        <v>12</v>
      </c>
      <c r="B86" s="346" t="s">
        <v>250</v>
      </c>
      <c r="C86" s="135"/>
      <c r="D86" s="61"/>
    </row>
    <row r="87" spans="1:4" ht="28">
      <c r="A87" s="146" t="s">
        <v>43</v>
      </c>
      <c r="B87" s="347" t="s">
        <v>739</v>
      </c>
    </row>
    <row r="88" spans="1:4">
      <c r="A88" s="146"/>
      <c r="B88" s="347"/>
    </row>
    <row r="89" spans="1:4" ht="28">
      <c r="A89" s="146" t="s">
        <v>401</v>
      </c>
      <c r="B89" s="347"/>
    </row>
    <row r="90" spans="1:4">
      <c r="A90" s="146" t="s">
        <v>149</v>
      </c>
      <c r="B90" s="347"/>
    </row>
    <row r="91" spans="1:4">
      <c r="B91" s="347"/>
    </row>
    <row r="92" spans="1:4">
      <c r="A92" s="146"/>
      <c r="B92" s="347"/>
    </row>
    <row r="93" spans="1:4">
      <c r="A93" s="146"/>
      <c r="B93" s="347"/>
    </row>
    <row r="94" spans="1:4">
      <c r="B94" s="347"/>
    </row>
    <row r="95" spans="1:4">
      <c r="A95" s="147">
        <v>3.11</v>
      </c>
      <c r="B95" s="361" t="s">
        <v>251</v>
      </c>
      <c r="C95" s="135"/>
      <c r="D95" s="61"/>
    </row>
    <row r="96" spans="1:4" ht="140">
      <c r="A96" s="143"/>
      <c r="B96" s="362" t="s">
        <v>462</v>
      </c>
    </row>
    <row r="97" spans="1:2" ht="28">
      <c r="A97" s="143"/>
      <c r="B97" s="362" t="s">
        <v>271</v>
      </c>
    </row>
    <row r="98" spans="1:2" ht="70" hidden="1">
      <c r="A98" s="146" t="s">
        <v>41</v>
      </c>
      <c r="B98" s="362" t="s">
        <v>465</v>
      </c>
    </row>
  </sheetData>
  <conditionalFormatting sqref="A38:A318 C38:K318 B38:B368 B36 A7:K27 I29:K29 A30:K30 A32:K33 A31">
    <cfRule type="expression" dxfId="14" priority="4" stopIfTrue="1">
      <formula>ISNUMBER(SEARCH("Closed",$J7))</formula>
    </cfRule>
    <cfRule type="expression" dxfId="13" priority="5" stopIfTrue="1">
      <formula>IF($B7="Minor", TRUE, FALSE)</formula>
    </cfRule>
    <cfRule type="expression" dxfId="12" priority="6" stopIfTrue="1">
      <formula>IF(OR($B7="Major",$B7="Pre-Condition"), TRUE, FALSE)</formula>
    </cfRule>
  </conditionalFormatting>
  <conditionalFormatting sqref="B29">
    <cfRule type="expression" dxfId="11" priority="1" stopIfTrue="1">
      <formula>ISNUMBER(SEARCH("Closed",$J29))</formula>
    </cfRule>
    <cfRule type="expression" dxfId="10" priority="2" stopIfTrue="1">
      <formula>IF($B29="Minor", TRUE, FALSE)</formula>
    </cfRule>
    <cfRule type="expression" dxfId="9" priority="3" stopIfTrue="1">
      <formula>IF(OR($B29="Major",$B29="Pre-Condition"), TRUE, FALSE)</formula>
    </cfRule>
  </conditionalFormatting>
  <dataValidations count="1">
    <dataValidation type="list" allowBlank="1" showInputMessage="1" showErrorMessage="1" sqref="B36 B38:B368 B7:B30 B32:B33" xr:uid="{00000000-0002-0000-03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2" man="1"/>
  </rowBreaks>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5"/>
  <sheetViews>
    <sheetView view="pageBreakPreview" zoomScaleNormal="100" workbookViewId="0">
      <selection activeCell="B26" sqref="B26"/>
    </sheetView>
  </sheetViews>
  <sheetFormatPr defaultColWidth="9" defaultRowHeight="14"/>
  <cols>
    <col min="1" max="1" width="7.1796875" style="369" customWidth="1"/>
    <col min="2" max="2" width="80.453125" style="62" customWidth="1"/>
    <col min="3" max="3" width="2" style="62" customWidth="1"/>
    <col min="4" max="16384" width="9" style="224"/>
  </cols>
  <sheetData>
    <row r="1" spans="1:3">
      <c r="A1" s="148">
        <v>6</v>
      </c>
      <c r="B1" s="363" t="s">
        <v>745</v>
      </c>
      <c r="C1" s="135"/>
    </row>
    <row r="2" spans="1:3">
      <c r="A2" s="150">
        <v>6.1</v>
      </c>
      <c r="B2" s="151" t="s">
        <v>104</v>
      </c>
      <c r="C2" s="135"/>
    </row>
    <row r="3" spans="1:3">
      <c r="A3" s="150"/>
      <c r="B3" s="343"/>
      <c r="C3" s="140"/>
    </row>
    <row r="4" spans="1:3">
      <c r="A4" s="150"/>
      <c r="B4" s="343"/>
      <c r="C4" s="140"/>
    </row>
    <row r="5" spans="1:3">
      <c r="A5" s="150"/>
      <c r="B5" s="364" t="s">
        <v>746</v>
      </c>
      <c r="C5" s="140"/>
    </row>
    <row r="6" spans="1:3">
      <c r="A6" s="150"/>
      <c r="B6" s="358" t="s">
        <v>747</v>
      </c>
      <c r="C6" s="140"/>
    </row>
    <row r="7" spans="1:3" ht="28">
      <c r="A7" s="150"/>
      <c r="B7" s="358" t="s">
        <v>748</v>
      </c>
      <c r="C7" s="140"/>
    </row>
    <row r="8" spans="1:3">
      <c r="A8" s="150"/>
      <c r="B8" s="358" t="s">
        <v>749</v>
      </c>
      <c r="C8" s="140"/>
    </row>
    <row r="9" spans="1:3">
      <c r="A9" s="150"/>
      <c r="B9" s="358" t="s">
        <v>750</v>
      </c>
      <c r="C9" s="140"/>
    </row>
    <row r="10" spans="1:3">
      <c r="A10" s="150"/>
      <c r="B10" s="347"/>
      <c r="C10" s="140"/>
    </row>
    <row r="11" spans="1:3">
      <c r="A11" s="150">
        <v>6.2</v>
      </c>
      <c r="B11" s="154" t="s">
        <v>105</v>
      </c>
      <c r="C11" s="135"/>
    </row>
    <row r="12" spans="1:3" ht="33.75" customHeight="1">
      <c r="A12" s="150"/>
      <c r="B12" s="347" t="s">
        <v>751</v>
      </c>
      <c r="C12" s="140"/>
    </row>
    <row r="13" spans="1:3" ht="14.25" customHeight="1">
      <c r="A13" s="150"/>
      <c r="B13" s="349"/>
      <c r="C13" s="140"/>
    </row>
    <row r="14" spans="1:3" ht="18.75" customHeight="1">
      <c r="A14" s="150"/>
      <c r="B14" s="364" t="s">
        <v>724</v>
      </c>
      <c r="C14" s="140"/>
    </row>
    <row r="15" spans="1:3" ht="13.5" customHeight="1">
      <c r="A15" s="150"/>
      <c r="B15" s="358" t="s">
        <v>752</v>
      </c>
      <c r="C15" s="140"/>
    </row>
    <row r="16" spans="1:3" ht="18.75" customHeight="1">
      <c r="A16" s="150"/>
      <c r="B16" s="358" t="s">
        <v>753</v>
      </c>
      <c r="C16" s="140"/>
    </row>
    <row r="17" spans="1:3" ht="15" customHeight="1">
      <c r="A17" s="150"/>
      <c r="B17" s="222"/>
      <c r="C17" s="140"/>
    </row>
    <row r="18" spans="1:3">
      <c r="A18" s="150">
        <v>6.3</v>
      </c>
      <c r="B18" s="154" t="s">
        <v>106</v>
      </c>
      <c r="C18" s="135"/>
    </row>
    <row r="19" spans="1:3">
      <c r="A19" s="150"/>
      <c r="B19" s="365" t="s">
        <v>150</v>
      </c>
      <c r="C19" s="135"/>
    </row>
    <row r="20" spans="1:3" ht="42">
      <c r="A20" s="150"/>
      <c r="B20" s="347" t="s">
        <v>754</v>
      </c>
      <c r="C20" s="140"/>
    </row>
    <row r="21" spans="1:3">
      <c r="A21" s="150"/>
      <c r="B21" s="358" t="s">
        <v>107</v>
      </c>
      <c r="C21" s="140"/>
    </row>
    <row r="22" spans="1:3">
      <c r="A22" s="150"/>
      <c r="B22" s="358"/>
      <c r="C22" s="140"/>
    </row>
    <row r="23" spans="1:3">
      <c r="A23" s="150" t="s">
        <v>189</v>
      </c>
      <c r="B23" s="364" t="s">
        <v>31</v>
      </c>
      <c r="C23" s="135"/>
    </row>
    <row r="24" spans="1:3">
      <c r="A24" s="150"/>
      <c r="B24" s="358" t="s">
        <v>669</v>
      </c>
      <c r="C24" s="140"/>
    </row>
    <row r="25" spans="1:3">
      <c r="A25" s="150"/>
      <c r="B25" s="222"/>
      <c r="C25" s="140"/>
    </row>
    <row r="26" spans="1:3">
      <c r="A26" s="150">
        <v>6.4</v>
      </c>
      <c r="B26" s="154" t="s">
        <v>755</v>
      </c>
      <c r="C26" s="135"/>
    </row>
    <row r="27" spans="1:3" ht="182">
      <c r="A27" s="150"/>
      <c r="B27" s="344" t="s">
        <v>756</v>
      </c>
      <c r="C27" s="144"/>
    </row>
    <row r="28" spans="1:3">
      <c r="A28" s="150"/>
      <c r="B28" s="366"/>
      <c r="C28" s="144"/>
    </row>
    <row r="29" spans="1:3">
      <c r="A29" s="150" t="s">
        <v>33</v>
      </c>
      <c r="B29" s="367" t="s">
        <v>118</v>
      </c>
      <c r="C29" s="160"/>
    </row>
    <row r="30" spans="1:3">
      <c r="A30" s="150"/>
      <c r="B30" s="366"/>
      <c r="C30" s="144"/>
    </row>
    <row r="31" spans="1:3" ht="70">
      <c r="A31" s="150"/>
      <c r="B31" s="368" t="s">
        <v>757</v>
      </c>
      <c r="C31" s="144"/>
    </row>
    <row r="32" spans="1:3" ht="28">
      <c r="A32" s="150"/>
      <c r="B32" s="358" t="s">
        <v>758</v>
      </c>
      <c r="C32" s="145"/>
    </row>
    <row r="33" spans="1:3">
      <c r="A33" s="150"/>
      <c r="B33" s="222"/>
      <c r="C33" s="140"/>
    </row>
    <row r="34" spans="1:3">
      <c r="A34" s="150">
        <v>6.5</v>
      </c>
      <c r="B34" s="154" t="s">
        <v>108</v>
      </c>
      <c r="C34" s="135"/>
    </row>
    <row r="35" spans="1:3">
      <c r="A35" s="150"/>
      <c r="B35" s="343" t="s">
        <v>759</v>
      </c>
      <c r="C35" s="135"/>
    </row>
    <row r="36" spans="1:3">
      <c r="A36" s="150"/>
      <c r="B36" s="358" t="s">
        <v>760</v>
      </c>
      <c r="C36" s="135"/>
    </row>
    <row r="37" spans="1:3">
      <c r="A37" s="150"/>
      <c r="B37" s="358" t="s">
        <v>761</v>
      </c>
      <c r="C37" s="135"/>
    </row>
    <row r="38" spans="1:3">
      <c r="A38" s="150"/>
      <c r="B38" s="358" t="s">
        <v>762</v>
      </c>
      <c r="C38" s="135"/>
    </row>
    <row r="39" spans="1:3">
      <c r="A39" s="150"/>
      <c r="B39" s="358" t="s">
        <v>493</v>
      </c>
      <c r="C39" s="140"/>
    </row>
    <row r="40" spans="1:3">
      <c r="A40" s="150"/>
      <c r="B40" s="358"/>
      <c r="C40" s="140"/>
    </row>
    <row r="41" spans="1:3">
      <c r="A41" s="150">
        <v>6.6</v>
      </c>
      <c r="B41" s="154" t="s">
        <v>110</v>
      </c>
      <c r="C41" s="135"/>
    </row>
    <row r="42" spans="1:3" ht="28">
      <c r="A42" s="150"/>
      <c r="B42" s="358" t="s">
        <v>183</v>
      </c>
      <c r="C42" s="140"/>
    </row>
    <row r="43" spans="1:3">
      <c r="A43" s="150"/>
      <c r="B43" s="222"/>
      <c r="C43" s="140"/>
    </row>
    <row r="44" spans="1:3">
      <c r="A44" s="150">
        <v>6.7</v>
      </c>
      <c r="B44" s="154" t="s">
        <v>245</v>
      </c>
      <c r="C44" s="135"/>
    </row>
    <row r="45" spans="1:3">
      <c r="A45" s="150"/>
      <c r="B45" s="149" t="s">
        <v>406</v>
      </c>
      <c r="C45" s="135"/>
    </row>
    <row r="46" spans="1:3" ht="84">
      <c r="A46" s="150"/>
      <c r="B46" s="358" t="s">
        <v>763</v>
      </c>
      <c r="C46" s="145"/>
    </row>
    <row r="47" spans="1:3">
      <c r="A47" s="150"/>
      <c r="B47" s="358"/>
      <c r="C47" s="140"/>
    </row>
    <row r="48" spans="1:3">
      <c r="A48" s="150"/>
      <c r="B48" s="358"/>
      <c r="C48" s="140"/>
    </row>
    <row r="49" spans="1:3">
      <c r="A49" s="150"/>
      <c r="B49" s="222"/>
      <c r="C49" s="140"/>
    </row>
    <row r="50" spans="1:3">
      <c r="A50" s="163" t="s">
        <v>272</v>
      </c>
      <c r="B50" s="154" t="s">
        <v>111</v>
      </c>
      <c r="C50" s="135"/>
    </row>
    <row r="51" spans="1:3" ht="70">
      <c r="A51" s="150"/>
      <c r="B51" s="343" t="s">
        <v>764</v>
      </c>
      <c r="C51" s="145"/>
    </row>
    <row r="52" spans="1:3">
      <c r="A52" s="150"/>
      <c r="B52" s="222"/>
      <c r="C52" s="140"/>
    </row>
    <row r="53" spans="1:3" ht="42">
      <c r="A53" s="150">
        <v>6.9</v>
      </c>
      <c r="B53" s="154" t="s">
        <v>765</v>
      </c>
      <c r="C53" s="135"/>
    </row>
    <row r="54" spans="1:3" ht="28">
      <c r="A54" s="150"/>
      <c r="B54" s="343" t="s">
        <v>184</v>
      </c>
      <c r="C54" s="145"/>
    </row>
    <row r="55" spans="1:3">
      <c r="A55" s="150"/>
      <c r="B55" s="222"/>
      <c r="C55" s="140"/>
    </row>
    <row r="56" spans="1:3">
      <c r="A56" s="150" t="s">
        <v>273</v>
      </c>
      <c r="B56" s="154" t="s">
        <v>185</v>
      </c>
      <c r="C56" s="135"/>
    </row>
    <row r="57" spans="1:3" ht="56">
      <c r="A57" s="150"/>
      <c r="B57" s="343" t="s">
        <v>463</v>
      </c>
      <c r="C57" s="140"/>
    </row>
    <row r="58" spans="1:3">
      <c r="A58" s="150"/>
      <c r="B58" s="222"/>
      <c r="C58" s="140"/>
    </row>
    <row r="59" spans="1:3">
      <c r="A59" s="150">
        <v>6.11</v>
      </c>
      <c r="B59" s="154" t="s">
        <v>766</v>
      </c>
      <c r="C59" s="135"/>
    </row>
    <row r="60" spans="1:3" ht="28">
      <c r="A60" s="150"/>
      <c r="B60" s="343" t="s">
        <v>186</v>
      </c>
      <c r="C60" s="140"/>
    </row>
    <row r="61" spans="1:3">
      <c r="A61" s="150" t="s">
        <v>12</v>
      </c>
      <c r="B61" s="364" t="s">
        <v>250</v>
      </c>
      <c r="C61" s="135"/>
    </row>
    <row r="62" spans="1:3" ht="25">
      <c r="A62" s="164" t="s">
        <v>43</v>
      </c>
      <c r="B62" s="358" t="s">
        <v>739</v>
      </c>
      <c r="C62" s="140"/>
    </row>
    <row r="63" spans="1:3">
      <c r="A63" s="164" t="s">
        <v>400</v>
      </c>
      <c r="B63" s="358"/>
      <c r="C63" s="140"/>
    </row>
    <row r="64" spans="1:3">
      <c r="A64" s="164"/>
      <c r="B64" s="358"/>
      <c r="C64" s="140"/>
    </row>
    <row r="65" spans="1:3">
      <c r="A65" s="165" t="s">
        <v>149</v>
      </c>
      <c r="B65" s="222"/>
      <c r="C65" s="140"/>
    </row>
  </sheetData>
  <phoneticPr fontId="7" type="noConversion"/>
  <pageMargins left="0.75" right="0.75" top="1" bottom="1" header="0.5" footer="0.5"/>
  <pageSetup paperSize="9" scale="9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5"/>
  <sheetViews>
    <sheetView view="pageBreakPreview" zoomScaleNormal="100" workbookViewId="0">
      <selection activeCell="B70" sqref="B70:B85"/>
    </sheetView>
  </sheetViews>
  <sheetFormatPr defaultColWidth="9" defaultRowHeight="14"/>
  <cols>
    <col min="1" max="1" width="7.1796875" style="166" customWidth="1"/>
    <col min="2" max="2" width="80.453125" style="62" customWidth="1"/>
    <col min="3" max="3" width="2.453125" style="62" customWidth="1"/>
    <col min="4" max="16384" width="9" style="55"/>
  </cols>
  <sheetData>
    <row r="1" spans="1:3" ht="28">
      <c r="A1" s="148">
        <v>7</v>
      </c>
      <c r="B1" s="149" t="s">
        <v>407</v>
      </c>
      <c r="C1" s="61"/>
    </row>
    <row r="2" spans="1:3">
      <c r="A2" s="150">
        <v>7.1</v>
      </c>
      <c r="B2" s="151" t="s">
        <v>104</v>
      </c>
      <c r="C2" s="61"/>
    </row>
    <row r="3" spans="1:3">
      <c r="A3" s="150"/>
      <c r="B3" s="152"/>
    </row>
    <row r="4" spans="1:3" s="224" customFormat="1">
      <c r="A4" s="150"/>
      <c r="B4" s="139" t="s">
        <v>529</v>
      </c>
      <c r="C4" s="62"/>
    </row>
    <row r="5" spans="1:3" s="536" customFormat="1" ht="28">
      <c r="A5" s="150"/>
      <c r="B5" s="103" t="s">
        <v>1438</v>
      </c>
      <c r="C5" s="62"/>
    </row>
    <row r="6" spans="1:3" s="536" customFormat="1">
      <c r="A6" s="150"/>
      <c r="B6" s="103" t="s">
        <v>1436</v>
      </c>
      <c r="C6" s="62"/>
    </row>
    <row r="7" spans="1:3" s="536" customFormat="1">
      <c r="A7" s="150"/>
      <c r="B7" s="103" t="s">
        <v>531</v>
      </c>
      <c r="C7" s="62"/>
    </row>
    <row r="8" spans="1:3" s="536" customFormat="1">
      <c r="A8" s="150"/>
      <c r="B8" s="103" t="s">
        <v>1437</v>
      </c>
      <c r="C8" s="62"/>
    </row>
    <row r="9" spans="1:3" s="536" customFormat="1" ht="28">
      <c r="A9" s="150"/>
      <c r="B9" s="103" t="s">
        <v>1481</v>
      </c>
      <c r="C9" s="62"/>
    </row>
    <row r="10" spans="1:3" s="224" customFormat="1">
      <c r="A10" s="150"/>
      <c r="B10" s="141"/>
      <c r="C10" s="62"/>
    </row>
    <row r="11" spans="1:3" s="224" customFormat="1">
      <c r="A11" s="150" t="s">
        <v>556</v>
      </c>
      <c r="B11" s="224" t="s">
        <v>1439</v>
      </c>
      <c r="C11" s="62"/>
    </row>
    <row r="12" spans="1:3" s="224" customFormat="1">
      <c r="A12" s="150"/>
      <c r="C12" s="62"/>
    </row>
    <row r="13" spans="1:3" s="224" customFormat="1">
      <c r="A13" s="150" t="s">
        <v>557</v>
      </c>
      <c r="B13" s="224" t="s">
        <v>1440</v>
      </c>
      <c r="C13" s="62"/>
    </row>
    <row r="14" spans="1:3">
      <c r="A14" s="150"/>
      <c r="B14" s="156"/>
    </row>
    <row r="15" spans="1:3">
      <c r="A15" s="150">
        <v>7.2</v>
      </c>
      <c r="B15" s="154" t="s">
        <v>105</v>
      </c>
      <c r="C15" s="61"/>
    </row>
    <row r="16" spans="1:3" s="536" customFormat="1" ht="48.75" customHeight="1">
      <c r="A16" s="150"/>
      <c r="B16" s="152" t="s">
        <v>1435</v>
      </c>
      <c r="C16" s="62"/>
    </row>
    <row r="17" spans="1:3" s="224" customFormat="1" ht="15.75" customHeight="1">
      <c r="A17" s="150"/>
      <c r="B17" s="225"/>
      <c r="C17" s="62"/>
    </row>
    <row r="18" spans="1:3">
      <c r="A18" s="150"/>
      <c r="B18" s="153"/>
    </row>
    <row r="19" spans="1:3">
      <c r="A19" s="150">
        <v>7.3</v>
      </c>
      <c r="B19" s="154" t="s">
        <v>106</v>
      </c>
      <c r="C19" s="61"/>
    </row>
    <row r="20" spans="1:3">
      <c r="A20" s="150"/>
      <c r="B20" s="155" t="s">
        <v>150</v>
      </c>
      <c r="C20" s="61"/>
    </row>
    <row r="21" spans="1:3" s="536" customFormat="1">
      <c r="A21" s="150"/>
      <c r="B21" s="156" t="s">
        <v>1434</v>
      </c>
      <c r="C21" s="62"/>
    </row>
    <row r="22" spans="1:3">
      <c r="A22" s="150"/>
      <c r="B22" s="156" t="s">
        <v>107</v>
      </c>
    </row>
    <row r="23" spans="1:3">
      <c r="A23" s="150"/>
      <c r="B23" s="156"/>
    </row>
    <row r="24" spans="1:3">
      <c r="A24" s="150" t="s">
        <v>34</v>
      </c>
      <c r="B24" s="157" t="s">
        <v>31</v>
      </c>
      <c r="C24" s="61"/>
    </row>
    <row r="25" spans="1:3">
      <c r="A25" s="150"/>
      <c r="B25" s="156" t="s">
        <v>1433</v>
      </c>
    </row>
    <row r="26" spans="1:3">
      <c r="A26" s="150"/>
      <c r="B26" s="153"/>
    </row>
    <row r="27" spans="1:3">
      <c r="A27" s="150">
        <v>7.4</v>
      </c>
      <c r="B27" s="154" t="s">
        <v>563</v>
      </c>
      <c r="C27" s="61"/>
    </row>
    <row r="28" spans="1:3" ht="154">
      <c r="A28" s="150" t="s">
        <v>190</v>
      </c>
      <c r="B28" s="139" t="s">
        <v>562</v>
      </c>
      <c r="C28" s="63"/>
    </row>
    <row r="29" spans="1:3" ht="56">
      <c r="A29" s="150" t="s">
        <v>567</v>
      </c>
      <c r="B29" s="247" t="s">
        <v>564</v>
      </c>
      <c r="C29" s="170"/>
    </row>
    <row r="30" spans="1:3">
      <c r="A30" s="150"/>
      <c r="B30" s="139"/>
      <c r="C30" s="63"/>
    </row>
    <row r="31" spans="1:3">
      <c r="A31" s="150"/>
      <c r="B31" s="159" t="s">
        <v>118</v>
      </c>
      <c r="C31" s="61"/>
    </row>
    <row r="32" spans="1:3">
      <c r="A32" s="150"/>
      <c r="B32" s="158"/>
    </row>
    <row r="33" spans="1:3" ht="70">
      <c r="A33" s="150"/>
      <c r="B33" s="368" t="s">
        <v>757</v>
      </c>
    </row>
    <row r="34" spans="1:3" ht="28">
      <c r="A34" s="150"/>
      <c r="B34" s="358" t="s">
        <v>1441</v>
      </c>
    </row>
    <row r="35" spans="1:3">
      <c r="A35" s="150"/>
      <c r="B35" s="161"/>
    </row>
    <row r="36" spans="1:3">
      <c r="A36" s="150" t="s">
        <v>568</v>
      </c>
      <c r="B36" s="157" t="s">
        <v>566</v>
      </c>
    </row>
    <row r="37" spans="1:3" s="536" customFormat="1" ht="84">
      <c r="A37" s="150"/>
      <c r="B37" s="153" t="s">
        <v>1442</v>
      </c>
      <c r="C37" s="62"/>
    </row>
    <row r="38" spans="1:3">
      <c r="A38" s="168"/>
      <c r="B38" s="169"/>
      <c r="C38" s="56"/>
    </row>
    <row r="39" spans="1:3">
      <c r="A39" s="150" t="s">
        <v>190</v>
      </c>
      <c r="B39" s="159" t="s">
        <v>118</v>
      </c>
      <c r="C39" s="57"/>
    </row>
    <row r="40" spans="1:3">
      <c r="A40" s="150"/>
      <c r="B40" s="158"/>
      <c r="C40" s="57"/>
    </row>
    <row r="41" spans="1:3" ht="70">
      <c r="A41" s="150"/>
      <c r="B41" s="368" t="s">
        <v>757</v>
      </c>
      <c r="C41" s="61"/>
    </row>
    <row r="42" spans="1:3" ht="28">
      <c r="A42" s="150"/>
      <c r="B42" s="358" t="s">
        <v>1441</v>
      </c>
      <c r="C42" s="64"/>
    </row>
    <row r="43" spans="1:3">
      <c r="A43" s="150"/>
      <c r="B43" s="153"/>
      <c r="C43" s="64"/>
    </row>
    <row r="44" spans="1:3">
      <c r="A44" s="150">
        <v>7.5</v>
      </c>
      <c r="B44" s="154" t="s">
        <v>108</v>
      </c>
      <c r="C44" s="64"/>
    </row>
    <row r="45" spans="1:3" s="536" customFormat="1">
      <c r="A45" s="150"/>
      <c r="B45" s="152" t="s">
        <v>1443</v>
      </c>
      <c r="C45" s="57"/>
    </row>
    <row r="46" spans="1:3" s="536" customFormat="1">
      <c r="A46" s="150"/>
      <c r="B46" s="156" t="s">
        <v>1444</v>
      </c>
      <c r="C46" s="56"/>
    </row>
    <row r="47" spans="1:3" s="536" customFormat="1">
      <c r="A47" s="150"/>
      <c r="B47" s="156" t="s">
        <v>1445</v>
      </c>
      <c r="C47" s="57"/>
    </row>
    <row r="48" spans="1:3" s="536" customFormat="1">
      <c r="A48" s="150"/>
      <c r="B48" s="156" t="s">
        <v>494</v>
      </c>
      <c r="C48" s="61"/>
    </row>
    <row r="49" spans="1:3">
      <c r="A49" s="150"/>
      <c r="B49" s="156"/>
      <c r="C49" s="64"/>
    </row>
    <row r="50" spans="1:3">
      <c r="A50" s="150">
        <v>7.6</v>
      </c>
      <c r="B50" s="171" t="s">
        <v>110</v>
      </c>
    </row>
    <row r="51" spans="1:3" ht="28">
      <c r="A51" s="150"/>
      <c r="B51" s="156" t="s">
        <v>183</v>
      </c>
      <c r="C51" s="56"/>
    </row>
    <row r="52" spans="1:3" ht="36.75" customHeight="1">
      <c r="A52" s="150"/>
      <c r="B52" s="153"/>
      <c r="C52" s="57"/>
    </row>
    <row r="53" spans="1:3">
      <c r="A53" s="150">
        <v>7.7</v>
      </c>
      <c r="B53" s="154" t="s">
        <v>245</v>
      </c>
      <c r="C53" s="57"/>
    </row>
    <row r="54" spans="1:3" s="536" customFormat="1" ht="17.25" customHeight="1">
      <c r="A54" s="150"/>
      <c r="B54" s="153" t="s">
        <v>1430</v>
      </c>
      <c r="C54" s="57"/>
    </row>
    <row r="55" spans="1:3" s="534" customFormat="1" ht="122.15" customHeight="1">
      <c r="A55" s="150">
        <v>1</v>
      </c>
      <c r="B55" s="530" t="s">
        <v>1460</v>
      </c>
      <c r="C55" s="56"/>
    </row>
    <row r="56" spans="1:3" s="529" customFormat="1" ht="126">
      <c r="A56" s="150">
        <v>2</v>
      </c>
      <c r="B56" s="531" t="s">
        <v>1449</v>
      </c>
      <c r="C56" s="56"/>
    </row>
    <row r="57" spans="1:3" s="529" customFormat="1" ht="140">
      <c r="A57" s="150">
        <v>3</v>
      </c>
      <c r="B57" s="531" t="s">
        <v>1446</v>
      </c>
      <c r="C57" s="56"/>
    </row>
    <row r="58" spans="1:3" s="529" customFormat="1" ht="79.5" customHeight="1">
      <c r="A58" s="150">
        <v>4</v>
      </c>
      <c r="B58" s="531" t="s">
        <v>1461</v>
      </c>
      <c r="C58" s="56"/>
    </row>
    <row r="59" spans="1:3" s="536" customFormat="1" ht="16.5" customHeight="1">
      <c r="A59" s="150"/>
      <c r="B59" s="153" t="s">
        <v>1431</v>
      </c>
      <c r="C59" s="56"/>
    </row>
    <row r="60" spans="1:3" s="534" customFormat="1" ht="84">
      <c r="A60" s="150">
        <v>5</v>
      </c>
      <c r="B60" s="535" t="s">
        <v>1458</v>
      </c>
      <c r="C60" s="56"/>
    </row>
    <row r="61" spans="1:3" s="534" customFormat="1" ht="32.25" customHeight="1">
      <c r="A61" s="150">
        <v>6</v>
      </c>
      <c r="B61" s="535" t="s">
        <v>1432</v>
      </c>
      <c r="C61" s="56"/>
    </row>
    <row r="62" spans="1:3" s="536" customFormat="1" ht="14.25" customHeight="1">
      <c r="A62" s="150"/>
      <c r="B62" s="173" t="s">
        <v>1450</v>
      </c>
      <c r="C62" s="57"/>
    </row>
    <row r="63" spans="1:3" ht="29.25" customHeight="1">
      <c r="A63" s="150">
        <v>7</v>
      </c>
      <c r="B63" s="530" t="s">
        <v>1425</v>
      </c>
      <c r="C63" s="56"/>
    </row>
    <row r="64" spans="1:3" s="529" customFormat="1" ht="30.75" customHeight="1">
      <c r="A64" s="150">
        <v>8</v>
      </c>
      <c r="B64" s="531" t="s">
        <v>1422</v>
      </c>
      <c r="C64" s="56"/>
    </row>
    <row r="65" spans="1:3" s="529" customFormat="1" ht="59.25" customHeight="1">
      <c r="A65" s="150">
        <v>9</v>
      </c>
      <c r="B65" s="531" t="s">
        <v>1421</v>
      </c>
      <c r="C65" s="56"/>
    </row>
    <row r="66" spans="1:3" s="529" customFormat="1" ht="46.5" customHeight="1">
      <c r="A66" s="150">
        <v>10</v>
      </c>
      <c r="B66" s="531" t="s">
        <v>1476</v>
      </c>
      <c r="C66" s="56"/>
    </row>
    <row r="67" spans="1:3" ht="27" customHeight="1">
      <c r="A67" s="150">
        <v>11</v>
      </c>
      <c r="B67" s="173" t="s">
        <v>1423</v>
      </c>
      <c r="C67" s="57"/>
    </row>
    <row r="68" spans="1:3">
      <c r="A68" s="150"/>
      <c r="B68" s="161"/>
      <c r="C68" s="56"/>
    </row>
    <row r="69" spans="1:3">
      <c r="A69" s="150"/>
      <c r="B69" s="156"/>
      <c r="C69" s="57"/>
    </row>
    <row r="70" spans="1:3">
      <c r="A70" s="172" t="s">
        <v>410</v>
      </c>
      <c r="B70" s="154" t="s">
        <v>111</v>
      </c>
      <c r="C70" s="57"/>
    </row>
    <row r="71" spans="1:3" ht="42">
      <c r="A71" s="150"/>
      <c r="B71" s="152" t="s">
        <v>516</v>
      </c>
      <c r="C71" s="57"/>
    </row>
    <row r="72" spans="1:3">
      <c r="A72" s="150"/>
      <c r="B72" s="153"/>
      <c r="C72" s="57"/>
    </row>
    <row r="73" spans="1:3" ht="42">
      <c r="A73" s="150">
        <v>7.9</v>
      </c>
      <c r="B73" s="154" t="s">
        <v>459</v>
      </c>
    </row>
    <row r="74" spans="1:3" ht="28">
      <c r="A74" s="150"/>
      <c r="B74" s="152" t="s">
        <v>184</v>
      </c>
    </row>
    <row r="75" spans="1:3">
      <c r="A75" s="150"/>
      <c r="B75" s="153"/>
    </row>
    <row r="76" spans="1:3">
      <c r="A76" s="150" t="s">
        <v>411</v>
      </c>
      <c r="B76" s="154" t="s">
        <v>185</v>
      </c>
    </row>
    <row r="77" spans="1:3" ht="56">
      <c r="A77" s="150"/>
      <c r="B77" s="152" t="s">
        <v>463</v>
      </c>
    </row>
    <row r="78" spans="1:3">
      <c r="A78" s="150"/>
      <c r="B78" s="153"/>
    </row>
    <row r="79" spans="1:3">
      <c r="A79" s="150">
        <v>7.11</v>
      </c>
      <c r="B79" s="154" t="s">
        <v>458</v>
      </c>
    </row>
    <row r="80" spans="1:3" ht="28">
      <c r="A80" s="150"/>
      <c r="B80" s="152" t="s">
        <v>186</v>
      </c>
    </row>
    <row r="81" spans="1:2">
      <c r="A81" s="150" t="s">
        <v>12</v>
      </c>
      <c r="B81" s="157" t="s">
        <v>250</v>
      </c>
    </row>
    <row r="82" spans="1:2" ht="25">
      <c r="A82" s="164" t="s">
        <v>43</v>
      </c>
      <c r="B82" s="156"/>
    </row>
    <row r="83" spans="1:2">
      <c r="A83" s="164" t="s">
        <v>408</v>
      </c>
      <c r="B83" s="156"/>
    </row>
    <row r="84" spans="1:2" ht="25">
      <c r="A84" s="164" t="s">
        <v>274</v>
      </c>
      <c r="B84" s="156"/>
    </row>
    <row r="85" spans="1:2">
      <c r="A85" s="165" t="s">
        <v>149</v>
      </c>
      <c r="B85" s="153"/>
    </row>
  </sheetData>
  <phoneticPr fontId="7" type="noConversion"/>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74"/>
  <sheetViews>
    <sheetView view="pageBreakPreview" zoomScaleNormal="100" workbookViewId="0">
      <selection activeCell="H72" sqref="H72"/>
    </sheetView>
  </sheetViews>
  <sheetFormatPr defaultColWidth="9" defaultRowHeight="14"/>
  <cols>
    <col min="1" max="1" width="7.1796875" style="166" customWidth="1"/>
    <col min="2" max="2" width="80.453125" style="62" customWidth="1"/>
    <col min="3" max="3" width="1.453125" style="62" customWidth="1"/>
    <col min="4" max="16384" width="9" style="55"/>
  </cols>
  <sheetData>
    <row r="1" spans="1:3" ht="28">
      <c r="A1" s="148">
        <v>8</v>
      </c>
      <c r="B1" s="149" t="s">
        <v>409</v>
      </c>
      <c r="C1" s="135"/>
    </row>
    <row r="2" spans="1:3">
      <c r="A2" s="150">
        <v>8.1</v>
      </c>
      <c r="B2" s="151" t="s">
        <v>104</v>
      </c>
      <c r="C2" s="135"/>
    </row>
    <row r="3" spans="1:3" s="224" customFormat="1">
      <c r="A3" s="150"/>
      <c r="B3" s="139" t="s">
        <v>529</v>
      </c>
      <c r="C3" s="140"/>
    </row>
    <row r="4" spans="1:3" s="224" customFormat="1" ht="28">
      <c r="A4" s="150"/>
      <c r="B4" s="103" t="s">
        <v>1485</v>
      </c>
      <c r="C4" s="140"/>
    </row>
    <row r="5" spans="1:3" s="224" customFormat="1">
      <c r="A5" s="150"/>
      <c r="B5" s="103" t="s">
        <v>1486</v>
      </c>
      <c r="C5" s="140"/>
    </row>
    <row r="6" spans="1:3" s="224" customFormat="1">
      <c r="A6" s="150"/>
      <c r="B6" s="103" t="s">
        <v>1548</v>
      </c>
      <c r="C6" s="140"/>
    </row>
    <row r="7" spans="1:3" s="224" customFormat="1">
      <c r="A7" s="150"/>
      <c r="B7" s="103" t="s">
        <v>1487</v>
      </c>
      <c r="C7" s="140"/>
    </row>
    <row r="8" spans="1:3" s="224" customFormat="1" ht="28">
      <c r="A8" s="150"/>
      <c r="B8" s="103" t="s">
        <v>1488</v>
      </c>
      <c r="C8" s="140"/>
    </row>
    <row r="9" spans="1:3" s="224" customFormat="1">
      <c r="A9" s="150" t="s">
        <v>558</v>
      </c>
      <c r="B9" s="224" t="s">
        <v>555</v>
      </c>
      <c r="C9" s="140"/>
    </row>
    <row r="10" spans="1:3" s="224" customFormat="1">
      <c r="A10" s="150"/>
      <c r="C10" s="140"/>
    </row>
    <row r="11" spans="1:3" s="224" customFormat="1">
      <c r="A11" s="150" t="s">
        <v>559</v>
      </c>
      <c r="B11" s="224" t="s">
        <v>554</v>
      </c>
      <c r="C11" s="140"/>
    </row>
    <row r="12" spans="1:3">
      <c r="A12" s="150"/>
      <c r="B12" s="153"/>
      <c r="C12" s="140"/>
    </row>
    <row r="13" spans="1:3">
      <c r="A13" s="150">
        <v>8.1999999999999993</v>
      </c>
      <c r="B13" s="154" t="s">
        <v>105</v>
      </c>
      <c r="C13" s="135"/>
    </row>
    <row r="14" spans="1:3" ht="54.75" customHeight="1">
      <c r="A14" s="150"/>
      <c r="B14" s="152" t="s">
        <v>1549</v>
      </c>
      <c r="C14" s="140"/>
    </row>
    <row r="15" spans="1:3">
      <c r="A15" s="150">
        <v>8.3000000000000007</v>
      </c>
      <c r="B15" s="154" t="s">
        <v>106</v>
      </c>
      <c r="C15" s="135"/>
    </row>
    <row r="16" spans="1:3">
      <c r="A16" s="150"/>
      <c r="B16" s="155" t="s">
        <v>150</v>
      </c>
      <c r="C16" s="135"/>
    </row>
    <row r="17" spans="1:3">
      <c r="A17" s="150"/>
      <c r="B17" s="156" t="s">
        <v>1489</v>
      </c>
      <c r="C17" s="140"/>
    </row>
    <row r="18" spans="1:3">
      <c r="A18" s="150"/>
      <c r="B18" s="156"/>
      <c r="C18" s="140"/>
    </row>
    <row r="19" spans="1:3">
      <c r="A19" s="150" t="s">
        <v>249</v>
      </c>
      <c r="B19" s="157" t="s">
        <v>31</v>
      </c>
      <c r="C19" s="135"/>
    </row>
    <row r="20" spans="1:3">
      <c r="A20" s="150"/>
      <c r="B20" s="156" t="s">
        <v>1433</v>
      </c>
      <c r="C20" s="140"/>
    </row>
    <row r="21" spans="1:3">
      <c r="A21" s="150">
        <v>8.4</v>
      </c>
      <c r="B21" s="154" t="s">
        <v>563</v>
      </c>
      <c r="C21" s="144"/>
    </row>
    <row r="22" spans="1:3" ht="154">
      <c r="A22" s="150" t="s">
        <v>200</v>
      </c>
      <c r="B22" s="139" t="s">
        <v>562</v>
      </c>
      <c r="C22" s="160"/>
    </row>
    <row r="23" spans="1:3" ht="56">
      <c r="A23" s="150" t="s">
        <v>569</v>
      </c>
      <c r="B23" s="247" t="s">
        <v>564</v>
      </c>
      <c r="C23" s="144"/>
    </row>
    <row r="24" spans="1:3">
      <c r="A24" s="150"/>
      <c r="B24" s="139"/>
      <c r="C24" s="144"/>
    </row>
    <row r="25" spans="1:3">
      <c r="A25" s="150"/>
      <c r="B25" s="159" t="s">
        <v>118</v>
      </c>
      <c r="C25" s="145"/>
    </row>
    <row r="26" spans="1:3">
      <c r="A26" s="150"/>
      <c r="B26" s="158"/>
      <c r="C26" s="140"/>
    </row>
    <row r="27" spans="1:3" ht="70">
      <c r="A27" s="150"/>
      <c r="B27" s="368" t="s">
        <v>757</v>
      </c>
      <c r="C27" s="135"/>
    </row>
    <row r="28" spans="1:3" ht="28">
      <c r="A28" s="150"/>
      <c r="B28" s="358" t="s">
        <v>1550</v>
      </c>
      <c r="C28" s="140"/>
    </row>
    <row r="29" spans="1:3">
      <c r="A29" s="150"/>
      <c r="B29" s="161"/>
      <c r="C29" s="140"/>
    </row>
    <row r="30" spans="1:3">
      <c r="A30" s="150" t="s">
        <v>570</v>
      </c>
      <c r="B30" s="157" t="s">
        <v>566</v>
      </c>
      <c r="C30" s="140"/>
    </row>
    <row r="31" spans="1:3" ht="84">
      <c r="A31" s="150"/>
      <c r="B31" s="153" t="s">
        <v>1442</v>
      </c>
      <c r="C31" s="140"/>
    </row>
    <row r="32" spans="1:3">
      <c r="A32" s="150">
        <v>8.5</v>
      </c>
      <c r="B32" s="154" t="s">
        <v>108</v>
      </c>
      <c r="C32" s="145"/>
    </row>
    <row r="33" spans="1:3">
      <c r="A33" s="150"/>
      <c r="B33" s="152" t="s">
        <v>1490</v>
      </c>
      <c r="C33" s="140"/>
    </row>
    <row r="34" spans="1:3">
      <c r="A34" s="150"/>
      <c r="B34" s="156" t="s">
        <v>1444</v>
      </c>
      <c r="C34" s="135"/>
    </row>
    <row r="35" spans="1:3" ht="28">
      <c r="A35" s="150"/>
      <c r="B35" s="156" t="s">
        <v>1497</v>
      </c>
      <c r="C35" s="145"/>
    </row>
    <row r="36" spans="1:3">
      <c r="A36" s="150"/>
      <c r="B36" s="156" t="s">
        <v>494</v>
      </c>
      <c r="C36" s="140"/>
    </row>
    <row r="37" spans="1:3">
      <c r="A37" s="150">
        <v>8.6</v>
      </c>
      <c r="B37" s="154" t="s">
        <v>110</v>
      </c>
      <c r="C37" s="140"/>
    </row>
    <row r="38" spans="1:3" ht="28">
      <c r="A38" s="150"/>
      <c r="B38" s="152" t="s">
        <v>183</v>
      </c>
      <c r="C38" s="135"/>
    </row>
    <row r="39" spans="1:3">
      <c r="A39" s="150"/>
      <c r="B39" s="153"/>
      <c r="C39" s="140"/>
    </row>
    <row r="40" spans="1:3">
      <c r="A40" s="150">
        <v>8.6999999999999993</v>
      </c>
      <c r="B40" s="154" t="s">
        <v>245</v>
      </c>
      <c r="C40" s="135"/>
    </row>
    <row r="41" spans="1:3" ht="140.5">
      <c r="A41" s="150"/>
      <c r="B41" s="531" t="s">
        <v>1551</v>
      </c>
      <c r="C41" s="140"/>
    </row>
    <row r="42" spans="1:3" s="562" customFormat="1" ht="210">
      <c r="A42" s="150"/>
      <c r="B42" s="531" t="s">
        <v>1552</v>
      </c>
      <c r="C42" s="140"/>
    </row>
    <row r="43" spans="1:3" s="562" customFormat="1" ht="371.25" customHeight="1">
      <c r="A43" s="150"/>
      <c r="B43" s="531" t="s">
        <v>1553</v>
      </c>
      <c r="C43" s="140"/>
    </row>
    <row r="44" spans="1:3" s="562" customFormat="1" ht="42">
      <c r="A44" s="150"/>
      <c r="B44" s="530" t="s">
        <v>1496</v>
      </c>
      <c r="C44" s="140"/>
    </row>
    <row r="45" spans="1:3" s="562" customFormat="1" ht="182">
      <c r="A45" s="150"/>
      <c r="B45" s="531" t="s">
        <v>1494</v>
      </c>
      <c r="C45" s="140"/>
    </row>
    <row r="46" spans="1:3" s="561" customFormat="1" ht="112">
      <c r="A46" s="150"/>
      <c r="B46" s="531" t="s">
        <v>1495</v>
      </c>
      <c r="C46" s="140"/>
    </row>
    <row r="47" spans="1:3" s="570" customFormat="1" ht="84">
      <c r="A47" s="150"/>
      <c r="B47" s="531" t="s">
        <v>1514</v>
      </c>
      <c r="C47" s="140"/>
    </row>
    <row r="48" spans="1:3" ht="98">
      <c r="A48" s="150"/>
      <c r="B48" s="531" t="s">
        <v>1531</v>
      </c>
      <c r="C48" s="140"/>
    </row>
    <row r="49" spans="1:3" ht="56">
      <c r="A49" s="150"/>
      <c r="B49" s="173" t="s">
        <v>1532</v>
      </c>
      <c r="C49" s="140"/>
    </row>
    <row r="50" spans="1:3" s="561" customFormat="1">
      <c r="A50" s="150"/>
      <c r="C50" s="140"/>
    </row>
    <row r="51" spans="1:3" s="561" customFormat="1">
      <c r="A51" s="150"/>
      <c r="C51" s="140"/>
    </row>
    <row r="52" spans="1:3" s="561" customFormat="1">
      <c r="A52" s="150"/>
      <c r="B52" s="161"/>
      <c r="C52" s="140"/>
    </row>
    <row r="53" spans="1:3" s="561" customFormat="1">
      <c r="A53" s="150"/>
      <c r="B53" s="161"/>
      <c r="C53" s="140"/>
    </row>
    <row r="54" spans="1:3" s="561" customFormat="1">
      <c r="A54" s="150"/>
      <c r="B54" s="161"/>
      <c r="C54" s="140"/>
    </row>
    <row r="55" spans="1:3" s="561" customFormat="1">
      <c r="A55" s="150"/>
      <c r="B55" s="161"/>
      <c r="C55" s="140"/>
    </row>
    <row r="56" spans="1:3" s="561" customFormat="1">
      <c r="A56" s="163" t="s">
        <v>412</v>
      </c>
      <c r="B56" s="154" t="s">
        <v>111</v>
      </c>
      <c r="C56" s="140"/>
    </row>
    <row r="57" spans="1:3" s="561" customFormat="1" ht="42">
      <c r="A57" s="150"/>
      <c r="B57" s="152" t="s">
        <v>516</v>
      </c>
      <c r="C57" s="140"/>
    </row>
    <row r="58" spans="1:3" s="561" customFormat="1">
      <c r="A58" s="150"/>
      <c r="B58" s="153"/>
      <c r="C58" s="140"/>
    </row>
    <row r="59" spans="1:3" s="561" customFormat="1" ht="42">
      <c r="A59" s="150" t="s">
        <v>413</v>
      </c>
      <c r="B59" s="154" t="s">
        <v>459</v>
      </c>
      <c r="C59" s="140"/>
    </row>
    <row r="60" spans="1:3" s="561" customFormat="1" ht="28">
      <c r="A60" s="150"/>
      <c r="B60" s="152" t="s">
        <v>184</v>
      </c>
      <c r="C60" s="140"/>
    </row>
    <row r="61" spans="1:3" s="561" customFormat="1">
      <c r="A61" s="150"/>
      <c r="B61" s="153"/>
      <c r="C61" s="140"/>
    </row>
    <row r="62" spans="1:3" s="561" customFormat="1">
      <c r="A62" s="150" t="s">
        <v>414</v>
      </c>
      <c r="B62" s="154" t="s">
        <v>185</v>
      </c>
      <c r="C62" s="140"/>
    </row>
    <row r="63" spans="1:3" s="561" customFormat="1" ht="56">
      <c r="A63" s="150"/>
      <c r="B63" s="152" t="s">
        <v>463</v>
      </c>
      <c r="C63" s="140"/>
    </row>
    <row r="64" spans="1:3" s="561" customFormat="1">
      <c r="A64" s="150"/>
      <c r="B64" s="153"/>
      <c r="C64" s="140"/>
    </row>
    <row r="65" spans="1:3" s="561" customFormat="1">
      <c r="A65" s="150">
        <v>8.11</v>
      </c>
      <c r="B65" s="154" t="s">
        <v>458</v>
      </c>
      <c r="C65" s="140"/>
    </row>
    <row r="66" spans="1:3" s="561" customFormat="1" ht="28">
      <c r="A66" s="150"/>
      <c r="B66" s="152" t="s">
        <v>186</v>
      </c>
      <c r="C66" s="140"/>
    </row>
    <row r="67" spans="1:3" s="561" customFormat="1">
      <c r="A67" s="150" t="s">
        <v>12</v>
      </c>
      <c r="B67" s="157" t="s">
        <v>250</v>
      </c>
      <c r="C67" s="140"/>
    </row>
    <row r="68" spans="1:3" s="561" customFormat="1" ht="25">
      <c r="A68" s="164" t="s">
        <v>43</v>
      </c>
      <c r="B68" s="156"/>
      <c r="C68" s="140"/>
    </row>
    <row r="69" spans="1:3" s="561" customFormat="1">
      <c r="A69" s="164"/>
      <c r="B69" s="156"/>
      <c r="C69" s="140"/>
    </row>
    <row r="70" spans="1:3" ht="25">
      <c r="A70" s="164" t="s">
        <v>401</v>
      </c>
      <c r="B70" s="573"/>
      <c r="C70" s="140"/>
    </row>
    <row r="71" spans="1:3">
      <c r="A71" s="165" t="s">
        <v>149</v>
      </c>
      <c r="B71" s="574"/>
    </row>
    <row r="72" spans="1:3">
      <c r="B72" s="575"/>
    </row>
    <row r="73" spans="1:3">
      <c r="B73" s="575"/>
    </row>
    <row r="74" spans="1:3">
      <c r="B74" s="575"/>
    </row>
  </sheetData>
  <phoneticPr fontId="7"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heetViews>
  <sheetFormatPr defaultColWidth="9" defaultRowHeight="14"/>
  <cols>
    <col min="1" max="1" width="7.1796875" style="166" customWidth="1"/>
    <col min="2" max="2" width="80.453125" style="62" customWidth="1"/>
    <col min="3" max="3" width="2" style="62" customWidth="1"/>
    <col min="4" max="16384" width="9" style="55"/>
  </cols>
  <sheetData>
    <row r="1" spans="1:3" ht="28">
      <c r="A1" s="148">
        <v>9</v>
      </c>
      <c r="B1" s="149" t="s">
        <v>415</v>
      </c>
      <c r="C1" s="61"/>
    </row>
    <row r="2" spans="1:3">
      <c r="A2" s="150">
        <v>9.1</v>
      </c>
      <c r="B2" s="151" t="s">
        <v>104</v>
      </c>
      <c r="C2" s="61"/>
    </row>
    <row r="3" spans="1:3">
      <c r="A3" s="150"/>
      <c r="B3" s="152"/>
    </row>
    <row r="4" spans="1:3" s="224" customFormat="1">
      <c r="A4" s="150"/>
      <c r="B4" s="139" t="s">
        <v>529</v>
      </c>
      <c r="C4" s="62"/>
    </row>
    <row r="5" spans="1:3" s="224" customFormat="1">
      <c r="A5" s="150"/>
      <c r="B5" s="141" t="s">
        <v>574</v>
      </c>
      <c r="C5" s="62"/>
    </row>
    <row r="6" spans="1:3" s="224" customFormat="1">
      <c r="A6" s="150"/>
      <c r="B6" s="141" t="s">
        <v>530</v>
      </c>
      <c r="C6" s="62"/>
    </row>
    <row r="7" spans="1:3" s="224" customFormat="1">
      <c r="A7" s="150"/>
      <c r="B7" s="141" t="s">
        <v>531</v>
      </c>
      <c r="C7" s="62"/>
    </row>
    <row r="8" spans="1:3" s="224" customFormat="1">
      <c r="A8" s="150"/>
      <c r="B8" s="141" t="s">
        <v>532</v>
      </c>
      <c r="C8" s="62"/>
    </row>
    <row r="9" spans="1:3" s="224" customFormat="1">
      <c r="A9" s="150"/>
      <c r="B9" s="141" t="s">
        <v>532</v>
      </c>
      <c r="C9" s="62"/>
    </row>
    <row r="10" spans="1:3" s="224" customFormat="1">
      <c r="A10" s="150"/>
      <c r="B10" s="141" t="s">
        <v>533</v>
      </c>
      <c r="C10" s="62"/>
    </row>
    <row r="11" spans="1:3" s="224" customFormat="1">
      <c r="A11" s="150"/>
      <c r="B11" s="141" t="s">
        <v>534</v>
      </c>
      <c r="C11" s="62"/>
    </row>
    <row r="12" spans="1:3" s="224" customFormat="1">
      <c r="A12" s="150"/>
      <c r="B12" s="141" t="s">
        <v>573</v>
      </c>
      <c r="C12" s="62"/>
    </row>
    <row r="13" spans="1:3" s="224" customFormat="1">
      <c r="A13" s="150"/>
      <c r="B13" s="141"/>
      <c r="C13" s="62"/>
    </row>
    <row r="14" spans="1:3" s="224" customFormat="1">
      <c r="A14" s="150" t="s">
        <v>560</v>
      </c>
      <c r="B14" s="224" t="s">
        <v>555</v>
      </c>
      <c r="C14" s="62"/>
    </row>
    <row r="15" spans="1:3" s="224" customFormat="1">
      <c r="A15" s="150"/>
      <c r="C15" s="62"/>
    </row>
    <row r="16" spans="1:3" s="224" customFormat="1">
      <c r="A16" s="150" t="s">
        <v>561</v>
      </c>
      <c r="B16" s="224" t="s">
        <v>554</v>
      </c>
      <c r="C16" s="62"/>
    </row>
    <row r="17" spans="1:3">
      <c r="A17" s="150"/>
      <c r="B17" s="153"/>
    </row>
    <row r="18" spans="1:3">
      <c r="A18" s="150">
        <v>9.1999999999999993</v>
      </c>
      <c r="B18" s="154" t="s">
        <v>105</v>
      </c>
      <c r="C18" s="61"/>
    </row>
    <row r="19" spans="1:3" ht="56.25" customHeight="1">
      <c r="A19" s="150"/>
      <c r="B19" s="167" t="s">
        <v>509</v>
      </c>
    </row>
    <row r="20" spans="1:3" s="224" customFormat="1" ht="15.75" customHeight="1">
      <c r="A20" s="150"/>
      <c r="B20" s="225"/>
      <c r="C20" s="62"/>
    </row>
    <row r="21" spans="1:3">
      <c r="A21" s="150"/>
      <c r="B21" s="153"/>
    </row>
    <row r="22" spans="1:3">
      <c r="A22" s="150">
        <v>9.3000000000000007</v>
      </c>
      <c r="B22" s="154" t="s">
        <v>106</v>
      </c>
      <c r="C22" s="61"/>
    </row>
    <row r="23" spans="1:3">
      <c r="A23" s="150"/>
      <c r="B23" s="155" t="s">
        <v>150</v>
      </c>
      <c r="C23" s="61"/>
    </row>
    <row r="24" spans="1:3">
      <c r="A24" s="150"/>
      <c r="B24" s="156" t="s">
        <v>402</v>
      </c>
    </row>
    <row r="25" spans="1:3">
      <c r="A25" s="150"/>
      <c r="B25" s="156" t="s">
        <v>403</v>
      </c>
    </row>
    <row r="26" spans="1:3">
      <c r="A26" s="150"/>
      <c r="B26" s="156" t="s">
        <v>404</v>
      </c>
    </row>
    <row r="27" spans="1:3">
      <c r="A27" s="150"/>
      <c r="B27" s="156" t="s">
        <v>107</v>
      </c>
    </row>
    <row r="28" spans="1:3">
      <c r="A28" s="150"/>
      <c r="B28" s="156"/>
    </row>
    <row r="29" spans="1:3">
      <c r="A29" s="150" t="s">
        <v>16</v>
      </c>
      <c r="B29" s="157" t="s">
        <v>31</v>
      </c>
      <c r="C29" s="61"/>
    </row>
    <row r="30" spans="1:3">
      <c r="A30" s="150"/>
      <c r="B30" s="156"/>
    </row>
    <row r="31" spans="1:3">
      <c r="A31" s="150"/>
      <c r="B31" s="153"/>
    </row>
    <row r="32" spans="1:3">
      <c r="A32" s="150">
        <v>9.4</v>
      </c>
      <c r="B32" s="154" t="s">
        <v>563</v>
      </c>
      <c r="C32" s="63"/>
    </row>
    <row r="33" spans="1:3" ht="154">
      <c r="A33" s="150" t="s">
        <v>244</v>
      </c>
      <c r="B33" s="139" t="s">
        <v>562</v>
      </c>
      <c r="C33" s="170"/>
    </row>
    <row r="34" spans="1:3" ht="56">
      <c r="A34" s="150" t="s">
        <v>571</v>
      </c>
      <c r="B34" s="247" t="s">
        <v>564</v>
      </c>
      <c r="C34" s="63"/>
    </row>
    <row r="35" spans="1:3">
      <c r="A35" s="150"/>
      <c r="B35" s="139"/>
      <c r="C35" s="63"/>
    </row>
    <row r="36" spans="1:3">
      <c r="A36" s="150"/>
      <c r="B36" s="159" t="s">
        <v>118</v>
      </c>
      <c r="C36" s="64"/>
    </row>
    <row r="37" spans="1:3">
      <c r="A37" s="150"/>
      <c r="B37" s="158"/>
    </row>
    <row r="38" spans="1:3" ht="84">
      <c r="A38" s="150"/>
      <c r="B38" s="158" t="s">
        <v>133</v>
      </c>
      <c r="C38" s="61"/>
    </row>
    <row r="39" spans="1:3">
      <c r="A39" s="150"/>
      <c r="B39" s="161" t="s">
        <v>134</v>
      </c>
    </row>
    <row r="40" spans="1:3">
      <c r="A40" s="150"/>
      <c r="B40" s="161"/>
    </row>
    <row r="41" spans="1:3">
      <c r="A41" s="150" t="s">
        <v>572</v>
      </c>
      <c r="B41" s="157" t="s">
        <v>566</v>
      </c>
    </row>
    <row r="42" spans="1:3" ht="84">
      <c r="A42" s="150"/>
      <c r="B42" s="248" t="s">
        <v>492</v>
      </c>
    </row>
    <row r="43" spans="1:3">
      <c r="A43" s="150"/>
      <c r="B43" s="153"/>
      <c r="C43" s="61"/>
    </row>
    <row r="44" spans="1:3">
      <c r="A44" s="150">
        <v>9.5</v>
      </c>
      <c r="B44" s="154" t="s">
        <v>108</v>
      </c>
      <c r="C44" s="64"/>
    </row>
    <row r="45" spans="1:3">
      <c r="A45" s="150"/>
      <c r="B45" s="162" t="s">
        <v>122</v>
      </c>
      <c r="C45" s="64"/>
    </row>
    <row r="46" spans="1:3">
      <c r="A46" s="150"/>
      <c r="B46" s="161" t="s">
        <v>123</v>
      </c>
      <c r="C46" s="64"/>
    </row>
    <row r="47" spans="1:3">
      <c r="A47" s="150"/>
      <c r="B47" s="161" t="s">
        <v>124</v>
      </c>
      <c r="C47" s="57"/>
    </row>
    <row r="48" spans="1:3">
      <c r="A48" s="150"/>
      <c r="B48" s="161" t="s">
        <v>405</v>
      </c>
      <c r="C48" s="56"/>
    </row>
    <row r="49" spans="1:3">
      <c r="A49" s="150"/>
      <c r="B49" s="161" t="s">
        <v>494</v>
      </c>
      <c r="C49" s="58"/>
    </row>
    <row r="50" spans="1:3">
      <c r="A50" s="150"/>
      <c r="B50" s="156"/>
      <c r="C50" s="57"/>
    </row>
    <row r="51" spans="1:3">
      <c r="A51" s="150"/>
      <c r="B51" s="153"/>
      <c r="C51" s="61"/>
    </row>
    <row r="52" spans="1:3">
      <c r="A52" s="150">
        <v>9.6</v>
      </c>
      <c r="B52" s="154" t="s">
        <v>110</v>
      </c>
      <c r="C52" s="64"/>
    </row>
    <row r="53" spans="1:3" ht="28">
      <c r="A53" s="150"/>
      <c r="B53" s="152" t="s">
        <v>183</v>
      </c>
      <c r="C53" s="140"/>
    </row>
    <row r="54" spans="1:3">
      <c r="A54" s="150"/>
      <c r="B54" s="153"/>
      <c r="C54" s="135"/>
    </row>
    <row r="55" spans="1:3">
      <c r="A55" s="150">
        <v>9.6999999999999993</v>
      </c>
      <c r="B55" s="154" t="s">
        <v>245</v>
      </c>
      <c r="C55" s="140"/>
    </row>
    <row r="56" spans="1:3" ht="28">
      <c r="A56" s="150"/>
      <c r="B56" s="162" t="s">
        <v>113</v>
      </c>
      <c r="C56" s="140"/>
    </row>
    <row r="57" spans="1:3" ht="28">
      <c r="A57" s="150"/>
      <c r="B57" s="161" t="s">
        <v>57</v>
      </c>
      <c r="C57" s="135"/>
    </row>
    <row r="58" spans="1:3">
      <c r="A58" s="150"/>
      <c r="B58" s="161" t="s">
        <v>114</v>
      </c>
      <c r="C58" s="140"/>
    </row>
    <row r="59" spans="1:3">
      <c r="A59" s="150"/>
      <c r="B59" s="156"/>
      <c r="C59" s="135"/>
    </row>
    <row r="60" spans="1:3">
      <c r="A60" s="163" t="s">
        <v>416</v>
      </c>
      <c r="B60" s="154" t="s">
        <v>111</v>
      </c>
      <c r="C60" s="140"/>
    </row>
    <row r="61" spans="1:3" ht="42">
      <c r="A61" s="150"/>
      <c r="B61" s="162" t="s">
        <v>516</v>
      </c>
      <c r="C61" s="140"/>
    </row>
    <row r="62" spans="1:3">
      <c r="A62" s="150"/>
      <c r="B62" s="153"/>
      <c r="C62" s="140"/>
    </row>
    <row r="63" spans="1:3" ht="42">
      <c r="A63" s="150" t="s">
        <v>417</v>
      </c>
      <c r="B63" s="154" t="s">
        <v>459</v>
      </c>
      <c r="C63" s="140"/>
    </row>
    <row r="64" spans="1:3" ht="28">
      <c r="A64" s="150"/>
      <c r="B64" s="162" t="s">
        <v>184</v>
      </c>
    </row>
    <row r="65" spans="1:2">
      <c r="A65" s="150"/>
      <c r="B65" s="153"/>
    </row>
    <row r="66" spans="1:2">
      <c r="A66" s="150" t="s">
        <v>275</v>
      </c>
      <c r="B66" s="154" t="s">
        <v>185</v>
      </c>
    </row>
    <row r="67" spans="1:2" ht="56">
      <c r="A67" s="150"/>
      <c r="B67" s="152" t="s">
        <v>463</v>
      </c>
    </row>
    <row r="68" spans="1:2">
      <c r="A68" s="150"/>
      <c r="B68" s="153"/>
    </row>
    <row r="69" spans="1:2">
      <c r="A69" s="150">
        <v>9.11</v>
      </c>
      <c r="B69" s="154" t="s">
        <v>458</v>
      </c>
    </row>
    <row r="70" spans="1:2" ht="28">
      <c r="A70" s="150"/>
      <c r="B70" s="152" t="s">
        <v>186</v>
      </c>
    </row>
    <row r="71" spans="1:2">
      <c r="A71" s="150" t="s">
        <v>12</v>
      </c>
      <c r="B71" s="157" t="s">
        <v>250</v>
      </c>
    </row>
    <row r="72" spans="1:2" ht="25">
      <c r="A72" s="164" t="s">
        <v>43</v>
      </c>
      <c r="B72" s="156"/>
    </row>
    <row r="73" spans="1:2">
      <c r="A73" s="164"/>
      <c r="B73" s="156"/>
    </row>
    <row r="74" spans="1:2" ht="25">
      <c r="A74" s="164" t="s">
        <v>401</v>
      </c>
      <c r="B74" s="156"/>
    </row>
    <row r="75" spans="1:2">
      <c r="A75" s="165" t="s">
        <v>149</v>
      </c>
      <c r="B75" s="153"/>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IV668"/>
  <sheetViews>
    <sheetView workbookViewId="0">
      <selection activeCell="G214" sqref="G214"/>
    </sheetView>
  </sheetViews>
  <sheetFormatPr defaultColWidth="10" defaultRowHeight="14"/>
  <cols>
    <col min="1" max="1" width="10" style="380" customWidth="1"/>
    <col min="2" max="2" width="11" style="380" customWidth="1"/>
    <col min="3" max="3" width="91.1796875" style="391" customWidth="1"/>
    <col min="4" max="4" width="41.7265625" style="391" customWidth="1"/>
    <col min="5" max="5" width="81.7265625" style="391" customWidth="1"/>
    <col min="6" max="6" width="13.7265625" style="392" customWidth="1"/>
    <col min="7" max="7" width="8.81640625" style="391" customWidth="1"/>
    <col min="8" max="255" width="9" style="374" customWidth="1"/>
    <col min="256" max="16384" width="10" style="374"/>
  </cols>
  <sheetData>
    <row r="1" spans="1:256" ht="17.5">
      <c r="A1" s="370" t="s">
        <v>767</v>
      </c>
      <c r="B1" s="370"/>
      <c r="C1" s="371"/>
      <c r="D1" s="371"/>
      <c r="E1" s="371"/>
      <c r="F1" s="372"/>
      <c r="G1" s="371"/>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c r="BG1" s="373"/>
      <c r="BH1" s="373"/>
      <c r="BI1" s="373"/>
      <c r="BJ1" s="373"/>
      <c r="BK1" s="373"/>
      <c r="BL1" s="373"/>
      <c r="BM1" s="373"/>
      <c r="BN1" s="373"/>
      <c r="BO1" s="373"/>
      <c r="BP1" s="373"/>
      <c r="BQ1" s="373"/>
      <c r="BR1" s="373"/>
      <c r="BS1" s="373"/>
      <c r="BT1" s="373"/>
      <c r="BU1" s="373"/>
      <c r="BV1" s="373"/>
      <c r="BW1" s="373"/>
      <c r="BX1" s="373"/>
      <c r="BY1" s="373"/>
      <c r="BZ1" s="373"/>
      <c r="CA1" s="373"/>
      <c r="CB1" s="373"/>
      <c r="CC1" s="373"/>
      <c r="CD1" s="373"/>
      <c r="CE1" s="373"/>
      <c r="CF1" s="373"/>
      <c r="CG1" s="373"/>
      <c r="CH1" s="373"/>
      <c r="CI1" s="373"/>
      <c r="CJ1" s="373"/>
      <c r="CK1" s="373"/>
      <c r="CL1" s="373"/>
      <c r="CM1" s="373"/>
      <c r="CN1" s="373"/>
      <c r="CO1" s="373"/>
      <c r="CP1" s="373"/>
      <c r="CQ1" s="373"/>
      <c r="CR1" s="373"/>
      <c r="CS1" s="373"/>
      <c r="CT1" s="373"/>
      <c r="CU1" s="373"/>
      <c r="CV1" s="373"/>
      <c r="CW1" s="373"/>
      <c r="CX1" s="373"/>
      <c r="CY1" s="373"/>
      <c r="CZ1" s="373"/>
      <c r="DA1" s="373"/>
      <c r="DB1" s="373"/>
      <c r="DC1" s="373"/>
      <c r="DD1" s="373"/>
      <c r="DE1" s="373"/>
      <c r="DF1" s="373"/>
      <c r="DG1" s="373"/>
      <c r="DH1" s="373"/>
      <c r="DI1" s="373"/>
      <c r="DJ1" s="373"/>
      <c r="DK1" s="373"/>
      <c r="DL1" s="373"/>
      <c r="DM1" s="373"/>
      <c r="DN1" s="373"/>
      <c r="DO1" s="373"/>
      <c r="DP1" s="373"/>
      <c r="DQ1" s="373"/>
      <c r="DR1" s="373"/>
      <c r="DS1" s="373"/>
      <c r="DT1" s="373"/>
      <c r="DU1" s="373"/>
      <c r="DV1" s="373"/>
      <c r="DW1" s="373"/>
      <c r="DX1" s="373"/>
      <c r="DY1" s="373"/>
      <c r="DZ1" s="373"/>
      <c r="EA1" s="373"/>
      <c r="EB1" s="373"/>
      <c r="EC1" s="373"/>
      <c r="ED1" s="373"/>
      <c r="EE1" s="373"/>
      <c r="EF1" s="373"/>
      <c r="EG1" s="373"/>
      <c r="EH1" s="373"/>
      <c r="EI1" s="373"/>
      <c r="EJ1" s="373"/>
      <c r="EK1" s="373"/>
      <c r="EL1" s="373"/>
      <c r="EM1" s="373"/>
      <c r="EN1" s="373"/>
      <c r="EO1" s="373"/>
      <c r="EP1" s="373"/>
      <c r="EQ1" s="373"/>
      <c r="ER1" s="373"/>
      <c r="ES1" s="373"/>
      <c r="ET1" s="373"/>
      <c r="EU1" s="373"/>
      <c r="EV1" s="373"/>
      <c r="EW1" s="373"/>
      <c r="EX1" s="373"/>
      <c r="EY1" s="373"/>
      <c r="EZ1" s="373"/>
      <c r="FA1" s="373"/>
      <c r="FB1" s="373"/>
      <c r="FC1" s="373"/>
      <c r="FD1" s="373"/>
      <c r="FE1" s="373"/>
      <c r="FF1" s="373"/>
      <c r="FG1" s="373"/>
      <c r="FH1" s="373"/>
      <c r="FI1" s="373"/>
      <c r="FJ1" s="373"/>
      <c r="FK1" s="373"/>
      <c r="FL1" s="373"/>
      <c r="FM1" s="373"/>
      <c r="FN1" s="373"/>
      <c r="FO1" s="373"/>
      <c r="FP1" s="373"/>
      <c r="FQ1" s="373"/>
      <c r="FR1" s="373"/>
      <c r="FS1" s="373"/>
      <c r="FT1" s="373"/>
      <c r="FU1" s="373"/>
      <c r="FV1" s="373"/>
      <c r="FW1" s="373"/>
      <c r="FX1" s="373"/>
      <c r="FY1" s="373"/>
      <c r="FZ1" s="373"/>
      <c r="GA1" s="373"/>
      <c r="GB1" s="373"/>
      <c r="GC1" s="373"/>
      <c r="GD1" s="373"/>
      <c r="GE1" s="373"/>
      <c r="GF1" s="373"/>
      <c r="GG1" s="373"/>
      <c r="GH1" s="373"/>
      <c r="GI1" s="373"/>
      <c r="GJ1" s="373"/>
      <c r="GK1" s="373"/>
      <c r="GL1" s="373"/>
      <c r="GM1" s="373"/>
      <c r="GN1" s="373"/>
      <c r="GO1" s="373"/>
      <c r="GP1" s="373"/>
      <c r="GQ1" s="373"/>
      <c r="GR1" s="373"/>
      <c r="GS1" s="373"/>
      <c r="GT1" s="373"/>
      <c r="GU1" s="373"/>
      <c r="GV1" s="373"/>
      <c r="GW1" s="373"/>
      <c r="GX1" s="373"/>
      <c r="GY1" s="373"/>
      <c r="GZ1" s="373"/>
      <c r="HA1" s="373"/>
      <c r="HB1" s="373"/>
      <c r="HC1" s="373"/>
      <c r="HD1" s="373"/>
      <c r="HE1" s="373"/>
      <c r="HF1" s="373"/>
      <c r="HG1" s="373"/>
      <c r="HH1" s="373"/>
      <c r="HI1" s="373"/>
      <c r="HJ1" s="373"/>
      <c r="HK1" s="373"/>
      <c r="HL1" s="373"/>
      <c r="HM1" s="373"/>
      <c r="HN1" s="373"/>
      <c r="HO1" s="373"/>
      <c r="HP1" s="373"/>
      <c r="HQ1" s="373"/>
      <c r="HR1" s="373"/>
      <c r="HS1" s="373"/>
      <c r="HT1" s="373"/>
      <c r="HU1" s="373"/>
      <c r="HV1" s="373"/>
      <c r="HW1" s="373"/>
      <c r="HX1" s="373"/>
      <c r="HY1" s="373"/>
      <c r="HZ1" s="373"/>
      <c r="IA1" s="373"/>
      <c r="IB1" s="373"/>
      <c r="IC1" s="373"/>
      <c r="ID1" s="373"/>
      <c r="IE1" s="373"/>
      <c r="IF1" s="373"/>
      <c r="IG1" s="373"/>
      <c r="IH1" s="373"/>
      <c r="II1" s="373"/>
      <c r="IJ1" s="373"/>
      <c r="IK1" s="373"/>
      <c r="IL1" s="373"/>
      <c r="IM1" s="373"/>
      <c r="IN1" s="373"/>
      <c r="IO1" s="373"/>
      <c r="IP1" s="373"/>
      <c r="IQ1" s="373"/>
      <c r="IR1" s="373"/>
      <c r="IS1" s="373"/>
      <c r="IT1" s="373"/>
      <c r="IU1" s="373"/>
      <c r="IV1" s="373"/>
    </row>
    <row r="2" spans="1:256" ht="17.5">
      <c r="A2" s="375"/>
      <c r="B2" s="376"/>
      <c r="C2" s="376"/>
      <c r="D2" s="376"/>
      <c r="E2" s="377"/>
      <c r="F2" s="378"/>
      <c r="G2" s="377"/>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c r="CB2" s="373"/>
      <c r="CC2" s="373"/>
      <c r="CD2" s="373"/>
      <c r="CE2" s="373"/>
      <c r="CF2" s="373"/>
      <c r="CG2" s="373"/>
      <c r="CH2" s="373"/>
      <c r="CI2" s="373"/>
      <c r="CJ2" s="373"/>
      <c r="CK2" s="373"/>
      <c r="CL2" s="373"/>
      <c r="CM2" s="373"/>
      <c r="CN2" s="373"/>
      <c r="CO2" s="373"/>
      <c r="CP2" s="373"/>
      <c r="CQ2" s="373"/>
      <c r="CR2" s="373"/>
      <c r="CS2" s="373"/>
      <c r="CT2" s="373"/>
      <c r="CU2" s="373"/>
      <c r="CV2" s="373"/>
      <c r="CW2" s="373"/>
      <c r="CX2" s="373"/>
      <c r="CY2" s="373"/>
      <c r="CZ2" s="373"/>
      <c r="DA2" s="373"/>
      <c r="DB2" s="373"/>
      <c r="DC2" s="373"/>
      <c r="DD2" s="373"/>
      <c r="DE2" s="373"/>
      <c r="DF2" s="373"/>
      <c r="DG2" s="373"/>
      <c r="DH2" s="373"/>
      <c r="DI2" s="373"/>
      <c r="DJ2" s="373"/>
      <c r="DK2" s="373"/>
      <c r="DL2" s="373"/>
      <c r="DM2" s="373"/>
      <c r="DN2" s="373"/>
      <c r="DO2" s="373"/>
      <c r="DP2" s="373"/>
      <c r="DQ2" s="373"/>
      <c r="DR2" s="373"/>
      <c r="DS2" s="373"/>
      <c r="DT2" s="373"/>
      <c r="DU2" s="373"/>
      <c r="DV2" s="373"/>
      <c r="DW2" s="373"/>
      <c r="DX2" s="373"/>
      <c r="DY2" s="373"/>
      <c r="DZ2" s="373"/>
      <c r="EA2" s="373"/>
      <c r="EB2" s="373"/>
      <c r="EC2" s="373"/>
      <c r="ED2" s="373"/>
      <c r="EE2" s="373"/>
      <c r="EF2" s="373"/>
      <c r="EG2" s="373"/>
      <c r="EH2" s="373"/>
      <c r="EI2" s="373"/>
      <c r="EJ2" s="373"/>
      <c r="EK2" s="373"/>
      <c r="EL2" s="373"/>
      <c r="EM2" s="373"/>
      <c r="EN2" s="373"/>
      <c r="EO2" s="373"/>
      <c r="EP2" s="373"/>
      <c r="EQ2" s="373"/>
      <c r="ER2" s="373"/>
      <c r="ES2" s="373"/>
      <c r="ET2" s="373"/>
      <c r="EU2" s="373"/>
      <c r="EV2" s="373"/>
      <c r="EW2" s="373"/>
      <c r="EX2" s="373"/>
      <c r="EY2" s="373"/>
      <c r="EZ2" s="373"/>
      <c r="FA2" s="373"/>
      <c r="FB2" s="373"/>
      <c r="FC2" s="373"/>
      <c r="FD2" s="373"/>
      <c r="FE2" s="373"/>
      <c r="FF2" s="373"/>
      <c r="FG2" s="373"/>
      <c r="FH2" s="373"/>
      <c r="FI2" s="373"/>
      <c r="FJ2" s="373"/>
      <c r="FK2" s="373"/>
      <c r="FL2" s="373"/>
      <c r="FM2" s="373"/>
      <c r="FN2" s="373"/>
      <c r="FO2" s="373"/>
      <c r="FP2" s="373"/>
      <c r="FQ2" s="373"/>
      <c r="FR2" s="373"/>
      <c r="FS2" s="373"/>
      <c r="FT2" s="373"/>
      <c r="FU2" s="373"/>
      <c r="FV2" s="373"/>
      <c r="FW2" s="373"/>
      <c r="FX2" s="373"/>
      <c r="FY2" s="373"/>
      <c r="FZ2" s="373"/>
      <c r="GA2" s="373"/>
      <c r="GB2" s="373"/>
      <c r="GC2" s="373"/>
      <c r="GD2" s="373"/>
      <c r="GE2" s="373"/>
      <c r="GF2" s="373"/>
      <c r="GG2" s="373"/>
      <c r="GH2" s="373"/>
      <c r="GI2" s="373"/>
      <c r="GJ2" s="373"/>
      <c r="GK2" s="373"/>
      <c r="GL2" s="373"/>
      <c r="GM2" s="373"/>
      <c r="GN2" s="373"/>
      <c r="GO2" s="373"/>
      <c r="GP2" s="373"/>
      <c r="GQ2" s="373"/>
      <c r="GR2" s="373"/>
      <c r="GS2" s="373"/>
      <c r="GT2" s="373"/>
      <c r="GU2" s="373"/>
      <c r="GV2" s="373"/>
      <c r="GW2" s="373"/>
      <c r="GX2" s="373"/>
      <c r="GY2" s="373"/>
      <c r="GZ2" s="373"/>
      <c r="HA2" s="373"/>
      <c r="HB2" s="373"/>
      <c r="HC2" s="373"/>
      <c r="HD2" s="373"/>
      <c r="HE2" s="373"/>
      <c r="HF2" s="373"/>
      <c r="HG2" s="373"/>
      <c r="HH2" s="373"/>
      <c r="HI2" s="373"/>
      <c r="HJ2" s="373"/>
      <c r="HK2" s="373"/>
      <c r="HL2" s="373"/>
      <c r="HM2" s="373"/>
      <c r="HN2" s="373"/>
      <c r="HO2" s="373"/>
      <c r="HP2" s="373"/>
      <c r="HQ2" s="373"/>
      <c r="HR2" s="373"/>
      <c r="HS2" s="373"/>
      <c r="HT2" s="373"/>
      <c r="HU2" s="373"/>
      <c r="HV2" s="373"/>
      <c r="HW2" s="373"/>
      <c r="HX2" s="373"/>
      <c r="HY2" s="373"/>
      <c r="HZ2" s="373"/>
      <c r="IA2" s="373"/>
      <c r="IB2" s="373"/>
      <c r="IC2" s="373"/>
      <c r="ID2" s="373"/>
      <c r="IE2" s="373"/>
      <c r="IF2" s="373"/>
      <c r="IG2" s="373"/>
      <c r="IH2" s="373"/>
      <c r="II2" s="373"/>
      <c r="IJ2" s="373"/>
      <c r="IK2" s="373"/>
      <c r="IL2" s="373"/>
      <c r="IM2" s="373"/>
      <c r="IN2" s="373"/>
      <c r="IO2" s="373"/>
      <c r="IP2" s="373"/>
      <c r="IQ2" s="373"/>
      <c r="IR2" s="373"/>
      <c r="IS2" s="373"/>
      <c r="IT2" s="373"/>
      <c r="IU2" s="373"/>
      <c r="IV2" s="373"/>
    </row>
    <row r="3" spans="1:256" ht="17.5">
      <c r="A3" s="69"/>
      <c r="B3" s="70"/>
      <c r="C3" s="71" t="s">
        <v>380</v>
      </c>
      <c r="D3" s="54"/>
      <c r="E3" s="377"/>
      <c r="F3" s="378"/>
      <c r="G3" s="377"/>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3"/>
      <c r="BL3" s="373"/>
      <c r="BM3" s="373"/>
      <c r="BN3" s="373"/>
      <c r="BO3" s="373"/>
      <c r="BP3" s="373"/>
      <c r="BQ3" s="373"/>
      <c r="BR3" s="373"/>
      <c r="BS3" s="373"/>
      <c r="BT3" s="373"/>
      <c r="BU3" s="373"/>
      <c r="BV3" s="373"/>
      <c r="BW3" s="373"/>
      <c r="BX3" s="373"/>
      <c r="BY3" s="373"/>
      <c r="BZ3" s="373"/>
      <c r="CA3" s="373"/>
      <c r="CB3" s="373"/>
      <c r="CC3" s="373"/>
      <c r="CD3" s="373"/>
      <c r="CE3" s="373"/>
      <c r="CF3" s="373"/>
      <c r="CG3" s="373"/>
      <c r="CH3" s="373"/>
      <c r="CI3" s="373"/>
      <c r="CJ3" s="373"/>
      <c r="CK3" s="373"/>
      <c r="CL3" s="373"/>
      <c r="CM3" s="373"/>
      <c r="CN3" s="373"/>
      <c r="CO3" s="373"/>
      <c r="CP3" s="373"/>
      <c r="CQ3" s="373"/>
      <c r="CR3" s="373"/>
      <c r="CS3" s="373"/>
      <c r="CT3" s="373"/>
      <c r="CU3" s="373"/>
      <c r="CV3" s="373"/>
      <c r="CW3" s="373"/>
      <c r="CX3" s="373"/>
      <c r="CY3" s="373"/>
      <c r="CZ3" s="373"/>
      <c r="DA3" s="373"/>
      <c r="DB3" s="373"/>
      <c r="DC3" s="373"/>
      <c r="DD3" s="373"/>
      <c r="DE3" s="373"/>
      <c r="DF3" s="373"/>
      <c r="DG3" s="373"/>
      <c r="DH3" s="373"/>
      <c r="DI3" s="373"/>
      <c r="DJ3" s="373"/>
      <c r="DK3" s="373"/>
      <c r="DL3" s="373"/>
      <c r="DM3" s="373"/>
      <c r="DN3" s="373"/>
      <c r="DO3" s="373"/>
      <c r="DP3" s="373"/>
      <c r="DQ3" s="373"/>
      <c r="DR3" s="373"/>
      <c r="DS3" s="373"/>
      <c r="DT3" s="373"/>
      <c r="DU3" s="373"/>
      <c r="DV3" s="373"/>
      <c r="DW3" s="373"/>
      <c r="DX3" s="373"/>
      <c r="DY3" s="373"/>
      <c r="DZ3" s="373"/>
      <c r="EA3" s="373"/>
      <c r="EB3" s="373"/>
      <c r="EC3" s="373"/>
      <c r="ED3" s="373"/>
      <c r="EE3" s="373"/>
      <c r="EF3" s="373"/>
      <c r="EG3" s="373"/>
      <c r="EH3" s="373"/>
      <c r="EI3" s="373"/>
      <c r="EJ3" s="373"/>
      <c r="EK3" s="373"/>
      <c r="EL3" s="373"/>
      <c r="EM3" s="373"/>
      <c r="EN3" s="373"/>
      <c r="EO3" s="373"/>
      <c r="EP3" s="373"/>
      <c r="EQ3" s="373"/>
      <c r="ER3" s="373"/>
      <c r="ES3" s="373"/>
      <c r="ET3" s="373"/>
      <c r="EU3" s="373"/>
      <c r="EV3" s="373"/>
      <c r="EW3" s="373"/>
      <c r="EX3" s="373"/>
      <c r="EY3" s="373"/>
      <c r="EZ3" s="373"/>
      <c r="FA3" s="373"/>
      <c r="FB3" s="373"/>
      <c r="FC3" s="373"/>
      <c r="FD3" s="373"/>
      <c r="FE3" s="373"/>
      <c r="FF3" s="373"/>
      <c r="FG3" s="373"/>
      <c r="FH3" s="373"/>
      <c r="FI3" s="373"/>
      <c r="FJ3" s="373"/>
      <c r="FK3" s="373"/>
      <c r="FL3" s="373"/>
      <c r="FM3" s="373"/>
      <c r="FN3" s="373"/>
      <c r="FO3" s="373"/>
      <c r="FP3" s="373"/>
      <c r="FQ3" s="373"/>
      <c r="FR3" s="373"/>
      <c r="FS3" s="373"/>
      <c r="FT3" s="373"/>
      <c r="FU3" s="373"/>
      <c r="FV3" s="373"/>
      <c r="FW3" s="373"/>
      <c r="FX3" s="373"/>
      <c r="FY3" s="373"/>
      <c r="FZ3" s="373"/>
      <c r="GA3" s="373"/>
      <c r="GB3" s="373"/>
      <c r="GC3" s="373"/>
      <c r="GD3" s="373"/>
      <c r="GE3" s="373"/>
      <c r="GF3" s="373"/>
      <c r="GG3" s="373"/>
      <c r="GH3" s="373"/>
      <c r="GI3" s="373"/>
      <c r="GJ3" s="373"/>
      <c r="GK3" s="373"/>
      <c r="GL3" s="373"/>
      <c r="GM3" s="373"/>
      <c r="GN3" s="373"/>
      <c r="GO3" s="373"/>
      <c r="GP3" s="373"/>
      <c r="GQ3" s="373"/>
      <c r="GR3" s="373"/>
      <c r="GS3" s="373"/>
      <c r="GT3" s="373"/>
      <c r="GU3" s="373"/>
      <c r="GV3" s="373"/>
      <c r="GW3" s="373"/>
      <c r="GX3" s="373"/>
      <c r="GY3" s="373"/>
      <c r="GZ3" s="373"/>
      <c r="HA3" s="373"/>
      <c r="HB3" s="373"/>
      <c r="HC3" s="373"/>
      <c r="HD3" s="373"/>
      <c r="HE3" s="373"/>
      <c r="HF3" s="373"/>
      <c r="HG3" s="373"/>
      <c r="HH3" s="373"/>
      <c r="HI3" s="373"/>
      <c r="HJ3" s="373"/>
      <c r="HK3" s="373"/>
      <c r="HL3" s="373"/>
      <c r="HM3" s="373"/>
      <c r="HN3" s="373"/>
      <c r="HO3" s="373"/>
      <c r="HP3" s="373"/>
      <c r="HQ3" s="373"/>
      <c r="HR3" s="373"/>
      <c r="HS3" s="373"/>
      <c r="HT3" s="373"/>
      <c r="HU3" s="373"/>
      <c r="HV3" s="373"/>
      <c r="HW3" s="373"/>
      <c r="HX3" s="373"/>
      <c r="HY3" s="373"/>
      <c r="HZ3" s="373"/>
      <c r="IA3" s="373"/>
      <c r="IB3" s="373"/>
      <c r="IC3" s="373"/>
      <c r="ID3" s="373"/>
      <c r="IE3" s="373"/>
      <c r="IF3" s="373"/>
      <c r="IG3" s="373"/>
      <c r="IH3" s="373"/>
      <c r="II3" s="373"/>
      <c r="IJ3" s="373"/>
      <c r="IK3" s="373"/>
      <c r="IL3" s="373"/>
      <c r="IM3" s="373"/>
      <c r="IN3" s="373"/>
      <c r="IO3" s="373"/>
      <c r="IP3" s="373"/>
      <c r="IQ3" s="373"/>
      <c r="IR3" s="373"/>
      <c r="IS3" s="373"/>
      <c r="IT3" s="373"/>
      <c r="IU3" s="373"/>
      <c r="IV3" s="373"/>
    </row>
    <row r="4" spans="1:256" ht="28">
      <c r="A4" s="69"/>
      <c r="B4" s="70"/>
      <c r="C4" s="72" t="s">
        <v>768</v>
      </c>
      <c r="D4" s="54"/>
      <c r="E4" s="377"/>
      <c r="F4" s="378"/>
      <c r="G4" s="377"/>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C4" s="373"/>
      <c r="BD4" s="373"/>
      <c r="BE4" s="373"/>
      <c r="BF4" s="373"/>
      <c r="BG4" s="373"/>
      <c r="BH4" s="373"/>
      <c r="BI4" s="373"/>
      <c r="BJ4" s="373"/>
      <c r="BK4" s="373"/>
      <c r="BL4" s="373"/>
      <c r="BM4" s="373"/>
      <c r="BN4" s="373"/>
      <c r="BO4" s="373"/>
      <c r="BP4" s="373"/>
      <c r="BQ4" s="373"/>
      <c r="BR4" s="373"/>
      <c r="BS4" s="373"/>
      <c r="BT4" s="373"/>
      <c r="BU4" s="373"/>
      <c r="BV4" s="373"/>
      <c r="BW4" s="373"/>
      <c r="BX4" s="373"/>
      <c r="BY4" s="373"/>
      <c r="BZ4" s="373"/>
      <c r="CA4" s="373"/>
      <c r="CB4" s="373"/>
      <c r="CC4" s="373"/>
      <c r="CD4" s="373"/>
      <c r="CE4" s="373"/>
      <c r="CF4" s="373"/>
      <c r="CG4" s="373"/>
      <c r="CH4" s="373"/>
      <c r="CI4" s="373"/>
      <c r="CJ4" s="373"/>
      <c r="CK4" s="373"/>
      <c r="CL4" s="373"/>
      <c r="CM4" s="373"/>
      <c r="CN4" s="373"/>
      <c r="CO4" s="373"/>
      <c r="CP4" s="373"/>
      <c r="CQ4" s="373"/>
      <c r="CR4" s="373"/>
      <c r="CS4" s="373"/>
      <c r="CT4" s="373"/>
      <c r="CU4" s="373"/>
      <c r="CV4" s="373"/>
      <c r="CW4" s="373"/>
      <c r="CX4" s="373"/>
      <c r="CY4" s="373"/>
      <c r="CZ4" s="373"/>
      <c r="DA4" s="373"/>
      <c r="DB4" s="373"/>
      <c r="DC4" s="373"/>
      <c r="DD4" s="373"/>
      <c r="DE4" s="373"/>
      <c r="DF4" s="373"/>
      <c r="DG4" s="373"/>
      <c r="DH4" s="373"/>
      <c r="DI4" s="373"/>
      <c r="DJ4" s="373"/>
      <c r="DK4" s="373"/>
      <c r="DL4" s="373"/>
      <c r="DM4" s="373"/>
      <c r="DN4" s="373"/>
      <c r="DO4" s="373"/>
      <c r="DP4" s="373"/>
      <c r="DQ4" s="373"/>
      <c r="DR4" s="373"/>
      <c r="DS4" s="373"/>
      <c r="DT4" s="373"/>
      <c r="DU4" s="373"/>
      <c r="DV4" s="373"/>
      <c r="DW4" s="373"/>
      <c r="DX4" s="373"/>
      <c r="DY4" s="373"/>
      <c r="DZ4" s="373"/>
      <c r="EA4" s="373"/>
      <c r="EB4" s="373"/>
      <c r="EC4" s="373"/>
      <c r="ED4" s="373"/>
      <c r="EE4" s="373"/>
      <c r="EF4" s="373"/>
      <c r="EG4" s="373"/>
      <c r="EH4" s="373"/>
      <c r="EI4" s="373"/>
      <c r="EJ4" s="373"/>
      <c r="EK4" s="373"/>
      <c r="EL4" s="373"/>
      <c r="EM4" s="373"/>
      <c r="EN4" s="373"/>
      <c r="EO4" s="373"/>
      <c r="EP4" s="373"/>
      <c r="EQ4" s="373"/>
      <c r="ER4" s="373"/>
      <c r="ES4" s="373"/>
      <c r="ET4" s="373"/>
      <c r="EU4" s="373"/>
      <c r="EV4" s="373"/>
      <c r="EW4" s="373"/>
      <c r="EX4" s="373"/>
      <c r="EY4" s="373"/>
      <c r="EZ4" s="373"/>
      <c r="FA4" s="373"/>
      <c r="FB4" s="373"/>
      <c r="FC4" s="373"/>
      <c r="FD4" s="373"/>
      <c r="FE4" s="373"/>
      <c r="FF4" s="373"/>
      <c r="FG4" s="373"/>
      <c r="FH4" s="373"/>
      <c r="FI4" s="373"/>
      <c r="FJ4" s="373"/>
      <c r="FK4" s="373"/>
      <c r="FL4" s="373"/>
      <c r="FM4" s="373"/>
      <c r="FN4" s="373"/>
      <c r="FO4" s="373"/>
      <c r="FP4" s="373"/>
      <c r="FQ4" s="373"/>
      <c r="FR4" s="373"/>
      <c r="FS4" s="373"/>
      <c r="FT4" s="373"/>
      <c r="FU4" s="373"/>
      <c r="FV4" s="373"/>
      <c r="FW4" s="373"/>
      <c r="FX4" s="373"/>
      <c r="FY4" s="373"/>
      <c r="FZ4" s="373"/>
      <c r="GA4" s="373"/>
      <c r="GB4" s="373"/>
      <c r="GC4" s="373"/>
      <c r="GD4" s="373"/>
      <c r="GE4" s="373"/>
      <c r="GF4" s="373"/>
      <c r="GG4" s="373"/>
      <c r="GH4" s="373"/>
      <c r="GI4" s="373"/>
      <c r="GJ4" s="373"/>
      <c r="GK4" s="373"/>
      <c r="GL4" s="373"/>
      <c r="GM4" s="373"/>
      <c r="GN4" s="373"/>
      <c r="GO4" s="373"/>
      <c r="GP4" s="373"/>
      <c r="GQ4" s="373"/>
      <c r="GR4" s="373"/>
      <c r="GS4" s="373"/>
      <c r="GT4" s="373"/>
      <c r="GU4" s="373"/>
      <c r="GV4" s="373"/>
      <c r="GW4" s="373"/>
      <c r="GX4" s="373"/>
      <c r="GY4" s="373"/>
      <c r="GZ4" s="373"/>
      <c r="HA4" s="373"/>
      <c r="HB4" s="373"/>
      <c r="HC4" s="373"/>
      <c r="HD4" s="373"/>
      <c r="HE4" s="373"/>
      <c r="HF4" s="373"/>
      <c r="HG4" s="373"/>
      <c r="HH4" s="373"/>
      <c r="HI4" s="373"/>
      <c r="HJ4" s="373"/>
      <c r="HK4" s="373"/>
      <c r="HL4" s="373"/>
      <c r="HM4" s="373"/>
      <c r="HN4" s="373"/>
      <c r="HO4" s="373"/>
      <c r="HP4" s="373"/>
      <c r="HQ4" s="373"/>
      <c r="HR4" s="373"/>
      <c r="HS4" s="373"/>
      <c r="HT4" s="373"/>
      <c r="HU4" s="373"/>
      <c r="HV4" s="373"/>
      <c r="HW4" s="373"/>
      <c r="HX4" s="373"/>
      <c r="HY4" s="373"/>
      <c r="HZ4" s="373"/>
      <c r="IA4" s="373"/>
      <c r="IB4" s="373"/>
      <c r="IC4" s="373"/>
      <c r="ID4" s="373"/>
      <c r="IE4" s="373"/>
      <c r="IF4" s="373"/>
      <c r="IG4" s="373"/>
      <c r="IH4" s="373"/>
      <c r="II4" s="373"/>
      <c r="IJ4" s="373"/>
      <c r="IK4" s="373"/>
      <c r="IL4" s="373"/>
      <c r="IM4" s="373"/>
      <c r="IN4" s="373"/>
      <c r="IO4" s="373"/>
      <c r="IP4" s="373"/>
      <c r="IQ4" s="373"/>
      <c r="IR4" s="373"/>
      <c r="IS4" s="373"/>
      <c r="IT4" s="373"/>
      <c r="IU4" s="373"/>
      <c r="IV4" s="373"/>
    </row>
    <row r="5" spans="1:256" ht="17.5">
      <c r="A5" s="69"/>
      <c r="B5" s="70"/>
      <c r="C5" s="71" t="s">
        <v>373</v>
      </c>
      <c r="D5" s="54"/>
      <c r="E5" s="377"/>
      <c r="F5" s="378"/>
      <c r="G5" s="377"/>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c r="BC5" s="373"/>
      <c r="BD5" s="373"/>
      <c r="BE5" s="373"/>
      <c r="BF5" s="373"/>
      <c r="BG5" s="373"/>
      <c r="BH5" s="373"/>
      <c r="BI5" s="373"/>
      <c r="BJ5" s="373"/>
      <c r="BK5" s="373"/>
      <c r="BL5" s="373"/>
      <c r="BM5" s="373"/>
      <c r="BN5" s="373"/>
      <c r="BO5" s="373"/>
      <c r="BP5" s="373"/>
      <c r="BQ5" s="373"/>
      <c r="BR5" s="373"/>
      <c r="BS5" s="373"/>
      <c r="BT5" s="373"/>
      <c r="BU5" s="373"/>
      <c r="BV5" s="373"/>
      <c r="BW5" s="373"/>
      <c r="BX5" s="373"/>
      <c r="BY5" s="373"/>
      <c r="BZ5" s="373"/>
      <c r="CA5" s="373"/>
      <c r="CB5" s="373"/>
      <c r="CC5" s="373"/>
      <c r="CD5" s="373"/>
      <c r="CE5" s="373"/>
      <c r="CF5" s="373"/>
      <c r="CG5" s="373"/>
      <c r="CH5" s="373"/>
      <c r="CI5" s="373"/>
      <c r="CJ5" s="373"/>
      <c r="CK5" s="373"/>
      <c r="CL5" s="373"/>
      <c r="CM5" s="373"/>
      <c r="CN5" s="373"/>
      <c r="CO5" s="373"/>
      <c r="CP5" s="373"/>
      <c r="CQ5" s="373"/>
      <c r="CR5" s="373"/>
      <c r="CS5" s="373"/>
      <c r="CT5" s="373"/>
      <c r="CU5" s="373"/>
      <c r="CV5" s="373"/>
      <c r="CW5" s="373"/>
      <c r="CX5" s="373"/>
      <c r="CY5" s="373"/>
      <c r="CZ5" s="373"/>
      <c r="DA5" s="373"/>
      <c r="DB5" s="373"/>
      <c r="DC5" s="373"/>
      <c r="DD5" s="373"/>
      <c r="DE5" s="373"/>
      <c r="DF5" s="373"/>
      <c r="DG5" s="373"/>
      <c r="DH5" s="373"/>
      <c r="DI5" s="373"/>
      <c r="DJ5" s="373"/>
      <c r="DK5" s="373"/>
      <c r="DL5" s="373"/>
      <c r="DM5" s="373"/>
      <c r="DN5" s="373"/>
      <c r="DO5" s="373"/>
      <c r="DP5" s="373"/>
      <c r="DQ5" s="373"/>
      <c r="DR5" s="373"/>
      <c r="DS5" s="373"/>
      <c r="DT5" s="373"/>
      <c r="DU5" s="373"/>
      <c r="DV5" s="373"/>
      <c r="DW5" s="373"/>
      <c r="DX5" s="373"/>
      <c r="DY5" s="373"/>
      <c r="DZ5" s="373"/>
      <c r="EA5" s="373"/>
      <c r="EB5" s="373"/>
      <c r="EC5" s="373"/>
      <c r="ED5" s="373"/>
      <c r="EE5" s="373"/>
      <c r="EF5" s="373"/>
      <c r="EG5" s="373"/>
      <c r="EH5" s="373"/>
      <c r="EI5" s="373"/>
      <c r="EJ5" s="373"/>
      <c r="EK5" s="373"/>
      <c r="EL5" s="373"/>
      <c r="EM5" s="373"/>
      <c r="EN5" s="373"/>
      <c r="EO5" s="373"/>
      <c r="EP5" s="373"/>
      <c r="EQ5" s="373"/>
      <c r="ER5" s="373"/>
      <c r="ES5" s="373"/>
      <c r="ET5" s="373"/>
      <c r="EU5" s="373"/>
      <c r="EV5" s="373"/>
      <c r="EW5" s="373"/>
      <c r="EX5" s="373"/>
      <c r="EY5" s="373"/>
      <c r="EZ5" s="373"/>
      <c r="FA5" s="373"/>
      <c r="FB5" s="373"/>
      <c r="FC5" s="373"/>
      <c r="FD5" s="373"/>
      <c r="FE5" s="373"/>
      <c r="FF5" s="373"/>
      <c r="FG5" s="373"/>
      <c r="FH5" s="373"/>
      <c r="FI5" s="373"/>
      <c r="FJ5" s="373"/>
      <c r="FK5" s="373"/>
      <c r="FL5" s="373"/>
      <c r="FM5" s="373"/>
      <c r="FN5" s="373"/>
      <c r="FO5" s="373"/>
      <c r="FP5" s="373"/>
      <c r="FQ5" s="373"/>
      <c r="FR5" s="373"/>
      <c r="FS5" s="373"/>
      <c r="FT5" s="373"/>
      <c r="FU5" s="373"/>
      <c r="FV5" s="373"/>
      <c r="FW5" s="373"/>
      <c r="FX5" s="373"/>
      <c r="FY5" s="373"/>
      <c r="FZ5" s="373"/>
      <c r="GA5" s="373"/>
      <c r="GB5" s="373"/>
      <c r="GC5" s="373"/>
      <c r="GD5" s="373"/>
      <c r="GE5" s="373"/>
      <c r="GF5" s="373"/>
      <c r="GG5" s="373"/>
      <c r="GH5" s="373"/>
      <c r="GI5" s="373"/>
      <c r="GJ5" s="373"/>
      <c r="GK5" s="373"/>
      <c r="GL5" s="373"/>
      <c r="GM5" s="373"/>
      <c r="GN5" s="373"/>
      <c r="GO5" s="373"/>
      <c r="GP5" s="373"/>
      <c r="GQ5" s="373"/>
      <c r="GR5" s="373"/>
      <c r="GS5" s="373"/>
      <c r="GT5" s="373"/>
      <c r="GU5" s="373"/>
      <c r="GV5" s="373"/>
      <c r="GW5" s="373"/>
      <c r="GX5" s="373"/>
      <c r="GY5" s="373"/>
      <c r="GZ5" s="373"/>
      <c r="HA5" s="373"/>
      <c r="HB5" s="373"/>
      <c r="HC5" s="373"/>
      <c r="HD5" s="373"/>
      <c r="HE5" s="373"/>
      <c r="HF5" s="373"/>
      <c r="HG5" s="373"/>
      <c r="HH5" s="373"/>
      <c r="HI5" s="373"/>
      <c r="HJ5" s="373"/>
      <c r="HK5" s="373"/>
      <c r="HL5" s="373"/>
      <c r="HM5" s="373"/>
      <c r="HN5" s="373"/>
      <c r="HO5" s="373"/>
      <c r="HP5" s="373"/>
      <c r="HQ5" s="373"/>
      <c r="HR5" s="373"/>
      <c r="HS5" s="373"/>
      <c r="HT5" s="373"/>
      <c r="HU5" s="373"/>
      <c r="HV5" s="373"/>
      <c r="HW5" s="373"/>
      <c r="HX5" s="373"/>
      <c r="HY5" s="373"/>
      <c r="HZ5" s="373"/>
      <c r="IA5" s="373"/>
      <c r="IB5" s="373"/>
      <c r="IC5" s="373"/>
      <c r="ID5" s="373"/>
      <c r="IE5" s="373"/>
      <c r="IF5" s="373"/>
      <c r="IG5" s="373"/>
      <c r="IH5" s="373"/>
      <c r="II5" s="373"/>
      <c r="IJ5" s="373"/>
      <c r="IK5" s="373"/>
      <c r="IL5" s="373"/>
      <c r="IM5" s="373"/>
      <c r="IN5" s="373"/>
      <c r="IO5" s="373"/>
      <c r="IP5" s="373"/>
      <c r="IQ5" s="373"/>
      <c r="IR5" s="373"/>
      <c r="IS5" s="373"/>
      <c r="IT5" s="373"/>
      <c r="IU5" s="373"/>
      <c r="IV5" s="373"/>
    </row>
    <row r="6" spans="1:256" ht="17.5">
      <c r="A6" s="69"/>
      <c r="B6" s="70"/>
      <c r="C6" s="72" t="s">
        <v>769</v>
      </c>
      <c r="D6" s="54"/>
      <c r="E6" s="377"/>
      <c r="F6" s="378"/>
      <c r="G6" s="377"/>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c r="BC6" s="373"/>
      <c r="BD6" s="373"/>
      <c r="BE6" s="373"/>
      <c r="BF6" s="373"/>
      <c r="BG6" s="373"/>
      <c r="BH6" s="373"/>
      <c r="BI6" s="373"/>
      <c r="BJ6" s="373"/>
      <c r="BK6" s="373"/>
      <c r="BL6" s="373"/>
      <c r="BM6" s="373"/>
      <c r="BN6" s="373"/>
      <c r="BO6" s="373"/>
      <c r="BP6" s="373"/>
      <c r="BQ6" s="373"/>
      <c r="BR6" s="373"/>
      <c r="BS6" s="373"/>
      <c r="BT6" s="373"/>
      <c r="BU6" s="373"/>
      <c r="BV6" s="373"/>
      <c r="BW6" s="373"/>
      <c r="BX6" s="373"/>
      <c r="BY6" s="373"/>
      <c r="BZ6" s="373"/>
      <c r="CA6" s="373"/>
      <c r="CB6" s="373"/>
      <c r="CC6" s="373"/>
      <c r="CD6" s="373"/>
      <c r="CE6" s="373"/>
      <c r="CF6" s="373"/>
      <c r="CG6" s="373"/>
      <c r="CH6" s="373"/>
      <c r="CI6" s="373"/>
      <c r="CJ6" s="373"/>
      <c r="CK6" s="373"/>
      <c r="CL6" s="373"/>
      <c r="CM6" s="373"/>
      <c r="CN6" s="373"/>
      <c r="CO6" s="373"/>
      <c r="CP6" s="373"/>
      <c r="CQ6" s="373"/>
      <c r="CR6" s="373"/>
      <c r="CS6" s="373"/>
      <c r="CT6" s="373"/>
      <c r="CU6" s="373"/>
      <c r="CV6" s="373"/>
      <c r="CW6" s="373"/>
      <c r="CX6" s="373"/>
      <c r="CY6" s="373"/>
      <c r="CZ6" s="373"/>
      <c r="DA6" s="373"/>
      <c r="DB6" s="373"/>
      <c r="DC6" s="373"/>
      <c r="DD6" s="373"/>
      <c r="DE6" s="373"/>
      <c r="DF6" s="373"/>
      <c r="DG6" s="373"/>
      <c r="DH6" s="373"/>
      <c r="DI6" s="373"/>
      <c r="DJ6" s="373"/>
      <c r="DK6" s="373"/>
      <c r="DL6" s="373"/>
      <c r="DM6" s="373"/>
      <c r="DN6" s="373"/>
      <c r="DO6" s="373"/>
      <c r="DP6" s="373"/>
      <c r="DQ6" s="373"/>
      <c r="DR6" s="373"/>
      <c r="DS6" s="373"/>
      <c r="DT6" s="373"/>
      <c r="DU6" s="373"/>
      <c r="DV6" s="373"/>
      <c r="DW6" s="373"/>
      <c r="DX6" s="373"/>
      <c r="DY6" s="373"/>
      <c r="DZ6" s="373"/>
      <c r="EA6" s="373"/>
      <c r="EB6" s="373"/>
      <c r="EC6" s="373"/>
      <c r="ED6" s="373"/>
      <c r="EE6" s="373"/>
      <c r="EF6" s="373"/>
      <c r="EG6" s="373"/>
      <c r="EH6" s="373"/>
      <c r="EI6" s="373"/>
      <c r="EJ6" s="373"/>
      <c r="EK6" s="373"/>
      <c r="EL6" s="373"/>
      <c r="EM6" s="373"/>
      <c r="EN6" s="373"/>
      <c r="EO6" s="373"/>
      <c r="EP6" s="373"/>
      <c r="EQ6" s="373"/>
      <c r="ER6" s="373"/>
      <c r="ES6" s="373"/>
      <c r="ET6" s="373"/>
      <c r="EU6" s="373"/>
      <c r="EV6" s="373"/>
      <c r="EW6" s="373"/>
      <c r="EX6" s="373"/>
      <c r="EY6" s="373"/>
      <c r="EZ6" s="373"/>
      <c r="FA6" s="373"/>
      <c r="FB6" s="373"/>
      <c r="FC6" s="373"/>
      <c r="FD6" s="373"/>
      <c r="FE6" s="373"/>
      <c r="FF6" s="373"/>
      <c r="FG6" s="373"/>
      <c r="FH6" s="373"/>
      <c r="FI6" s="373"/>
      <c r="FJ6" s="373"/>
      <c r="FK6" s="373"/>
      <c r="FL6" s="373"/>
      <c r="FM6" s="373"/>
      <c r="FN6" s="373"/>
      <c r="FO6" s="373"/>
      <c r="FP6" s="373"/>
      <c r="FQ6" s="373"/>
      <c r="FR6" s="373"/>
      <c r="FS6" s="373"/>
      <c r="FT6" s="373"/>
      <c r="FU6" s="373"/>
      <c r="FV6" s="373"/>
      <c r="FW6" s="373"/>
      <c r="FX6" s="373"/>
      <c r="FY6" s="373"/>
      <c r="FZ6" s="373"/>
      <c r="GA6" s="373"/>
      <c r="GB6" s="373"/>
      <c r="GC6" s="373"/>
      <c r="GD6" s="373"/>
      <c r="GE6" s="373"/>
      <c r="GF6" s="373"/>
      <c r="GG6" s="373"/>
      <c r="GH6" s="373"/>
      <c r="GI6" s="373"/>
      <c r="GJ6" s="373"/>
      <c r="GK6" s="373"/>
      <c r="GL6" s="373"/>
      <c r="GM6" s="373"/>
      <c r="GN6" s="373"/>
      <c r="GO6" s="373"/>
      <c r="GP6" s="373"/>
      <c r="GQ6" s="373"/>
      <c r="GR6" s="373"/>
      <c r="GS6" s="373"/>
      <c r="GT6" s="373"/>
      <c r="GU6" s="373"/>
      <c r="GV6" s="373"/>
      <c r="GW6" s="373"/>
      <c r="GX6" s="373"/>
      <c r="GY6" s="373"/>
      <c r="GZ6" s="373"/>
      <c r="HA6" s="373"/>
      <c r="HB6" s="373"/>
      <c r="HC6" s="373"/>
      <c r="HD6" s="373"/>
      <c r="HE6" s="373"/>
      <c r="HF6" s="373"/>
      <c r="HG6" s="373"/>
      <c r="HH6" s="373"/>
      <c r="HI6" s="373"/>
      <c r="HJ6" s="373"/>
      <c r="HK6" s="373"/>
      <c r="HL6" s="373"/>
      <c r="HM6" s="373"/>
      <c r="HN6" s="373"/>
      <c r="HO6" s="373"/>
      <c r="HP6" s="373"/>
      <c r="HQ6" s="373"/>
      <c r="HR6" s="373"/>
      <c r="HS6" s="373"/>
      <c r="HT6" s="373"/>
      <c r="HU6" s="373"/>
      <c r="HV6" s="373"/>
      <c r="HW6" s="373"/>
      <c r="HX6" s="373"/>
      <c r="HY6" s="373"/>
      <c r="HZ6" s="373"/>
      <c r="IA6" s="373"/>
      <c r="IB6" s="373"/>
      <c r="IC6" s="373"/>
      <c r="ID6" s="373"/>
      <c r="IE6" s="373"/>
      <c r="IF6" s="373"/>
      <c r="IG6" s="373"/>
      <c r="IH6" s="373"/>
      <c r="II6" s="373"/>
      <c r="IJ6" s="373"/>
      <c r="IK6" s="373"/>
      <c r="IL6" s="373"/>
      <c r="IM6" s="373"/>
      <c r="IN6" s="373"/>
      <c r="IO6" s="373"/>
      <c r="IP6" s="373"/>
      <c r="IQ6" s="373"/>
      <c r="IR6" s="373"/>
      <c r="IS6" s="373"/>
      <c r="IT6" s="373"/>
      <c r="IU6" s="373"/>
      <c r="IV6" s="373"/>
    </row>
    <row r="7" spans="1:256" ht="17.5">
      <c r="A7" s="69"/>
      <c r="B7" s="70"/>
      <c r="C7" s="71" t="s">
        <v>770</v>
      </c>
      <c r="D7" s="54"/>
      <c r="E7" s="377"/>
      <c r="F7" s="378"/>
      <c r="G7" s="377"/>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c r="EO7" s="373"/>
      <c r="EP7" s="373"/>
      <c r="EQ7" s="373"/>
      <c r="ER7" s="373"/>
      <c r="ES7" s="373"/>
      <c r="ET7" s="373"/>
      <c r="EU7" s="373"/>
      <c r="EV7" s="373"/>
      <c r="EW7" s="373"/>
      <c r="EX7" s="373"/>
      <c r="EY7" s="373"/>
      <c r="EZ7" s="373"/>
      <c r="FA7" s="373"/>
      <c r="FB7" s="373"/>
      <c r="FC7" s="373"/>
      <c r="FD7" s="373"/>
      <c r="FE7" s="373"/>
      <c r="FF7" s="373"/>
      <c r="FG7" s="373"/>
      <c r="FH7" s="373"/>
      <c r="FI7" s="373"/>
      <c r="FJ7" s="373"/>
      <c r="FK7" s="373"/>
      <c r="FL7" s="373"/>
      <c r="FM7" s="373"/>
      <c r="FN7" s="373"/>
      <c r="FO7" s="373"/>
      <c r="FP7" s="373"/>
      <c r="FQ7" s="373"/>
      <c r="FR7" s="373"/>
      <c r="FS7" s="373"/>
      <c r="FT7" s="373"/>
      <c r="FU7" s="373"/>
      <c r="FV7" s="373"/>
      <c r="FW7" s="373"/>
      <c r="FX7" s="373"/>
      <c r="FY7" s="373"/>
      <c r="FZ7" s="373"/>
      <c r="GA7" s="373"/>
      <c r="GB7" s="373"/>
      <c r="GC7" s="373"/>
      <c r="GD7" s="373"/>
      <c r="GE7" s="373"/>
      <c r="GF7" s="373"/>
      <c r="GG7" s="373"/>
      <c r="GH7" s="373"/>
      <c r="GI7" s="373"/>
      <c r="GJ7" s="373"/>
      <c r="GK7" s="373"/>
      <c r="GL7" s="373"/>
      <c r="GM7" s="373"/>
      <c r="GN7" s="373"/>
      <c r="GO7" s="373"/>
      <c r="GP7" s="373"/>
      <c r="GQ7" s="373"/>
      <c r="GR7" s="373"/>
      <c r="GS7" s="373"/>
      <c r="GT7" s="373"/>
      <c r="GU7" s="373"/>
      <c r="GV7" s="373"/>
      <c r="GW7" s="373"/>
      <c r="GX7" s="373"/>
      <c r="GY7" s="373"/>
      <c r="GZ7" s="373"/>
      <c r="HA7" s="373"/>
      <c r="HB7" s="373"/>
      <c r="HC7" s="373"/>
      <c r="HD7" s="373"/>
      <c r="HE7" s="373"/>
      <c r="HF7" s="373"/>
      <c r="HG7" s="373"/>
      <c r="HH7" s="373"/>
      <c r="HI7" s="373"/>
      <c r="HJ7" s="373"/>
      <c r="HK7" s="373"/>
      <c r="HL7" s="373"/>
      <c r="HM7" s="373"/>
      <c r="HN7" s="373"/>
      <c r="HO7" s="373"/>
      <c r="HP7" s="373"/>
      <c r="HQ7" s="373"/>
      <c r="HR7" s="373"/>
      <c r="HS7" s="373"/>
      <c r="HT7" s="373"/>
      <c r="HU7" s="373"/>
      <c r="HV7" s="373"/>
      <c r="HW7" s="373"/>
      <c r="HX7" s="373"/>
      <c r="HY7" s="373"/>
      <c r="HZ7" s="373"/>
      <c r="IA7" s="373"/>
      <c r="IB7" s="373"/>
      <c r="IC7" s="373"/>
      <c r="ID7" s="373"/>
      <c r="IE7" s="373"/>
      <c r="IF7" s="373"/>
      <c r="IG7" s="373"/>
      <c r="IH7" s="373"/>
      <c r="II7" s="373"/>
      <c r="IJ7" s="373"/>
      <c r="IK7" s="373"/>
      <c r="IL7" s="373"/>
      <c r="IM7" s="373"/>
      <c r="IN7" s="373"/>
      <c r="IO7" s="373"/>
      <c r="IP7" s="373"/>
      <c r="IQ7" s="373"/>
      <c r="IR7" s="373"/>
      <c r="IS7" s="373"/>
      <c r="IT7" s="373"/>
      <c r="IU7" s="373"/>
      <c r="IV7" s="373"/>
    </row>
    <row r="8" spans="1:256" ht="17.5">
      <c r="A8" s="69"/>
      <c r="B8" s="70"/>
      <c r="C8" s="73"/>
      <c r="D8" s="54"/>
      <c r="E8" s="377"/>
      <c r="F8" s="378"/>
      <c r="G8" s="377"/>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c r="EO8" s="373"/>
      <c r="EP8" s="373"/>
      <c r="EQ8" s="373"/>
      <c r="ER8" s="373"/>
      <c r="ES8" s="373"/>
      <c r="ET8" s="373"/>
      <c r="EU8" s="373"/>
      <c r="EV8" s="373"/>
      <c r="EW8" s="373"/>
      <c r="EX8" s="373"/>
      <c r="EY8" s="373"/>
      <c r="EZ8" s="373"/>
      <c r="FA8" s="373"/>
      <c r="FB8" s="373"/>
      <c r="FC8" s="373"/>
      <c r="FD8" s="373"/>
      <c r="FE8" s="373"/>
      <c r="FF8" s="373"/>
      <c r="FG8" s="373"/>
      <c r="FH8" s="373"/>
      <c r="FI8" s="373"/>
      <c r="FJ8" s="373"/>
      <c r="FK8" s="373"/>
      <c r="FL8" s="373"/>
      <c r="FM8" s="373"/>
      <c r="FN8" s="373"/>
      <c r="FO8" s="373"/>
      <c r="FP8" s="373"/>
      <c r="FQ8" s="373"/>
      <c r="FR8" s="373"/>
      <c r="FS8" s="373"/>
      <c r="FT8" s="373"/>
      <c r="FU8" s="373"/>
      <c r="FV8" s="373"/>
      <c r="FW8" s="373"/>
      <c r="FX8" s="373"/>
      <c r="FY8" s="373"/>
      <c r="FZ8" s="373"/>
      <c r="GA8" s="373"/>
      <c r="GB8" s="373"/>
      <c r="GC8" s="373"/>
      <c r="GD8" s="373"/>
      <c r="GE8" s="373"/>
      <c r="GF8" s="373"/>
      <c r="GG8" s="373"/>
      <c r="GH8" s="373"/>
      <c r="GI8" s="373"/>
      <c r="GJ8" s="373"/>
      <c r="GK8" s="373"/>
      <c r="GL8" s="373"/>
      <c r="GM8" s="373"/>
      <c r="GN8" s="373"/>
      <c r="GO8" s="373"/>
      <c r="GP8" s="373"/>
      <c r="GQ8" s="373"/>
      <c r="GR8" s="373"/>
      <c r="GS8" s="373"/>
      <c r="GT8" s="373"/>
      <c r="GU8" s="373"/>
      <c r="GV8" s="373"/>
      <c r="GW8" s="373"/>
      <c r="GX8" s="373"/>
      <c r="GY8" s="373"/>
      <c r="GZ8" s="373"/>
      <c r="HA8" s="373"/>
      <c r="HB8" s="373"/>
      <c r="HC8" s="373"/>
      <c r="HD8" s="373"/>
      <c r="HE8" s="373"/>
      <c r="HF8" s="373"/>
      <c r="HG8" s="373"/>
      <c r="HH8" s="373"/>
      <c r="HI8" s="373"/>
      <c r="HJ8" s="373"/>
      <c r="HK8" s="373"/>
      <c r="HL8" s="373"/>
      <c r="HM8" s="373"/>
      <c r="HN8" s="373"/>
      <c r="HO8" s="373"/>
      <c r="HP8" s="373"/>
      <c r="HQ8" s="373"/>
      <c r="HR8" s="373"/>
      <c r="HS8" s="373"/>
      <c r="HT8" s="373"/>
      <c r="HU8" s="373"/>
      <c r="HV8" s="373"/>
      <c r="HW8" s="373"/>
      <c r="HX8" s="373"/>
      <c r="HY8" s="373"/>
      <c r="HZ8" s="373"/>
      <c r="IA8" s="373"/>
      <c r="IB8" s="373"/>
      <c r="IC8" s="373"/>
      <c r="ID8" s="373"/>
      <c r="IE8" s="373"/>
      <c r="IF8" s="373"/>
      <c r="IG8" s="373"/>
      <c r="IH8" s="373"/>
      <c r="II8" s="373"/>
      <c r="IJ8" s="373"/>
      <c r="IK8" s="373"/>
      <c r="IL8" s="373"/>
      <c r="IM8" s="373"/>
      <c r="IN8" s="373"/>
      <c r="IO8" s="373"/>
      <c r="IP8" s="373"/>
      <c r="IQ8" s="373"/>
      <c r="IR8" s="373"/>
      <c r="IS8" s="373"/>
      <c r="IT8" s="373"/>
      <c r="IU8" s="373"/>
      <c r="IV8" s="373"/>
    </row>
    <row r="9" spans="1:256" ht="56">
      <c r="A9" s="69"/>
      <c r="B9" s="70"/>
      <c r="C9" s="338" t="s">
        <v>771</v>
      </c>
      <c r="D9" s="54"/>
      <c r="E9" s="377"/>
      <c r="F9" s="378"/>
      <c r="G9" s="377"/>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373"/>
      <c r="BH9" s="373"/>
      <c r="BI9" s="373"/>
      <c r="BJ9" s="373"/>
      <c r="BK9" s="373"/>
      <c r="BL9" s="373"/>
      <c r="BM9" s="373"/>
      <c r="BN9" s="373"/>
      <c r="BO9" s="373"/>
      <c r="BP9" s="373"/>
      <c r="BQ9" s="373"/>
      <c r="BR9" s="373"/>
      <c r="BS9" s="373"/>
      <c r="BT9" s="373"/>
      <c r="BU9" s="373"/>
      <c r="BV9" s="373"/>
      <c r="BW9" s="373"/>
      <c r="BX9" s="373"/>
      <c r="BY9" s="373"/>
      <c r="BZ9" s="373"/>
      <c r="CA9" s="373"/>
      <c r="CB9" s="373"/>
      <c r="CC9" s="373"/>
      <c r="CD9" s="373"/>
      <c r="CE9" s="373"/>
      <c r="CF9" s="373"/>
      <c r="CG9" s="373"/>
      <c r="CH9" s="373"/>
      <c r="CI9" s="373"/>
      <c r="CJ9" s="373"/>
      <c r="CK9" s="373"/>
      <c r="CL9" s="373"/>
      <c r="CM9" s="373"/>
      <c r="CN9" s="373"/>
      <c r="CO9" s="373"/>
      <c r="CP9" s="373"/>
      <c r="CQ9" s="373"/>
      <c r="CR9" s="373"/>
      <c r="CS9" s="373"/>
      <c r="CT9" s="373"/>
      <c r="CU9" s="373"/>
      <c r="CV9" s="373"/>
      <c r="CW9" s="373"/>
      <c r="CX9" s="373"/>
      <c r="CY9" s="373"/>
      <c r="CZ9" s="373"/>
      <c r="DA9" s="373"/>
      <c r="DB9" s="373"/>
      <c r="DC9" s="373"/>
      <c r="DD9" s="373"/>
      <c r="DE9" s="373"/>
      <c r="DF9" s="373"/>
      <c r="DG9" s="373"/>
      <c r="DH9" s="373"/>
      <c r="DI9" s="373"/>
      <c r="DJ9" s="373"/>
      <c r="DK9" s="373"/>
      <c r="DL9" s="373"/>
      <c r="DM9" s="373"/>
      <c r="DN9" s="373"/>
      <c r="DO9" s="373"/>
      <c r="DP9" s="373"/>
      <c r="DQ9" s="373"/>
      <c r="DR9" s="373"/>
      <c r="DS9" s="373"/>
      <c r="DT9" s="373"/>
      <c r="DU9" s="373"/>
      <c r="DV9" s="373"/>
      <c r="DW9" s="373"/>
      <c r="DX9" s="373"/>
      <c r="DY9" s="373"/>
      <c r="DZ9" s="373"/>
      <c r="EA9" s="373"/>
      <c r="EB9" s="373"/>
      <c r="EC9" s="373"/>
      <c r="ED9" s="373"/>
      <c r="EE9" s="373"/>
      <c r="EF9" s="373"/>
      <c r="EG9" s="373"/>
      <c r="EH9" s="373"/>
      <c r="EI9" s="373"/>
      <c r="EJ9" s="373"/>
      <c r="EK9" s="373"/>
      <c r="EL9" s="373"/>
      <c r="EM9" s="373"/>
      <c r="EN9" s="373"/>
      <c r="EO9" s="373"/>
      <c r="EP9" s="373"/>
      <c r="EQ9" s="373"/>
      <c r="ER9" s="373"/>
      <c r="ES9" s="373"/>
      <c r="ET9" s="373"/>
      <c r="EU9" s="373"/>
      <c r="EV9" s="373"/>
      <c r="EW9" s="373"/>
      <c r="EX9" s="373"/>
      <c r="EY9" s="373"/>
      <c r="EZ9" s="373"/>
      <c r="FA9" s="373"/>
      <c r="FB9" s="373"/>
      <c r="FC9" s="373"/>
      <c r="FD9" s="373"/>
      <c r="FE9" s="373"/>
      <c r="FF9" s="373"/>
      <c r="FG9" s="373"/>
      <c r="FH9" s="373"/>
      <c r="FI9" s="373"/>
      <c r="FJ9" s="373"/>
      <c r="FK9" s="373"/>
      <c r="FL9" s="373"/>
      <c r="FM9" s="373"/>
      <c r="FN9" s="373"/>
      <c r="FO9" s="373"/>
      <c r="FP9" s="373"/>
      <c r="FQ9" s="373"/>
      <c r="FR9" s="373"/>
      <c r="FS9" s="373"/>
      <c r="FT9" s="373"/>
      <c r="FU9" s="373"/>
      <c r="FV9" s="373"/>
      <c r="FW9" s="373"/>
      <c r="FX9" s="373"/>
      <c r="FY9" s="373"/>
      <c r="FZ9" s="373"/>
      <c r="GA9" s="373"/>
      <c r="GB9" s="373"/>
      <c r="GC9" s="373"/>
      <c r="GD9" s="373"/>
      <c r="GE9" s="373"/>
      <c r="GF9" s="373"/>
      <c r="GG9" s="373"/>
      <c r="GH9" s="373"/>
      <c r="GI9" s="373"/>
      <c r="GJ9" s="373"/>
      <c r="GK9" s="373"/>
      <c r="GL9" s="373"/>
      <c r="GM9" s="373"/>
      <c r="GN9" s="373"/>
      <c r="GO9" s="373"/>
      <c r="GP9" s="373"/>
      <c r="GQ9" s="373"/>
      <c r="GR9" s="373"/>
      <c r="GS9" s="373"/>
      <c r="GT9" s="373"/>
      <c r="GU9" s="373"/>
      <c r="GV9" s="373"/>
      <c r="GW9" s="373"/>
      <c r="GX9" s="373"/>
      <c r="GY9" s="373"/>
      <c r="GZ9" s="373"/>
      <c r="HA9" s="373"/>
      <c r="HB9" s="373"/>
      <c r="HC9" s="373"/>
      <c r="HD9" s="373"/>
      <c r="HE9" s="373"/>
      <c r="HF9" s="373"/>
      <c r="HG9" s="373"/>
      <c r="HH9" s="373"/>
      <c r="HI9" s="373"/>
      <c r="HJ9" s="373"/>
      <c r="HK9" s="373"/>
      <c r="HL9" s="373"/>
      <c r="HM9" s="373"/>
      <c r="HN9" s="373"/>
      <c r="HO9" s="373"/>
      <c r="HP9" s="373"/>
      <c r="HQ9" s="373"/>
      <c r="HR9" s="373"/>
      <c r="HS9" s="373"/>
      <c r="HT9" s="373"/>
      <c r="HU9" s="373"/>
      <c r="HV9" s="373"/>
      <c r="HW9" s="373"/>
      <c r="HX9" s="373"/>
      <c r="HY9" s="373"/>
      <c r="HZ9" s="373"/>
      <c r="IA9" s="373"/>
      <c r="IB9" s="373"/>
      <c r="IC9" s="373"/>
      <c r="ID9" s="373"/>
      <c r="IE9" s="373"/>
      <c r="IF9" s="373"/>
      <c r="IG9" s="373"/>
      <c r="IH9" s="373"/>
      <c r="II9" s="373"/>
      <c r="IJ9" s="373"/>
      <c r="IK9" s="373"/>
      <c r="IL9" s="373"/>
      <c r="IM9" s="373"/>
      <c r="IN9" s="373"/>
      <c r="IO9" s="373"/>
      <c r="IP9" s="373"/>
      <c r="IQ9" s="373"/>
      <c r="IR9" s="373"/>
      <c r="IS9" s="373"/>
      <c r="IT9" s="373"/>
      <c r="IU9" s="373"/>
      <c r="IV9" s="373"/>
    </row>
    <row r="10" spans="1:256" ht="16.5" customHeight="1">
      <c r="A10" s="69"/>
      <c r="B10" s="70"/>
      <c r="C10" s="54"/>
      <c r="D10" s="54"/>
      <c r="E10" s="377"/>
      <c r="F10" s="378"/>
      <c r="G10" s="377"/>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3"/>
      <c r="AY10" s="373"/>
      <c r="AZ10" s="373"/>
      <c r="BA10" s="373"/>
      <c r="BB10" s="373"/>
      <c r="BC10" s="373"/>
      <c r="BD10" s="373"/>
      <c r="BE10" s="373"/>
      <c r="BF10" s="373"/>
      <c r="BG10" s="373"/>
      <c r="BH10" s="373"/>
      <c r="BI10" s="373"/>
      <c r="BJ10" s="373"/>
      <c r="BK10" s="373"/>
      <c r="BL10" s="373"/>
      <c r="BM10" s="373"/>
      <c r="BN10" s="373"/>
      <c r="BO10" s="373"/>
      <c r="BP10" s="373"/>
      <c r="BQ10" s="373"/>
      <c r="BR10" s="373"/>
      <c r="BS10" s="373"/>
      <c r="BT10" s="373"/>
      <c r="BU10" s="373"/>
      <c r="BV10" s="373"/>
      <c r="BW10" s="373"/>
      <c r="BX10" s="373"/>
      <c r="BY10" s="373"/>
      <c r="BZ10" s="373"/>
      <c r="CA10" s="373"/>
      <c r="CB10" s="373"/>
      <c r="CC10" s="373"/>
      <c r="CD10" s="373"/>
      <c r="CE10" s="373"/>
      <c r="CF10" s="373"/>
      <c r="CG10" s="373"/>
      <c r="CH10" s="373"/>
      <c r="CI10" s="373"/>
      <c r="CJ10" s="373"/>
      <c r="CK10" s="373"/>
      <c r="CL10" s="373"/>
      <c r="CM10" s="373"/>
      <c r="CN10" s="373"/>
      <c r="CO10" s="373"/>
      <c r="CP10" s="373"/>
      <c r="CQ10" s="373"/>
      <c r="CR10" s="373"/>
      <c r="CS10" s="373"/>
      <c r="CT10" s="373"/>
      <c r="CU10" s="373"/>
      <c r="CV10" s="373"/>
      <c r="CW10" s="373"/>
      <c r="CX10" s="373"/>
      <c r="CY10" s="373"/>
      <c r="CZ10" s="373"/>
      <c r="DA10" s="373"/>
      <c r="DB10" s="373"/>
      <c r="DC10" s="373"/>
      <c r="DD10" s="373"/>
      <c r="DE10" s="373"/>
      <c r="DF10" s="373"/>
      <c r="DG10" s="373"/>
      <c r="DH10" s="373"/>
      <c r="DI10" s="373"/>
      <c r="DJ10" s="373"/>
      <c r="DK10" s="373"/>
      <c r="DL10" s="373"/>
      <c r="DM10" s="373"/>
      <c r="DN10" s="373"/>
      <c r="DO10" s="373"/>
      <c r="DP10" s="373"/>
      <c r="DQ10" s="373"/>
      <c r="DR10" s="373"/>
      <c r="DS10" s="373"/>
      <c r="DT10" s="373"/>
      <c r="DU10" s="373"/>
      <c r="DV10" s="373"/>
      <c r="DW10" s="373"/>
      <c r="DX10" s="373"/>
      <c r="DY10" s="373"/>
      <c r="DZ10" s="373"/>
      <c r="EA10" s="373"/>
      <c r="EB10" s="373"/>
      <c r="EC10" s="373"/>
      <c r="ED10" s="373"/>
      <c r="EE10" s="373"/>
      <c r="EF10" s="373"/>
      <c r="EG10" s="373"/>
      <c r="EH10" s="373"/>
      <c r="EI10" s="373"/>
      <c r="EJ10" s="373"/>
      <c r="EK10" s="373"/>
      <c r="EL10" s="373"/>
      <c r="EM10" s="373"/>
      <c r="EN10" s="373"/>
      <c r="EO10" s="373"/>
      <c r="EP10" s="373"/>
      <c r="EQ10" s="373"/>
      <c r="ER10" s="373"/>
      <c r="ES10" s="373"/>
      <c r="ET10" s="373"/>
      <c r="EU10" s="373"/>
      <c r="EV10" s="373"/>
      <c r="EW10" s="373"/>
      <c r="EX10" s="373"/>
      <c r="EY10" s="373"/>
      <c r="EZ10" s="373"/>
      <c r="FA10" s="373"/>
      <c r="FB10" s="373"/>
      <c r="FC10" s="373"/>
      <c r="FD10" s="373"/>
      <c r="FE10" s="373"/>
      <c r="FF10" s="373"/>
      <c r="FG10" s="373"/>
      <c r="FH10" s="373"/>
      <c r="FI10" s="373"/>
      <c r="FJ10" s="373"/>
      <c r="FK10" s="373"/>
      <c r="FL10" s="373"/>
      <c r="FM10" s="373"/>
      <c r="FN10" s="373"/>
      <c r="FO10" s="373"/>
      <c r="FP10" s="373"/>
      <c r="FQ10" s="373"/>
      <c r="FR10" s="373"/>
      <c r="FS10" s="373"/>
      <c r="FT10" s="373"/>
      <c r="FU10" s="373"/>
      <c r="FV10" s="373"/>
      <c r="FW10" s="373"/>
      <c r="FX10" s="373"/>
      <c r="FY10" s="373"/>
      <c r="FZ10" s="373"/>
      <c r="GA10" s="373"/>
      <c r="GB10" s="373"/>
      <c r="GC10" s="373"/>
      <c r="GD10" s="373"/>
      <c r="GE10" s="373"/>
      <c r="GF10" s="373"/>
      <c r="GG10" s="373"/>
      <c r="GH10" s="373"/>
      <c r="GI10" s="373"/>
      <c r="GJ10" s="373"/>
      <c r="GK10" s="373"/>
      <c r="GL10" s="373"/>
      <c r="GM10" s="373"/>
      <c r="GN10" s="373"/>
      <c r="GO10" s="373"/>
      <c r="GP10" s="373"/>
      <c r="GQ10" s="373"/>
      <c r="GR10" s="373"/>
      <c r="GS10" s="373"/>
      <c r="GT10" s="373"/>
      <c r="GU10" s="373"/>
      <c r="GV10" s="373"/>
      <c r="GW10" s="373"/>
      <c r="GX10" s="373"/>
      <c r="GY10" s="373"/>
      <c r="GZ10" s="373"/>
      <c r="HA10" s="373"/>
      <c r="HB10" s="373"/>
      <c r="HC10" s="373"/>
      <c r="HD10" s="373"/>
      <c r="HE10" s="373"/>
      <c r="HF10" s="373"/>
      <c r="HG10" s="373"/>
      <c r="HH10" s="373"/>
      <c r="HI10" s="373"/>
      <c r="HJ10" s="373"/>
      <c r="HK10" s="373"/>
      <c r="HL10" s="373"/>
      <c r="HM10" s="373"/>
      <c r="HN10" s="373"/>
      <c r="HO10" s="373"/>
      <c r="HP10" s="373"/>
      <c r="HQ10" s="373"/>
      <c r="HR10" s="373"/>
      <c r="HS10" s="373"/>
      <c r="HT10" s="373"/>
      <c r="HU10" s="373"/>
      <c r="HV10" s="373"/>
      <c r="HW10" s="373"/>
      <c r="HX10" s="373"/>
      <c r="HY10" s="373"/>
      <c r="HZ10" s="373"/>
      <c r="IA10" s="373"/>
      <c r="IB10" s="373"/>
      <c r="IC10" s="373"/>
      <c r="ID10" s="373"/>
      <c r="IE10" s="373"/>
      <c r="IF10" s="373"/>
      <c r="IG10" s="373"/>
      <c r="IH10" s="373"/>
      <c r="II10" s="373"/>
      <c r="IJ10" s="373"/>
      <c r="IK10" s="373"/>
      <c r="IL10" s="373"/>
      <c r="IM10" s="373"/>
      <c r="IN10" s="373"/>
      <c r="IO10" s="373"/>
      <c r="IP10" s="373"/>
      <c r="IQ10" s="373"/>
      <c r="IR10" s="373"/>
      <c r="IS10" s="373"/>
      <c r="IT10" s="373"/>
      <c r="IU10" s="373"/>
      <c r="IV10" s="373"/>
    </row>
    <row r="11" spans="1:256" ht="17.5">
      <c r="A11" s="69"/>
      <c r="B11" s="70"/>
      <c r="C11" s="54"/>
      <c r="D11" s="54"/>
      <c r="E11" s="377"/>
      <c r="F11" s="378"/>
      <c r="G11" s="377"/>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73"/>
      <c r="AQ11" s="373"/>
      <c r="AR11" s="373"/>
      <c r="AS11" s="373"/>
      <c r="AT11" s="373"/>
      <c r="AU11" s="373"/>
      <c r="AV11" s="373"/>
      <c r="AW11" s="373"/>
      <c r="AX11" s="373"/>
      <c r="AY11" s="373"/>
      <c r="AZ11" s="373"/>
      <c r="BA11" s="373"/>
      <c r="BB11" s="373"/>
      <c r="BC11" s="373"/>
      <c r="BD11" s="373"/>
      <c r="BE11" s="373"/>
      <c r="BF11" s="373"/>
      <c r="BG11" s="373"/>
      <c r="BH11" s="373"/>
      <c r="BI11" s="373"/>
      <c r="BJ11" s="373"/>
      <c r="BK11" s="373"/>
      <c r="BL11" s="373"/>
      <c r="BM11" s="373"/>
      <c r="BN11" s="373"/>
      <c r="BO11" s="373"/>
      <c r="BP11" s="373"/>
      <c r="BQ11" s="373"/>
      <c r="BR11" s="373"/>
      <c r="BS11" s="373"/>
      <c r="BT11" s="373"/>
      <c r="BU11" s="373"/>
      <c r="BV11" s="373"/>
      <c r="BW11" s="373"/>
      <c r="BX11" s="373"/>
      <c r="BY11" s="373"/>
      <c r="BZ11" s="373"/>
      <c r="CA11" s="373"/>
      <c r="CB11" s="373"/>
      <c r="CC11" s="373"/>
      <c r="CD11" s="373"/>
      <c r="CE11" s="373"/>
      <c r="CF11" s="373"/>
      <c r="CG11" s="373"/>
      <c r="CH11" s="373"/>
      <c r="CI11" s="373"/>
      <c r="CJ11" s="373"/>
      <c r="CK11" s="373"/>
      <c r="CL11" s="373"/>
      <c r="CM11" s="373"/>
      <c r="CN11" s="373"/>
      <c r="CO11" s="373"/>
      <c r="CP11" s="373"/>
      <c r="CQ11" s="373"/>
      <c r="CR11" s="373"/>
      <c r="CS11" s="373"/>
      <c r="CT11" s="373"/>
      <c r="CU11" s="373"/>
      <c r="CV11" s="373"/>
      <c r="CW11" s="373"/>
      <c r="CX11" s="373"/>
      <c r="CY11" s="373"/>
      <c r="CZ11" s="373"/>
      <c r="DA11" s="373"/>
      <c r="DB11" s="373"/>
      <c r="DC11" s="373"/>
      <c r="DD11" s="373"/>
      <c r="DE11" s="373"/>
      <c r="DF11" s="373"/>
      <c r="DG11" s="373"/>
      <c r="DH11" s="373"/>
      <c r="DI11" s="373"/>
      <c r="DJ11" s="373"/>
      <c r="DK11" s="373"/>
      <c r="DL11" s="373"/>
      <c r="DM11" s="373"/>
      <c r="DN11" s="373"/>
      <c r="DO11" s="373"/>
      <c r="DP11" s="373"/>
      <c r="DQ11" s="373"/>
      <c r="DR11" s="373"/>
      <c r="DS11" s="373"/>
      <c r="DT11" s="373"/>
      <c r="DU11" s="373"/>
      <c r="DV11" s="373"/>
      <c r="DW11" s="373"/>
      <c r="DX11" s="373"/>
      <c r="DY11" s="373"/>
      <c r="DZ11" s="373"/>
      <c r="EA11" s="373"/>
      <c r="EB11" s="373"/>
      <c r="EC11" s="373"/>
      <c r="ED11" s="373"/>
      <c r="EE11" s="373"/>
      <c r="EF11" s="373"/>
      <c r="EG11" s="373"/>
      <c r="EH11" s="373"/>
      <c r="EI11" s="373"/>
      <c r="EJ11" s="373"/>
      <c r="EK11" s="373"/>
      <c r="EL11" s="373"/>
      <c r="EM11" s="373"/>
      <c r="EN11" s="373"/>
      <c r="EO11" s="373"/>
      <c r="EP11" s="373"/>
      <c r="EQ11" s="373"/>
      <c r="ER11" s="373"/>
      <c r="ES11" s="373"/>
      <c r="ET11" s="373"/>
      <c r="EU11" s="373"/>
      <c r="EV11" s="373"/>
      <c r="EW11" s="373"/>
      <c r="EX11" s="373"/>
      <c r="EY11" s="373"/>
      <c r="EZ11" s="373"/>
      <c r="FA11" s="373"/>
      <c r="FB11" s="373"/>
      <c r="FC11" s="373"/>
      <c r="FD11" s="373"/>
      <c r="FE11" s="373"/>
      <c r="FF11" s="373"/>
      <c r="FG11" s="373"/>
      <c r="FH11" s="373"/>
      <c r="FI11" s="373"/>
      <c r="FJ11" s="373"/>
      <c r="FK11" s="373"/>
      <c r="FL11" s="373"/>
      <c r="FM11" s="373"/>
      <c r="FN11" s="373"/>
      <c r="FO11" s="373"/>
      <c r="FP11" s="373"/>
      <c r="FQ11" s="373"/>
      <c r="FR11" s="373"/>
      <c r="FS11" s="373"/>
      <c r="FT11" s="373"/>
      <c r="FU11" s="373"/>
      <c r="FV11" s="373"/>
      <c r="FW11" s="373"/>
      <c r="FX11" s="373"/>
      <c r="FY11" s="373"/>
      <c r="FZ11" s="373"/>
      <c r="GA11" s="373"/>
      <c r="GB11" s="373"/>
      <c r="GC11" s="373"/>
      <c r="GD11" s="373"/>
      <c r="GE11" s="373"/>
      <c r="GF11" s="373"/>
      <c r="GG11" s="373"/>
      <c r="GH11" s="373"/>
      <c r="GI11" s="373"/>
      <c r="GJ11" s="373"/>
      <c r="GK11" s="373"/>
      <c r="GL11" s="373"/>
      <c r="GM11" s="373"/>
      <c r="GN11" s="373"/>
      <c r="GO11" s="373"/>
      <c r="GP11" s="373"/>
      <c r="GQ11" s="373"/>
      <c r="GR11" s="373"/>
      <c r="GS11" s="373"/>
      <c r="GT11" s="373"/>
      <c r="GU11" s="373"/>
      <c r="GV11" s="373"/>
      <c r="GW11" s="373"/>
      <c r="GX11" s="373"/>
      <c r="GY11" s="373"/>
      <c r="GZ11" s="373"/>
      <c r="HA11" s="373"/>
      <c r="HB11" s="373"/>
      <c r="HC11" s="373"/>
      <c r="HD11" s="373"/>
      <c r="HE11" s="373"/>
      <c r="HF11" s="373"/>
      <c r="HG11" s="373"/>
      <c r="HH11" s="373"/>
      <c r="HI11" s="373"/>
      <c r="HJ11" s="373"/>
      <c r="HK11" s="373"/>
      <c r="HL11" s="373"/>
      <c r="HM11" s="373"/>
      <c r="HN11" s="373"/>
      <c r="HO11" s="373"/>
      <c r="HP11" s="373"/>
      <c r="HQ11" s="373"/>
      <c r="HR11" s="373"/>
      <c r="HS11" s="373"/>
      <c r="HT11" s="373"/>
      <c r="HU11" s="373"/>
      <c r="HV11" s="373"/>
      <c r="HW11" s="373"/>
      <c r="HX11" s="373"/>
      <c r="HY11" s="373"/>
      <c r="HZ11" s="373"/>
      <c r="IA11" s="373"/>
      <c r="IB11" s="373"/>
      <c r="IC11" s="373"/>
      <c r="ID11" s="373"/>
      <c r="IE11" s="373"/>
      <c r="IF11" s="373"/>
      <c r="IG11" s="373"/>
      <c r="IH11" s="373"/>
      <c r="II11" s="373"/>
      <c r="IJ11" s="373"/>
      <c r="IK11" s="373"/>
      <c r="IL11" s="373"/>
      <c r="IM11" s="373"/>
      <c r="IN11" s="373"/>
      <c r="IO11" s="373"/>
      <c r="IP11" s="373"/>
      <c r="IQ11" s="373"/>
      <c r="IR11" s="373"/>
      <c r="IS11" s="373"/>
      <c r="IT11" s="373"/>
      <c r="IU11" s="373"/>
      <c r="IV11" s="373"/>
    </row>
    <row r="12" spans="1:256" ht="28">
      <c r="A12" s="74" t="s">
        <v>374</v>
      </c>
      <c r="B12" s="75"/>
      <c r="C12" s="76" t="s">
        <v>381</v>
      </c>
      <c r="D12" s="76" t="s">
        <v>375</v>
      </c>
      <c r="E12" s="377"/>
      <c r="F12" s="378"/>
      <c r="G12" s="377"/>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3"/>
      <c r="AZ12" s="373"/>
      <c r="BA12" s="373"/>
      <c r="BB12" s="373"/>
      <c r="BC12" s="373"/>
      <c r="BD12" s="373"/>
      <c r="BE12" s="373"/>
      <c r="BF12" s="373"/>
      <c r="BG12" s="373"/>
      <c r="BH12" s="373"/>
      <c r="BI12" s="373"/>
      <c r="BJ12" s="373"/>
      <c r="BK12" s="373"/>
      <c r="BL12" s="373"/>
      <c r="BM12" s="373"/>
      <c r="BN12" s="373"/>
      <c r="BO12" s="373"/>
      <c r="BP12" s="373"/>
      <c r="BQ12" s="373"/>
      <c r="BR12" s="373"/>
      <c r="BS12" s="373"/>
      <c r="BT12" s="373"/>
      <c r="BU12" s="373"/>
      <c r="BV12" s="373"/>
      <c r="BW12" s="373"/>
      <c r="BX12" s="373"/>
      <c r="BY12" s="373"/>
      <c r="BZ12" s="373"/>
      <c r="CA12" s="373"/>
      <c r="CB12" s="373"/>
      <c r="CC12" s="373"/>
      <c r="CD12" s="373"/>
      <c r="CE12" s="373"/>
      <c r="CF12" s="373"/>
      <c r="CG12" s="373"/>
      <c r="CH12" s="373"/>
      <c r="CI12" s="373"/>
      <c r="CJ12" s="373"/>
      <c r="CK12" s="373"/>
      <c r="CL12" s="373"/>
      <c r="CM12" s="373"/>
      <c r="CN12" s="373"/>
      <c r="CO12" s="373"/>
      <c r="CP12" s="373"/>
      <c r="CQ12" s="373"/>
      <c r="CR12" s="373"/>
      <c r="CS12" s="373"/>
      <c r="CT12" s="373"/>
      <c r="CU12" s="373"/>
      <c r="CV12" s="373"/>
      <c r="CW12" s="373"/>
      <c r="CX12" s="373"/>
      <c r="CY12" s="373"/>
      <c r="CZ12" s="373"/>
      <c r="DA12" s="373"/>
      <c r="DB12" s="373"/>
      <c r="DC12" s="373"/>
      <c r="DD12" s="373"/>
      <c r="DE12" s="373"/>
      <c r="DF12" s="373"/>
      <c r="DG12" s="373"/>
      <c r="DH12" s="373"/>
      <c r="DI12" s="373"/>
      <c r="DJ12" s="373"/>
      <c r="DK12" s="373"/>
      <c r="DL12" s="373"/>
      <c r="DM12" s="373"/>
      <c r="DN12" s="373"/>
      <c r="DO12" s="373"/>
      <c r="DP12" s="373"/>
      <c r="DQ12" s="373"/>
      <c r="DR12" s="373"/>
      <c r="DS12" s="373"/>
      <c r="DT12" s="373"/>
      <c r="DU12" s="373"/>
      <c r="DV12" s="373"/>
      <c r="DW12" s="373"/>
      <c r="DX12" s="373"/>
      <c r="DY12" s="373"/>
      <c r="DZ12" s="373"/>
      <c r="EA12" s="373"/>
      <c r="EB12" s="373"/>
      <c r="EC12" s="373"/>
      <c r="ED12" s="373"/>
      <c r="EE12" s="373"/>
      <c r="EF12" s="373"/>
      <c r="EG12" s="373"/>
      <c r="EH12" s="373"/>
      <c r="EI12" s="373"/>
      <c r="EJ12" s="373"/>
      <c r="EK12" s="373"/>
      <c r="EL12" s="373"/>
      <c r="EM12" s="373"/>
      <c r="EN12" s="373"/>
      <c r="EO12" s="373"/>
      <c r="EP12" s="373"/>
      <c r="EQ12" s="373"/>
      <c r="ER12" s="373"/>
      <c r="ES12" s="373"/>
      <c r="ET12" s="373"/>
      <c r="EU12" s="373"/>
      <c r="EV12" s="373"/>
      <c r="EW12" s="373"/>
      <c r="EX12" s="373"/>
      <c r="EY12" s="373"/>
      <c r="EZ12" s="373"/>
      <c r="FA12" s="373"/>
      <c r="FB12" s="373"/>
      <c r="FC12" s="373"/>
      <c r="FD12" s="373"/>
      <c r="FE12" s="373"/>
      <c r="FF12" s="373"/>
      <c r="FG12" s="373"/>
      <c r="FH12" s="373"/>
      <c r="FI12" s="373"/>
      <c r="FJ12" s="373"/>
      <c r="FK12" s="373"/>
      <c r="FL12" s="373"/>
      <c r="FM12" s="373"/>
      <c r="FN12" s="373"/>
      <c r="FO12" s="373"/>
      <c r="FP12" s="373"/>
      <c r="FQ12" s="373"/>
      <c r="FR12" s="373"/>
      <c r="FS12" s="373"/>
      <c r="FT12" s="373"/>
      <c r="FU12" s="373"/>
      <c r="FV12" s="373"/>
      <c r="FW12" s="373"/>
      <c r="FX12" s="373"/>
      <c r="FY12" s="373"/>
      <c r="FZ12" s="373"/>
      <c r="GA12" s="373"/>
      <c r="GB12" s="373"/>
      <c r="GC12" s="373"/>
      <c r="GD12" s="373"/>
      <c r="GE12" s="373"/>
      <c r="GF12" s="373"/>
      <c r="GG12" s="373"/>
      <c r="GH12" s="373"/>
      <c r="GI12" s="373"/>
      <c r="GJ12" s="373"/>
      <c r="GK12" s="373"/>
      <c r="GL12" s="373"/>
      <c r="GM12" s="373"/>
      <c r="GN12" s="373"/>
      <c r="GO12" s="373"/>
      <c r="GP12" s="373"/>
      <c r="GQ12" s="373"/>
      <c r="GR12" s="373"/>
      <c r="GS12" s="373"/>
      <c r="GT12" s="373"/>
      <c r="GU12" s="373"/>
      <c r="GV12" s="373"/>
      <c r="GW12" s="373"/>
      <c r="GX12" s="373"/>
      <c r="GY12" s="373"/>
      <c r="GZ12" s="373"/>
      <c r="HA12" s="373"/>
      <c r="HB12" s="373"/>
      <c r="HC12" s="373"/>
      <c r="HD12" s="373"/>
      <c r="HE12" s="373"/>
      <c r="HF12" s="373"/>
      <c r="HG12" s="373"/>
      <c r="HH12" s="373"/>
      <c r="HI12" s="373"/>
      <c r="HJ12" s="373"/>
      <c r="HK12" s="373"/>
      <c r="HL12" s="373"/>
      <c r="HM12" s="373"/>
      <c r="HN12" s="373"/>
      <c r="HO12" s="373"/>
      <c r="HP12" s="373"/>
      <c r="HQ12" s="373"/>
      <c r="HR12" s="373"/>
      <c r="HS12" s="373"/>
      <c r="HT12" s="373"/>
      <c r="HU12" s="373"/>
      <c r="HV12" s="373"/>
      <c r="HW12" s="373"/>
      <c r="HX12" s="373"/>
      <c r="HY12" s="373"/>
      <c r="HZ12" s="373"/>
      <c r="IA12" s="373"/>
      <c r="IB12" s="373"/>
      <c r="IC12" s="373"/>
      <c r="ID12" s="373"/>
      <c r="IE12" s="373"/>
      <c r="IF12" s="373"/>
      <c r="IG12" s="373"/>
      <c r="IH12" s="373"/>
      <c r="II12" s="373"/>
      <c r="IJ12" s="373"/>
      <c r="IK12" s="373"/>
      <c r="IL12" s="373"/>
      <c r="IM12" s="373"/>
      <c r="IN12" s="373"/>
      <c r="IO12" s="373"/>
      <c r="IP12" s="373"/>
      <c r="IQ12" s="373"/>
      <c r="IR12" s="373"/>
      <c r="IS12" s="373"/>
      <c r="IT12" s="373"/>
      <c r="IU12" s="373"/>
      <c r="IV12" s="373"/>
    </row>
    <row r="13" spans="1:256" ht="51" customHeight="1">
      <c r="A13" s="67" t="s">
        <v>376</v>
      </c>
      <c r="B13" s="68"/>
      <c r="C13" s="72" t="s">
        <v>382</v>
      </c>
      <c r="D13" s="66"/>
      <c r="E13" s="377"/>
      <c r="F13" s="378"/>
      <c r="G13" s="377"/>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3"/>
      <c r="AZ13" s="373"/>
      <c r="BA13" s="373"/>
      <c r="BB13" s="373"/>
      <c r="BC13" s="373"/>
      <c r="BD13" s="373"/>
      <c r="BE13" s="373"/>
      <c r="BF13" s="373"/>
      <c r="BG13" s="373"/>
      <c r="BH13" s="373"/>
      <c r="BI13" s="373"/>
      <c r="BJ13" s="373"/>
      <c r="BK13" s="373"/>
      <c r="BL13" s="373"/>
      <c r="BM13" s="373"/>
      <c r="BN13" s="373"/>
      <c r="BO13" s="373"/>
      <c r="BP13" s="373"/>
      <c r="BQ13" s="373"/>
      <c r="BR13" s="373"/>
      <c r="BS13" s="373"/>
      <c r="BT13" s="373"/>
      <c r="BU13" s="373"/>
      <c r="BV13" s="373"/>
      <c r="BW13" s="373"/>
      <c r="BX13" s="373"/>
      <c r="BY13" s="373"/>
      <c r="BZ13" s="373"/>
      <c r="CA13" s="373"/>
      <c r="CB13" s="373"/>
      <c r="CC13" s="373"/>
      <c r="CD13" s="373"/>
      <c r="CE13" s="373"/>
      <c r="CF13" s="373"/>
      <c r="CG13" s="373"/>
      <c r="CH13" s="373"/>
      <c r="CI13" s="373"/>
      <c r="CJ13" s="373"/>
      <c r="CK13" s="373"/>
      <c r="CL13" s="373"/>
      <c r="CM13" s="373"/>
      <c r="CN13" s="373"/>
      <c r="CO13" s="373"/>
      <c r="CP13" s="373"/>
      <c r="CQ13" s="373"/>
      <c r="CR13" s="373"/>
      <c r="CS13" s="373"/>
      <c r="CT13" s="373"/>
      <c r="CU13" s="373"/>
      <c r="CV13" s="373"/>
      <c r="CW13" s="373"/>
      <c r="CX13" s="373"/>
      <c r="CY13" s="373"/>
      <c r="CZ13" s="373"/>
      <c r="DA13" s="373"/>
      <c r="DB13" s="373"/>
      <c r="DC13" s="373"/>
      <c r="DD13" s="373"/>
      <c r="DE13" s="373"/>
      <c r="DF13" s="373"/>
      <c r="DG13" s="373"/>
      <c r="DH13" s="373"/>
      <c r="DI13" s="373"/>
      <c r="DJ13" s="373"/>
      <c r="DK13" s="373"/>
      <c r="DL13" s="373"/>
      <c r="DM13" s="373"/>
      <c r="DN13" s="373"/>
      <c r="DO13" s="373"/>
      <c r="DP13" s="373"/>
      <c r="DQ13" s="373"/>
      <c r="DR13" s="373"/>
      <c r="DS13" s="373"/>
      <c r="DT13" s="373"/>
      <c r="DU13" s="373"/>
      <c r="DV13" s="373"/>
      <c r="DW13" s="373"/>
      <c r="DX13" s="373"/>
      <c r="DY13" s="373"/>
      <c r="DZ13" s="373"/>
      <c r="EA13" s="373"/>
      <c r="EB13" s="373"/>
      <c r="EC13" s="373"/>
      <c r="ED13" s="373"/>
      <c r="EE13" s="373"/>
      <c r="EF13" s="373"/>
      <c r="EG13" s="373"/>
      <c r="EH13" s="373"/>
      <c r="EI13" s="373"/>
      <c r="EJ13" s="373"/>
      <c r="EK13" s="373"/>
      <c r="EL13" s="373"/>
      <c r="EM13" s="373"/>
      <c r="EN13" s="373"/>
      <c r="EO13" s="373"/>
      <c r="EP13" s="373"/>
      <c r="EQ13" s="373"/>
      <c r="ER13" s="373"/>
      <c r="ES13" s="373"/>
      <c r="ET13" s="373"/>
      <c r="EU13" s="373"/>
      <c r="EV13" s="373"/>
      <c r="EW13" s="373"/>
      <c r="EX13" s="373"/>
      <c r="EY13" s="373"/>
      <c r="EZ13" s="373"/>
      <c r="FA13" s="373"/>
      <c r="FB13" s="373"/>
      <c r="FC13" s="373"/>
      <c r="FD13" s="373"/>
      <c r="FE13" s="373"/>
      <c r="FF13" s="373"/>
      <c r="FG13" s="373"/>
      <c r="FH13" s="373"/>
      <c r="FI13" s="373"/>
      <c r="FJ13" s="373"/>
      <c r="FK13" s="373"/>
      <c r="FL13" s="373"/>
      <c r="FM13" s="373"/>
      <c r="FN13" s="373"/>
      <c r="FO13" s="373"/>
      <c r="FP13" s="373"/>
      <c r="FQ13" s="373"/>
      <c r="FR13" s="373"/>
      <c r="FS13" s="373"/>
      <c r="FT13" s="373"/>
      <c r="FU13" s="373"/>
      <c r="FV13" s="373"/>
      <c r="FW13" s="373"/>
      <c r="FX13" s="373"/>
      <c r="FY13" s="373"/>
      <c r="FZ13" s="373"/>
      <c r="GA13" s="373"/>
      <c r="GB13" s="373"/>
      <c r="GC13" s="373"/>
      <c r="GD13" s="373"/>
      <c r="GE13" s="373"/>
      <c r="GF13" s="373"/>
      <c r="GG13" s="373"/>
      <c r="GH13" s="373"/>
      <c r="GI13" s="373"/>
      <c r="GJ13" s="373"/>
      <c r="GK13" s="373"/>
      <c r="GL13" s="373"/>
      <c r="GM13" s="373"/>
      <c r="GN13" s="373"/>
      <c r="GO13" s="373"/>
      <c r="GP13" s="373"/>
      <c r="GQ13" s="373"/>
      <c r="GR13" s="373"/>
      <c r="GS13" s="373"/>
      <c r="GT13" s="373"/>
      <c r="GU13" s="373"/>
      <c r="GV13" s="373"/>
      <c r="GW13" s="373"/>
      <c r="GX13" s="373"/>
      <c r="GY13" s="373"/>
      <c r="GZ13" s="373"/>
      <c r="HA13" s="373"/>
      <c r="HB13" s="373"/>
      <c r="HC13" s="373"/>
      <c r="HD13" s="373"/>
      <c r="HE13" s="373"/>
      <c r="HF13" s="373"/>
      <c r="HG13" s="373"/>
      <c r="HH13" s="373"/>
      <c r="HI13" s="373"/>
      <c r="HJ13" s="373"/>
      <c r="HK13" s="373"/>
      <c r="HL13" s="373"/>
      <c r="HM13" s="373"/>
      <c r="HN13" s="373"/>
      <c r="HO13" s="373"/>
      <c r="HP13" s="373"/>
      <c r="HQ13" s="373"/>
      <c r="HR13" s="373"/>
      <c r="HS13" s="373"/>
      <c r="HT13" s="373"/>
      <c r="HU13" s="373"/>
      <c r="HV13" s="373"/>
      <c r="HW13" s="373"/>
      <c r="HX13" s="373"/>
      <c r="HY13" s="373"/>
      <c r="HZ13" s="373"/>
      <c r="IA13" s="373"/>
      <c r="IB13" s="373"/>
      <c r="IC13" s="373"/>
      <c r="ID13" s="373"/>
      <c r="IE13" s="373"/>
      <c r="IF13" s="373"/>
      <c r="IG13" s="373"/>
      <c r="IH13" s="373"/>
      <c r="II13" s="373"/>
      <c r="IJ13" s="373"/>
      <c r="IK13" s="373"/>
      <c r="IL13" s="373"/>
      <c r="IM13" s="373"/>
      <c r="IN13" s="373"/>
      <c r="IO13" s="373"/>
      <c r="IP13" s="373"/>
      <c r="IQ13" s="373"/>
      <c r="IR13" s="373"/>
      <c r="IS13" s="373"/>
      <c r="IT13" s="373"/>
      <c r="IU13" s="373"/>
      <c r="IV13" s="373"/>
    </row>
    <row r="14" spans="1:256" ht="17.5">
      <c r="A14" s="67"/>
      <c r="B14" s="68" t="s">
        <v>126</v>
      </c>
      <c r="C14" s="66" t="s">
        <v>377</v>
      </c>
      <c r="D14" s="66" t="s">
        <v>378</v>
      </c>
      <c r="E14" s="377"/>
      <c r="F14" s="378"/>
      <c r="G14" s="377"/>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3"/>
      <c r="AZ14" s="373"/>
      <c r="BA14" s="373"/>
      <c r="BB14" s="373"/>
      <c r="BC14" s="373"/>
      <c r="BD14" s="373"/>
      <c r="BE14" s="373"/>
      <c r="BF14" s="373"/>
      <c r="BG14" s="373"/>
      <c r="BH14" s="373"/>
      <c r="BI14" s="373"/>
      <c r="BJ14" s="373"/>
      <c r="BK14" s="373"/>
      <c r="BL14" s="373"/>
      <c r="BM14" s="373"/>
      <c r="BN14" s="373"/>
      <c r="BO14" s="373"/>
      <c r="BP14" s="373"/>
      <c r="BQ14" s="373"/>
      <c r="BR14" s="373"/>
      <c r="BS14" s="373"/>
      <c r="BT14" s="373"/>
      <c r="BU14" s="373"/>
      <c r="BV14" s="373"/>
      <c r="BW14" s="373"/>
      <c r="BX14" s="373"/>
      <c r="BY14" s="373"/>
      <c r="BZ14" s="373"/>
      <c r="CA14" s="373"/>
      <c r="CB14" s="373"/>
      <c r="CC14" s="373"/>
      <c r="CD14" s="373"/>
      <c r="CE14" s="373"/>
      <c r="CF14" s="373"/>
      <c r="CG14" s="373"/>
      <c r="CH14" s="373"/>
      <c r="CI14" s="373"/>
      <c r="CJ14" s="373"/>
      <c r="CK14" s="373"/>
      <c r="CL14" s="373"/>
      <c r="CM14" s="373"/>
      <c r="CN14" s="373"/>
      <c r="CO14" s="373"/>
      <c r="CP14" s="373"/>
      <c r="CQ14" s="373"/>
      <c r="CR14" s="373"/>
      <c r="CS14" s="373"/>
      <c r="CT14" s="373"/>
      <c r="CU14" s="373"/>
      <c r="CV14" s="373"/>
      <c r="CW14" s="373"/>
      <c r="CX14" s="373"/>
      <c r="CY14" s="373"/>
      <c r="CZ14" s="373"/>
      <c r="DA14" s="373"/>
      <c r="DB14" s="373"/>
      <c r="DC14" s="373"/>
      <c r="DD14" s="373"/>
      <c r="DE14" s="373"/>
      <c r="DF14" s="373"/>
      <c r="DG14" s="373"/>
      <c r="DH14" s="373"/>
      <c r="DI14" s="373"/>
      <c r="DJ14" s="373"/>
      <c r="DK14" s="373"/>
      <c r="DL14" s="373"/>
      <c r="DM14" s="373"/>
      <c r="DN14" s="373"/>
      <c r="DO14" s="373"/>
      <c r="DP14" s="373"/>
      <c r="DQ14" s="373"/>
      <c r="DR14" s="373"/>
      <c r="DS14" s="373"/>
      <c r="DT14" s="373"/>
      <c r="DU14" s="373"/>
      <c r="DV14" s="373"/>
      <c r="DW14" s="373"/>
      <c r="DX14" s="373"/>
      <c r="DY14" s="373"/>
      <c r="DZ14" s="373"/>
      <c r="EA14" s="373"/>
      <c r="EB14" s="373"/>
      <c r="EC14" s="373"/>
      <c r="ED14" s="373"/>
      <c r="EE14" s="373"/>
      <c r="EF14" s="373"/>
      <c r="EG14" s="373"/>
      <c r="EH14" s="373"/>
      <c r="EI14" s="373"/>
      <c r="EJ14" s="373"/>
      <c r="EK14" s="373"/>
      <c r="EL14" s="373"/>
      <c r="EM14" s="373"/>
      <c r="EN14" s="373"/>
      <c r="EO14" s="373"/>
      <c r="EP14" s="373"/>
      <c r="EQ14" s="373"/>
      <c r="ER14" s="373"/>
      <c r="ES14" s="373"/>
      <c r="ET14" s="373"/>
      <c r="EU14" s="373"/>
      <c r="EV14" s="373"/>
      <c r="EW14" s="373"/>
      <c r="EX14" s="373"/>
      <c r="EY14" s="373"/>
      <c r="EZ14" s="373"/>
      <c r="FA14" s="373"/>
      <c r="FB14" s="373"/>
      <c r="FC14" s="373"/>
      <c r="FD14" s="373"/>
      <c r="FE14" s="373"/>
      <c r="FF14" s="373"/>
      <c r="FG14" s="373"/>
      <c r="FH14" s="373"/>
      <c r="FI14" s="373"/>
      <c r="FJ14" s="373"/>
      <c r="FK14" s="373"/>
      <c r="FL14" s="373"/>
      <c r="FM14" s="373"/>
      <c r="FN14" s="373"/>
      <c r="FO14" s="373"/>
      <c r="FP14" s="373"/>
      <c r="FQ14" s="373"/>
      <c r="FR14" s="373"/>
      <c r="FS14" s="373"/>
      <c r="FT14" s="373"/>
      <c r="FU14" s="373"/>
      <c r="FV14" s="373"/>
      <c r="FW14" s="373"/>
      <c r="FX14" s="373"/>
      <c r="FY14" s="373"/>
      <c r="FZ14" s="373"/>
      <c r="GA14" s="373"/>
      <c r="GB14" s="373"/>
      <c r="GC14" s="373"/>
      <c r="GD14" s="373"/>
      <c r="GE14" s="373"/>
      <c r="GF14" s="373"/>
      <c r="GG14" s="373"/>
      <c r="GH14" s="373"/>
      <c r="GI14" s="373"/>
      <c r="GJ14" s="373"/>
      <c r="GK14" s="373"/>
      <c r="GL14" s="373"/>
      <c r="GM14" s="373"/>
      <c r="GN14" s="373"/>
      <c r="GO14" s="373"/>
      <c r="GP14" s="373"/>
      <c r="GQ14" s="373"/>
      <c r="GR14" s="373"/>
      <c r="GS14" s="373"/>
      <c r="GT14" s="373"/>
      <c r="GU14" s="373"/>
      <c r="GV14" s="373"/>
      <c r="GW14" s="373"/>
      <c r="GX14" s="373"/>
      <c r="GY14" s="373"/>
      <c r="GZ14" s="373"/>
      <c r="HA14" s="373"/>
      <c r="HB14" s="373"/>
      <c r="HC14" s="373"/>
      <c r="HD14" s="373"/>
      <c r="HE14" s="373"/>
      <c r="HF14" s="373"/>
      <c r="HG14" s="373"/>
      <c r="HH14" s="373"/>
      <c r="HI14" s="373"/>
      <c r="HJ14" s="373"/>
      <c r="HK14" s="373"/>
      <c r="HL14" s="373"/>
      <c r="HM14" s="373"/>
      <c r="HN14" s="373"/>
      <c r="HO14" s="373"/>
      <c r="HP14" s="373"/>
      <c r="HQ14" s="373"/>
      <c r="HR14" s="373"/>
      <c r="HS14" s="373"/>
      <c r="HT14" s="373"/>
      <c r="HU14" s="373"/>
      <c r="HV14" s="373"/>
      <c r="HW14" s="373"/>
      <c r="HX14" s="373"/>
      <c r="HY14" s="373"/>
      <c r="HZ14" s="373"/>
      <c r="IA14" s="373"/>
      <c r="IB14" s="373"/>
      <c r="IC14" s="373"/>
      <c r="ID14" s="373"/>
      <c r="IE14" s="373"/>
      <c r="IF14" s="373"/>
      <c r="IG14" s="373"/>
      <c r="IH14" s="373"/>
      <c r="II14" s="373"/>
      <c r="IJ14" s="373"/>
      <c r="IK14" s="373"/>
      <c r="IL14" s="373"/>
      <c r="IM14" s="373"/>
      <c r="IN14" s="373"/>
      <c r="IO14" s="373"/>
      <c r="IP14" s="373"/>
      <c r="IQ14" s="373"/>
      <c r="IR14" s="373"/>
      <c r="IS14" s="373"/>
      <c r="IT14" s="373"/>
      <c r="IU14" s="373"/>
      <c r="IV14" s="373"/>
    </row>
    <row r="15" spans="1:256" ht="17.5">
      <c r="A15" s="67"/>
      <c r="B15" s="68" t="s">
        <v>199</v>
      </c>
      <c r="C15" s="66" t="s">
        <v>377</v>
      </c>
      <c r="D15" s="66" t="s">
        <v>378</v>
      </c>
      <c r="E15" s="377"/>
      <c r="F15" s="378"/>
      <c r="G15" s="377"/>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3"/>
      <c r="AZ15" s="373"/>
      <c r="BA15" s="373"/>
      <c r="BB15" s="373"/>
      <c r="BC15" s="373"/>
      <c r="BD15" s="373"/>
      <c r="BE15" s="373"/>
      <c r="BF15" s="373"/>
      <c r="BG15" s="373"/>
      <c r="BH15" s="373"/>
      <c r="BI15" s="373"/>
      <c r="BJ15" s="373"/>
      <c r="BK15" s="373"/>
      <c r="BL15" s="373"/>
      <c r="BM15" s="373"/>
      <c r="BN15" s="373"/>
      <c r="BO15" s="373"/>
      <c r="BP15" s="373"/>
      <c r="BQ15" s="373"/>
      <c r="BR15" s="373"/>
      <c r="BS15" s="373"/>
      <c r="BT15" s="373"/>
      <c r="BU15" s="373"/>
      <c r="BV15" s="373"/>
      <c r="BW15" s="373"/>
      <c r="BX15" s="373"/>
      <c r="BY15" s="373"/>
      <c r="BZ15" s="373"/>
      <c r="CA15" s="373"/>
      <c r="CB15" s="373"/>
      <c r="CC15" s="373"/>
      <c r="CD15" s="373"/>
      <c r="CE15" s="373"/>
      <c r="CF15" s="373"/>
      <c r="CG15" s="373"/>
      <c r="CH15" s="373"/>
      <c r="CI15" s="373"/>
      <c r="CJ15" s="373"/>
      <c r="CK15" s="373"/>
      <c r="CL15" s="373"/>
      <c r="CM15" s="373"/>
      <c r="CN15" s="373"/>
      <c r="CO15" s="373"/>
      <c r="CP15" s="373"/>
      <c r="CQ15" s="373"/>
      <c r="CR15" s="373"/>
      <c r="CS15" s="373"/>
      <c r="CT15" s="373"/>
      <c r="CU15" s="373"/>
      <c r="CV15" s="373"/>
      <c r="CW15" s="373"/>
      <c r="CX15" s="373"/>
      <c r="CY15" s="373"/>
      <c r="CZ15" s="373"/>
      <c r="DA15" s="373"/>
      <c r="DB15" s="373"/>
      <c r="DC15" s="373"/>
      <c r="DD15" s="373"/>
      <c r="DE15" s="373"/>
      <c r="DF15" s="373"/>
      <c r="DG15" s="373"/>
      <c r="DH15" s="373"/>
      <c r="DI15" s="373"/>
      <c r="DJ15" s="373"/>
      <c r="DK15" s="373"/>
      <c r="DL15" s="373"/>
      <c r="DM15" s="373"/>
      <c r="DN15" s="373"/>
      <c r="DO15" s="373"/>
      <c r="DP15" s="373"/>
      <c r="DQ15" s="373"/>
      <c r="DR15" s="373"/>
      <c r="DS15" s="373"/>
      <c r="DT15" s="373"/>
      <c r="DU15" s="373"/>
      <c r="DV15" s="373"/>
      <c r="DW15" s="373"/>
      <c r="DX15" s="373"/>
      <c r="DY15" s="373"/>
      <c r="DZ15" s="373"/>
      <c r="EA15" s="373"/>
      <c r="EB15" s="373"/>
      <c r="EC15" s="373"/>
      <c r="ED15" s="373"/>
      <c r="EE15" s="373"/>
      <c r="EF15" s="373"/>
      <c r="EG15" s="373"/>
      <c r="EH15" s="373"/>
      <c r="EI15" s="373"/>
      <c r="EJ15" s="373"/>
      <c r="EK15" s="373"/>
      <c r="EL15" s="373"/>
      <c r="EM15" s="373"/>
      <c r="EN15" s="373"/>
      <c r="EO15" s="373"/>
      <c r="EP15" s="373"/>
      <c r="EQ15" s="373"/>
      <c r="ER15" s="373"/>
      <c r="ES15" s="373"/>
      <c r="ET15" s="373"/>
      <c r="EU15" s="373"/>
      <c r="EV15" s="373"/>
      <c r="EW15" s="373"/>
      <c r="EX15" s="373"/>
      <c r="EY15" s="373"/>
      <c r="EZ15" s="373"/>
      <c r="FA15" s="373"/>
      <c r="FB15" s="373"/>
      <c r="FC15" s="373"/>
      <c r="FD15" s="373"/>
      <c r="FE15" s="373"/>
      <c r="FF15" s="373"/>
      <c r="FG15" s="373"/>
      <c r="FH15" s="373"/>
      <c r="FI15" s="373"/>
      <c r="FJ15" s="373"/>
      <c r="FK15" s="373"/>
      <c r="FL15" s="373"/>
      <c r="FM15" s="373"/>
      <c r="FN15" s="373"/>
      <c r="FO15" s="373"/>
      <c r="FP15" s="373"/>
      <c r="FQ15" s="373"/>
      <c r="FR15" s="373"/>
      <c r="FS15" s="373"/>
      <c r="FT15" s="373"/>
      <c r="FU15" s="373"/>
      <c r="FV15" s="373"/>
      <c r="FW15" s="373"/>
      <c r="FX15" s="373"/>
      <c r="FY15" s="373"/>
      <c r="FZ15" s="373"/>
      <c r="GA15" s="373"/>
      <c r="GB15" s="373"/>
      <c r="GC15" s="373"/>
      <c r="GD15" s="373"/>
      <c r="GE15" s="373"/>
      <c r="GF15" s="373"/>
      <c r="GG15" s="373"/>
      <c r="GH15" s="373"/>
      <c r="GI15" s="373"/>
      <c r="GJ15" s="373"/>
      <c r="GK15" s="373"/>
      <c r="GL15" s="373"/>
      <c r="GM15" s="373"/>
      <c r="GN15" s="373"/>
      <c r="GO15" s="373"/>
      <c r="GP15" s="373"/>
      <c r="GQ15" s="373"/>
      <c r="GR15" s="373"/>
      <c r="GS15" s="373"/>
      <c r="GT15" s="373"/>
      <c r="GU15" s="373"/>
      <c r="GV15" s="373"/>
      <c r="GW15" s="373"/>
      <c r="GX15" s="373"/>
      <c r="GY15" s="373"/>
      <c r="GZ15" s="373"/>
      <c r="HA15" s="373"/>
      <c r="HB15" s="373"/>
      <c r="HC15" s="373"/>
      <c r="HD15" s="373"/>
      <c r="HE15" s="373"/>
      <c r="HF15" s="373"/>
      <c r="HG15" s="373"/>
      <c r="HH15" s="373"/>
      <c r="HI15" s="373"/>
      <c r="HJ15" s="373"/>
      <c r="HK15" s="373"/>
      <c r="HL15" s="373"/>
      <c r="HM15" s="373"/>
      <c r="HN15" s="373"/>
      <c r="HO15" s="373"/>
      <c r="HP15" s="373"/>
      <c r="HQ15" s="373"/>
      <c r="HR15" s="373"/>
      <c r="HS15" s="373"/>
      <c r="HT15" s="373"/>
      <c r="HU15" s="373"/>
      <c r="HV15" s="373"/>
      <c r="HW15" s="373"/>
      <c r="HX15" s="373"/>
      <c r="HY15" s="373"/>
      <c r="HZ15" s="373"/>
      <c r="IA15" s="373"/>
      <c r="IB15" s="373"/>
      <c r="IC15" s="373"/>
      <c r="ID15" s="373"/>
      <c r="IE15" s="373"/>
      <c r="IF15" s="373"/>
      <c r="IG15" s="373"/>
      <c r="IH15" s="373"/>
      <c r="II15" s="373"/>
      <c r="IJ15" s="373"/>
      <c r="IK15" s="373"/>
      <c r="IL15" s="373"/>
      <c r="IM15" s="373"/>
      <c r="IN15" s="373"/>
      <c r="IO15" s="373"/>
      <c r="IP15" s="373"/>
      <c r="IQ15" s="373"/>
      <c r="IR15" s="373"/>
      <c r="IS15" s="373"/>
      <c r="IT15" s="373"/>
      <c r="IU15" s="373"/>
      <c r="IV15" s="373"/>
    </row>
    <row r="16" spans="1:256" ht="17.5">
      <c r="A16" s="67"/>
      <c r="B16" s="68" t="s">
        <v>9</v>
      </c>
      <c r="C16" s="66" t="s">
        <v>377</v>
      </c>
      <c r="D16" s="66" t="s">
        <v>378</v>
      </c>
      <c r="E16" s="377"/>
      <c r="F16" s="378"/>
      <c r="G16" s="377"/>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3"/>
      <c r="AV16" s="373"/>
      <c r="AW16" s="373"/>
      <c r="AX16" s="373"/>
      <c r="AY16" s="373"/>
      <c r="AZ16" s="373"/>
      <c r="BA16" s="373"/>
      <c r="BB16" s="373"/>
      <c r="BC16" s="373"/>
      <c r="BD16" s="373"/>
      <c r="BE16" s="373"/>
      <c r="BF16" s="373"/>
      <c r="BG16" s="373"/>
      <c r="BH16" s="373"/>
      <c r="BI16" s="373"/>
      <c r="BJ16" s="373"/>
      <c r="BK16" s="373"/>
      <c r="BL16" s="373"/>
      <c r="BM16" s="373"/>
      <c r="BN16" s="373"/>
      <c r="BO16" s="373"/>
      <c r="BP16" s="373"/>
      <c r="BQ16" s="373"/>
      <c r="BR16" s="373"/>
      <c r="BS16" s="373"/>
      <c r="BT16" s="373"/>
      <c r="BU16" s="373"/>
      <c r="BV16" s="373"/>
      <c r="BW16" s="373"/>
      <c r="BX16" s="373"/>
      <c r="BY16" s="373"/>
      <c r="BZ16" s="373"/>
      <c r="CA16" s="373"/>
      <c r="CB16" s="373"/>
      <c r="CC16" s="373"/>
      <c r="CD16" s="373"/>
      <c r="CE16" s="373"/>
      <c r="CF16" s="373"/>
      <c r="CG16" s="373"/>
      <c r="CH16" s="373"/>
      <c r="CI16" s="373"/>
      <c r="CJ16" s="373"/>
      <c r="CK16" s="373"/>
      <c r="CL16" s="373"/>
      <c r="CM16" s="373"/>
      <c r="CN16" s="373"/>
      <c r="CO16" s="373"/>
      <c r="CP16" s="373"/>
      <c r="CQ16" s="373"/>
      <c r="CR16" s="373"/>
      <c r="CS16" s="373"/>
      <c r="CT16" s="373"/>
      <c r="CU16" s="373"/>
      <c r="CV16" s="373"/>
      <c r="CW16" s="373"/>
      <c r="CX16" s="373"/>
      <c r="CY16" s="373"/>
      <c r="CZ16" s="373"/>
      <c r="DA16" s="373"/>
      <c r="DB16" s="373"/>
      <c r="DC16" s="373"/>
      <c r="DD16" s="373"/>
      <c r="DE16" s="373"/>
      <c r="DF16" s="373"/>
      <c r="DG16" s="373"/>
      <c r="DH16" s="373"/>
      <c r="DI16" s="373"/>
      <c r="DJ16" s="373"/>
      <c r="DK16" s="373"/>
      <c r="DL16" s="373"/>
      <c r="DM16" s="373"/>
      <c r="DN16" s="373"/>
      <c r="DO16" s="373"/>
      <c r="DP16" s="373"/>
      <c r="DQ16" s="373"/>
      <c r="DR16" s="373"/>
      <c r="DS16" s="373"/>
      <c r="DT16" s="373"/>
      <c r="DU16" s="373"/>
      <c r="DV16" s="373"/>
      <c r="DW16" s="373"/>
      <c r="DX16" s="373"/>
      <c r="DY16" s="373"/>
      <c r="DZ16" s="373"/>
      <c r="EA16" s="373"/>
      <c r="EB16" s="373"/>
      <c r="EC16" s="373"/>
      <c r="ED16" s="373"/>
      <c r="EE16" s="373"/>
      <c r="EF16" s="373"/>
      <c r="EG16" s="373"/>
      <c r="EH16" s="373"/>
      <c r="EI16" s="373"/>
      <c r="EJ16" s="373"/>
      <c r="EK16" s="373"/>
      <c r="EL16" s="373"/>
      <c r="EM16" s="373"/>
      <c r="EN16" s="373"/>
      <c r="EO16" s="373"/>
      <c r="EP16" s="373"/>
      <c r="EQ16" s="373"/>
      <c r="ER16" s="373"/>
      <c r="ES16" s="373"/>
      <c r="ET16" s="373"/>
      <c r="EU16" s="373"/>
      <c r="EV16" s="373"/>
      <c r="EW16" s="373"/>
      <c r="EX16" s="373"/>
      <c r="EY16" s="373"/>
      <c r="EZ16" s="373"/>
      <c r="FA16" s="373"/>
      <c r="FB16" s="373"/>
      <c r="FC16" s="373"/>
      <c r="FD16" s="373"/>
      <c r="FE16" s="373"/>
      <c r="FF16" s="373"/>
      <c r="FG16" s="373"/>
      <c r="FH16" s="373"/>
      <c r="FI16" s="373"/>
      <c r="FJ16" s="373"/>
      <c r="FK16" s="373"/>
      <c r="FL16" s="373"/>
      <c r="FM16" s="373"/>
      <c r="FN16" s="373"/>
      <c r="FO16" s="373"/>
      <c r="FP16" s="373"/>
      <c r="FQ16" s="373"/>
      <c r="FR16" s="373"/>
      <c r="FS16" s="373"/>
      <c r="FT16" s="373"/>
      <c r="FU16" s="373"/>
      <c r="FV16" s="373"/>
      <c r="FW16" s="373"/>
      <c r="FX16" s="373"/>
      <c r="FY16" s="373"/>
      <c r="FZ16" s="373"/>
      <c r="GA16" s="373"/>
      <c r="GB16" s="373"/>
      <c r="GC16" s="373"/>
      <c r="GD16" s="373"/>
      <c r="GE16" s="373"/>
      <c r="GF16" s="373"/>
      <c r="GG16" s="373"/>
      <c r="GH16" s="373"/>
      <c r="GI16" s="373"/>
      <c r="GJ16" s="373"/>
      <c r="GK16" s="373"/>
      <c r="GL16" s="373"/>
      <c r="GM16" s="373"/>
      <c r="GN16" s="373"/>
      <c r="GO16" s="373"/>
      <c r="GP16" s="373"/>
      <c r="GQ16" s="373"/>
      <c r="GR16" s="373"/>
      <c r="GS16" s="373"/>
      <c r="GT16" s="373"/>
      <c r="GU16" s="373"/>
      <c r="GV16" s="373"/>
      <c r="GW16" s="373"/>
      <c r="GX16" s="373"/>
      <c r="GY16" s="373"/>
      <c r="GZ16" s="373"/>
      <c r="HA16" s="373"/>
      <c r="HB16" s="373"/>
      <c r="HC16" s="373"/>
      <c r="HD16" s="373"/>
      <c r="HE16" s="373"/>
      <c r="HF16" s="373"/>
      <c r="HG16" s="373"/>
      <c r="HH16" s="373"/>
      <c r="HI16" s="373"/>
      <c r="HJ16" s="373"/>
      <c r="HK16" s="373"/>
      <c r="HL16" s="373"/>
      <c r="HM16" s="373"/>
      <c r="HN16" s="373"/>
      <c r="HO16" s="373"/>
      <c r="HP16" s="373"/>
      <c r="HQ16" s="373"/>
      <c r="HR16" s="373"/>
      <c r="HS16" s="373"/>
      <c r="HT16" s="373"/>
      <c r="HU16" s="373"/>
      <c r="HV16" s="373"/>
      <c r="HW16" s="373"/>
      <c r="HX16" s="373"/>
      <c r="HY16" s="373"/>
      <c r="HZ16" s="373"/>
      <c r="IA16" s="373"/>
      <c r="IB16" s="373"/>
      <c r="IC16" s="373"/>
      <c r="ID16" s="373"/>
      <c r="IE16" s="373"/>
      <c r="IF16" s="373"/>
      <c r="IG16" s="373"/>
      <c r="IH16" s="373"/>
      <c r="II16" s="373"/>
      <c r="IJ16" s="373"/>
      <c r="IK16" s="373"/>
      <c r="IL16" s="373"/>
      <c r="IM16" s="373"/>
      <c r="IN16" s="373"/>
      <c r="IO16" s="373"/>
      <c r="IP16" s="373"/>
      <c r="IQ16" s="373"/>
      <c r="IR16" s="373"/>
      <c r="IS16" s="373"/>
      <c r="IT16" s="373"/>
      <c r="IU16" s="373"/>
      <c r="IV16" s="373"/>
    </row>
    <row r="17" spans="1:256" ht="17.5">
      <c r="A17" s="67"/>
      <c r="B17" s="68" t="s">
        <v>10</v>
      </c>
      <c r="C17" s="542" t="s">
        <v>377</v>
      </c>
      <c r="D17" s="542" t="s">
        <v>378</v>
      </c>
      <c r="E17" s="377"/>
      <c r="F17" s="378"/>
      <c r="G17" s="377"/>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373"/>
      <c r="BB17" s="373"/>
      <c r="BC17" s="373"/>
      <c r="BD17" s="373"/>
      <c r="BE17" s="373"/>
      <c r="BF17" s="373"/>
      <c r="BG17" s="373"/>
      <c r="BH17" s="373"/>
      <c r="BI17" s="373"/>
      <c r="BJ17" s="373"/>
      <c r="BK17" s="373"/>
      <c r="BL17" s="373"/>
      <c r="BM17" s="373"/>
      <c r="BN17" s="373"/>
      <c r="BO17" s="373"/>
      <c r="BP17" s="373"/>
      <c r="BQ17" s="373"/>
      <c r="BR17" s="373"/>
      <c r="BS17" s="373"/>
      <c r="BT17" s="373"/>
      <c r="BU17" s="373"/>
      <c r="BV17" s="373"/>
      <c r="BW17" s="373"/>
      <c r="BX17" s="373"/>
      <c r="BY17" s="373"/>
      <c r="BZ17" s="373"/>
      <c r="CA17" s="373"/>
      <c r="CB17" s="373"/>
      <c r="CC17" s="373"/>
      <c r="CD17" s="373"/>
      <c r="CE17" s="373"/>
      <c r="CF17" s="373"/>
      <c r="CG17" s="373"/>
      <c r="CH17" s="373"/>
      <c r="CI17" s="373"/>
      <c r="CJ17" s="373"/>
      <c r="CK17" s="373"/>
      <c r="CL17" s="373"/>
      <c r="CM17" s="373"/>
      <c r="CN17" s="373"/>
      <c r="CO17" s="373"/>
      <c r="CP17" s="373"/>
      <c r="CQ17" s="373"/>
      <c r="CR17" s="373"/>
      <c r="CS17" s="373"/>
      <c r="CT17" s="373"/>
      <c r="CU17" s="373"/>
      <c r="CV17" s="373"/>
      <c r="CW17" s="373"/>
      <c r="CX17" s="373"/>
      <c r="CY17" s="373"/>
      <c r="CZ17" s="373"/>
      <c r="DA17" s="373"/>
      <c r="DB17" s="373"/>
      <c r="DC17" s="373"/>
      <c r="DD17" s="373"/>
      <c r="DE17" s="373"/>
      <c r="DF17" s="373"/>
      <c r="DG17" s="373"/>
      <c r="DH17" s="373"/>
      <c r="DI17" s="373"/>
      <c r="DJ17" s="373"/>
      <c r="DK17" s="373"/>
      <c r="DL17" s="373"/>
      <c r="DM17" s="373"/>
      <c r="DN17" s="373"/>
      <c r="DO17" s="373"/>
      <c r="DP17" s="373"/>
      <c r="DQ17" s="373"/>
      <c r="DR17" s="373"/>
      <c r="DS17" s="373"/>
      <c r="DT17" s="373"/>
      <c r="DU17" s="373"/>
      <c r="DV17" s="373"/>
      <c r="DW17" s="373"/>
      <c r="DX17" s="373"/>
      <c r="DY17" s="373"/>
      <c r="DZ17" s="373"/>
      <c r="EA17" s="373"/>
      <c r="EB17" s="373"/>
      <c r="EC17" s="373"/>
      <c r="ED17" s="373"/>
      <c r="EE17" s="373"/>
      <c r="EF17" s="373"/>
      <c r="EG17" s="373"/>
      <c r="EH17" s="373"/>
      <c r="EI17" s="373"/>
      <c r="EJ17" s="373"/>
      <c r="EK17" s="373"/>
      <c r="EL17" s="373"/>
      <c r="EM17" s="373"/>
      <c r="EN17" s="373"/>
      <c r="EO17" s="373"/>
      <c r="EP17" s="373"/>
      <c r="EQ17" s="373"/>
      <c r="ER17" s="373"/>
      <c r="ES17" s="373"/>
      <c r="ET17" s="373"/>
      <c r="EU17" s="373"/>
      <c r="EV17" s="373"/>
      <c r="EW17" s="373"/>
      <c r="EX17" s="373"/>
      <c r="EY17" s="373"/>
      <c r="EZ17" s="373"/>
      <c r="FA17" s="373"/>
      <c r="FB17" s="373"/>
      <c r="FC17" s="373"/>
      <c r="FD17" s="373"/>
      <c r="FE17" s="373"/>
      <c r="FF17" s="373"/>
      <c r="FG17" s="373"/>
      <c r="FH17" s="373"/>
      <c r="FI17" s="373"/>
      <c r="FJ17" s="373"/>
      <c r="FK17" s="373"/>
      <c r="FL17" s="373"/>
      <c r="FM17" s="373"/>
      <c r="FN17" s="373"/>
      <c r="FO17" s="373"/>
      <c r="FP17" s="373"/>
      <c r="FQ17" s="373"/>
      <c r="FR17" s="373"/>
      <c r="FS17" s="373"/>
      <c r="FT17" s="373"/>
      <c r="FU17" s="373"/>
      <c r="FV17" s="373"/>
      <c r="FW17" s="373"/>
      <c r="FX17" s="373"/>
      <c r="FY17" s="373"/>
      <c r="FZ17" s="373"/>
      <c r="GA17" s="373"/>
      <c r="GB17" s="373"/>
      <c r="GC17" s="373"/>
      <c r="GD17" s="373"/>
      <c r="GE17" s="373"/>
      <c r="GF17" s="373"/>
      <c r="GG17" s="373"/>
      <c r="GH17" s="373"/>
      <c r="GI17" s="373"/>
      <c r="GJ17" s="373"/>
      <c r="GK17" s="373"/>
      <c r="GL17" s="373"/>
      <c r="GM17" s="373"/>
      <c r="GN17" s="373"/>
      <c r="GO17" s="373"/>
      <c r="GP17" s="373"/>
      <c r="GQ17" s="373"/>
      <c r="GR17" s="373"/>
      <c r="GS17" s="373"/>
      <c r="GT17" s="373"/>
      <c r="GU17" s="373"/>
      <c r="GV17" s="373"/>
      <c r="GW17" s="373"/>
      <c r="GX17" s="373"/>
      <c r="GY17" s="373"/>
      <c r="GZ17" s="373"/>
      <c r="HA17" s="373"/>
      <c r="HB17" s="373"/>
      <c r="HC17" s="373"/>
      <c r="HD17" s="373"/>
      <c r="HE17" s="373"/>
      <c r="HF17" s="373"/>
      <c r="HG17" s="373"/>
      <c r="HH17" s="373"/>
      <c r="HI17" s="373"/>
      <c r="HJ17" s="373"/>
      <c r="HK17" s="373"/>
      <c r="HL17" s="373"/>
      <c r="HM17" s="373"/>
      <c r="HN17" s="373"/>
      <c r="HO17" s="373"/>
      <c r="HP17" s="373"/>
      <c r="HQ17" s="373"/>
      <c r="HR17" s="373"/>
      <c r="HS17" s="373"/>
      <c r="HT17" s="373"/>
      <c r="HU17" s="373"/>
      <c r="HV17" s="373"/>
      <c r="HW17" s="373"/>
      <c r="HX17" s="373"/>
      <c r="HY17" s="373"/>
      <c r="HZ17" s="373"/>
      <c r="IA17" s="373"/>
      <c r="IB17" s="373"/>
      <c r="IC17" s="373"/>
      <c r="ID17" s="373"/>
      <c r="IE17" s="373"/>
      <c r="IF17" s="373"/>
      <c r="IG17" s="373"/>
      <c r="IH17" s="373"/>
      <c r="II17" s="373"/>
      <c r="IJ17" s="373"/>
      <c r="IK17" s="373"/>
      <c r="IL17" s="373"/>
      <c r="IM17" s="373"/>
      <c r="IN17" s="373"/>
      <c r="IO17" s="373"/>
      <c r="IP17" s="373"/>
      <c r="IQ17" s="373"/>
      <c r="IR17" s="373"/>
      <c r="IS17" s="373"/>
      <c r="IT17" s="373"/>
      <c r="IU17" s="373"/>
      <c r="IV17" s="373"/>
    </row>
    <row r="18" spans="1:256" ht="17.5">
      <c r="A18" s="67"/>
      <c r="B18" s="68" t="s">
        <v>11</v>
      </c>
      <c r="C18" s="66"/>
      <c r="D18" s="66"/>
      <c r="E18" s="377"/>
      <c r="F18" s="378"/>
      <c r="G18" s="377"/>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3"/>
      <c r="AV18" s="373"/>
      <c r="AW18" s="373"/>
      <c r="AX18" s="373"/>
      <c r="AY18" s="373"/>
      <c r="AZ18" s="373"/>
      <c r="BA18" s="373"/>
      <c r="BB18" s="373"/>
      <c r="BC18" s="373"/>
      <c r="BD18" s="373"/>
      <c r="BE18" s="373"/>
      <c r="BF18" s="373"/>
      <c r="BG18" s="373"/>
      <c r="BH18" s="373"/>
      <c r="BI18" s="373"/>
      <c r="BJ18" s="373"/>
      <c r="BK18" s="373"/>
      <c r="BL18" s="373"/>
      <c r="BM18" s="373"/>
      <c r="BN18" s="373"/>
      <c r="BO18" s="373"/>
      <c r="BP18" s="373"/>
      <c r="BQ18" s="373"/>
      <c r="BR18" s="373"/>
      <c r="BS18" s="373"/>
      <c r="BT18" s="373"/>
      <c r="BU18" s="373"/>
      <c r="BV18" s="373"/>
      <c r="BW18" s="373"/>
      <c r="BX18" s="373"/>
      <c r="BY18" s="373"/>
      <c r="BZ18" s="373"/>
      <c r="CA18" s="373"/>
      <c r="CB18" s="373"/>
      <c r="CC18" s="373"/>
      <c r="CD18" s="373"/>
      <c r="CE18" s="373"/>
      <c r="CF18" s="373"/>
      <c r="CG18" s="373"/>
      <c r="CH18" s="373"/>
      <c r="CI18" s="373"/>
      <c r="CJ18" s="373"/>
      <c r="CK18" s="373"/>
      <c r="CL18" s="373"/>
      <c r="CM18" s="373"/>
      <c r="CN18" s="373"/>
      <c r="CO18" s="373"/>
      <c r="CP18" s="373"/>
      <c r="CQ18" s="373"/>
      <c r="CR18" s="373"/>
      <c r="CS18" s="373"/>
      <c r="CT18" s="373"/>
      <c r="CU18" s="373"/>
      <c r="CV18" s="373"/>
      <c r="CW18" s="373"/>
      <c r="CX18" s="373"/>
      <c r="CY18" s="373"/>
      <c r="CZ18" s="373"/>
      <c r="DA18" s="373"/>
      <c r="DB18" s="373"/>
      <c r="DC18" s="373"/>
      <c r="DD18" s="373"/>
      <c r="DE18" s="373"/>
      <c r="DF18" s="373"/>
      <c r="DG18" s="373"/>
      <c r="DH18" s="373"/>
      <c r="DI18" s="373"/>
      <c r="DJ18" s="373"/>
      <c r="DK18" s="373"/>
      <c r="DL18" s="373"/>
      <c r="DM18" s="373"/>
      <c r="DN18" s="373"/>
      <c r="DO18" s="373"/>
      <c r="DP18" s="373"/>
      <c r="DQ18" s="373"/>
      <c r="DR18" s="373"/>
      <c r="DS18" s="373"/>
      <c r="DT18" s="373"/>
      <c r="DU18" s="373"/>
      <c r="DV18" s="373"/>
      <c r="DW18" s="373"/>
      <c r="DX18" s="373"/>
      <c r="DY18" s="373"/>
      <c r="DZ18" s="373"/>
      <c r="EA18" s="373"/>
      <c r="EB18" s="373"/>
      <c r="EC18" s="373"/>
      <c r="ED18" s="373"/>
      <c r="EE18" s="373"/>
      <c r="EF18" s="373"/>
      <c r="EG18" s="373"/>
      <c r="EH18" s="373"/>
      <c r="EI18" s="373"/>
      <c r="EJ18" s="373"/>
      <c r="EK18" s="373"/>
      <c r="EL18" s="373"/>
      <c r="EM18" s="373"/>
      <c r="EN18" s="373"/>
      <c r="EO18" s="373"/>
      <c r="EP18" s="373"/>
      <c r="EQ18" s="373"/>
      <c r="ER18" s="373"/>
      <c r="ES18" s="373"/>
      <c r="ET18" s="373"/>
      <c r="EU18" s="373"/>
      <c r="EV18" s="373"/>
      <c r="EW18" s="373"/>
      <c r="EX18" s="373"/>
      <c r="EY18" s="373"/>
      <c r="EZ18" s="373"/>
      <c r="FA18" s="373"/>
      <c r="FB18" s="373"/>
      <c r="FC18" s="373"/>
      <c r="FD18" s="373"/>
      <c r="FE18" s="373"/>
      <c r="FF18" s="373"/>
      <c r="FG18" s="373"/>
      <c r="FH18" s="373"/>
      <c r="FI18" s="373"/>
      <c r="FJ18" s="373"/>
      <c r="FK18" s="373"/>
      <c r="FL18" s="373"/>
      <c r="FM18" s="373"/>
      <c r="FN18" s="373"/>
      <c r="FO18" s="373"/>
      <c r="FP18" s="373"/>
      <c r="FQ18" s="373"/>
      <c r="FR18" s="373"/>
      <c r="FS18" s="373"/>
      <c r="FT18" s="373"/>
      <c r="FU18" s="373"/>
      <c r="FV18" s="373"/>
      <c r="FW18" s="373"/>
      <c r="FX18" s="373"/>
      <c r="FY18" s="373"/>
      <c r="FZ18" s="373"/>
      <c r="GA18" s="373"/>
      <c r="GB18" s="373"/>
      <c r="GC18" s="373"/>
      <c r="GD18" s="373"/>
      <c r="GE18" s="373"/>
      <c r="GF18" s="373"/>
      <c r="GG18" s="373"/>
      <c r="GH18" s="373"/>
      <c r="GI18" s="373"/>
      <c r="GJ18" s="373"/>
      <c r="GK18" s="373"/>
      <c r="GL18" s="373"/>
      <c r="GM18" s="373"/>
      <c r="GN18" s="373"/>
      <c r="GO18" s="373"/>
      <c r="GP18" s="373"/>
      <c r="GQ18" s="373"/>
      <c r="GR18" s="373"/>
      <c r="GS18" s="373"/>
      <c r="GT18" s="373"/>
      <c r="GU18" s="373"/>
      <c r="GV18" s="373"/>
      <c r="GW18" s="373"/>
      <c r="GX18" s="373"/>
      <c r="GY18" s="373"/>
      <c r="GZ18" s="373"/>
      <c r="HA18" s="373"/>
      <c r="HB18" s="373"/>
      <c r="HC18" s="373"/>
      <c r="HD18" s="373"/>
      <c r="HE18" s="373"/>
      <c r="HF18" s="373"/>
      <c r="HG18" s="373"/>
      <c r="HH18" s="373"/>
      <c r="HI18" s="373"/>
      <c r="HJ18" s="373"/>
      <c r="HK18" s="373"/>
      <c r="HL18" s="373"/>
      <c r="HM18" s="373"/>
      <c r="HN18" s="373"/>
      <c r="HO18" s="373"/>
      <c r="HP18" s="373"/>
      <c r="HQ18" s="373"/>
      <c r="HR18" s="373"/>
      <c r="HS18" s="373"/>
      <c r="HT18" s="373"/>
      <c r="HU18" s="373"/>
      <c r="HV18" s="373"/>
      <c r="HW18" s="373"/>
      <c r="HX18" s="373"/>
      <c r="HY18" s="373"/>
      <c r="HZ18" s="373"/>
      <c r="IA18" s="373"/>
      <c r="IB18" s="373"/>
      <c r="IC18" s="373"/>
      <c r="ID18" s="373"/>
      <c r="IE18" s="373"/>
      <c r="IF18" s="373"/>
      <c r="IG18" s="373"/>
      <c r="IH18" s="373"/>
      <c r="II18" s="373"/>
      <c r="IJ18" s="373"/>
      <c r="IK18" s="373"/>
      <c r="IL18" s="373"/>
      <c r="IM18" s="373"/>
      <c r="IN18" s="373"/>
      <c r="IO18" s="373"/>
      <c r="IP18" s="373"/>
      <c r="IQ18" s="373"/>
      <c r="IR18" s="373"/>
      <c r="IS18" s="373"/>
      <c r="IT18" s="373"/>
      <c r="IU18" s="373"/>
      <c r="IV18" s="373"/>
    </row>
    <row r="19" spans="1:256" ht="17.5">
      <c r="A19" s="69"/>
      <c r="B19" s="70"/>
      <c r="C19" s="54"/>
      <c r="D19" s="54"/>
      <c r="E19" s="377"/>
      <c r="F19" s="378"/>
      <c r="G19" s="377"/>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373"/>
      <c r="AY19" s="373"/>
      <c r="AZ19" s="373"/>
      <c r="BA19" s="373"/>
      <c r="BB19" s="373"/>
      <c r="BC19" s="373"/>
      <c r="BD19" s="373"/>
      <c r="BE19" s="373"/>
      <c r="BF19" s="373"/>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3"/>
      <c r="CO19" s="373"/>
      <c r="CP19" s="373"/>
      <c r="CQ19" s="373"/>
      <c r="CR19" s="373"/>
      <c r="CS19" s="373"/>
      <c r="CT19" s="373"/>
      <c r="CU19" s="373"/>
      <c r="CV19" s="373"/>
      <c r="CW19" s="373"/>
      <c r="CX19" s="373"/>
      <c r="CY19" s="373"/>
      <c r="CZ19" s="373"/>
      <c r="DA19" s="373"/>
      <c r="DB19" s="373"/>
      <c r="DC19" s="373"/>
      <c r="DD19" s="373"/>
      <c r="DE19" s="373"/>
      <c r="DF19" s="373"/>
      <c r="DG19" s="373"/>
      <c r="DH19" s="373"/>
      <c r="DI19" s="373"/>
      <c r="DJ19" s="373"/>
      <c r="DK19" s="373"/>
      <c r="DL19" s="373"/>
      <c r="DM19" s="373"/>
      <c r="DN19" s="373"/>
      <c r="DO19" s="373"/>
      <c r="DP19" s="373"/>
      <c r="DQ19" s="373"/>
      <c r="DR19" s="373"/>
      <c r="DS19" s="373"/>
      <c r="DT19" s="373"/>
      <c r="DU19" s="373"/>
      <c r="DV19" s="373"/>
      <c r="DW19" s="373"/>
      <c r="DX19" s="373"/>
      <c r="DY19" s="373"/>
      <c r="DZ19" s="373"/>
      <c r="EA19" s="373"/>
      <c r="EB19" s="373"/>
      <c r="EC19" s="373"/>
      <c r="ED19" s="373"/>
      <c r="EE19" s="373"/>
      <c r="EF19" s="373"/>
      <c r="EG19" s="373"/>
      <c r="EH19" s="373"/>
      <c r="EI19" s="373"/>
      <c r="EJ19" s="373"/>
      <c r="EK19" s="373"/>
      <c r="EL19" s="373"/>
      <c r="EM19" s="373"/>
      <c r="EN19" s="373"/>
      <c r="EO19" s="373"/>
      <c r="EP19" s="373"/>
      <c r="EQ19" s="373"/>
      <c r="ER19" s="373"/>
      <c r="ES19" s="373"/>
      <c r="ET19" s="373"/>
      <c r="EU19" s="373"/>
      <c r="EV19" s="373"/>
      <c r="EW19" s="373"/>
      <c r="EX19" s="373"/>
      <c r="EY19" s="373"/>
      <c r="EZ19" s="373"/>
      <c r="FA19" s="373"/>
      <c r="FB19" s="373"/>
      <c r="FC19" s="373"/>
      <c r="FD19" s="373"/>
      <c r="FE19" s="373"/>
      <c r="FF19" s="373"/>
      <c r="FG19" s="373"/>
      <c r="FH19" s="373"/>
      <c r="FI19" s="373"/>
      <c r="FJ19" s="373"/>
      <c r="FK19" s="373"/>
      <c r="FL19" s="373"/>
      <c r="FM19" s="373"/>
      <c r="FN19" s="373"/>
      <c r="FO19" s="373"/>
      <c r="FP19" s="373"/>
      <c r="FQ19" s="373"/>
      <c r="FR19" s="373"/>
      <c r="FS19" s="373"/>
      <c r="FT19" s="373"/>
      <c r="FU19" s="373"/>
      <c r="FV19" s="373"/>
      <c r="FW19" s="373"/>
      <c r="FX19" s="373"/>
      <c r="FY19" s="373"/>
      <c r="FZ19" s="373"/>
      <c r="GA19" s="373"/>
      <c r="GB19" s="373"/>
      <c r="GC19" s="373"/>
      <c r="GD19" s="373"/>
      <c r="GE19" s="373"/>
      <c r="GF19" s="373"/>
      <c r="GG19" s="373"/>
      <c r="GH19" s="373"/>
      <c r="GI19" s="373"/>
      <c r="GJ19" s="373"/>
      <c r="GK19" s="373"/>
      <c r="GL19" s="373"/>
      <c r="GM19" s="373"/>
      <c r="GN19" s="373"/>
      <c r="GO19" s="373"/>
      <c r="GP19" s="373"/>
      <c r="GQ19" s="373"/>
      <c r="GR19" s="373"/>
      <c r="GS19" s="373"/>
      <c r="GT19" s="373"/>
      <c r="GU19" s="373"/>
      <c r="GV19" s="373"/>
      <c r="GW19" s="373"/>
      <c r="GX19" s="373"/>
      <c r="GY19" s="373"/>
      <c r="GZ19" s="373"/>
      <c r="HA19" s="373"/>
      <c r="HB19" s="373"/>
      <c r="HC19" s="373"/>
      <c r="HD19" s="373"/>
      <c r="HE19" s="373"/>
      <c r="HF19" s="373"/>
      <c r="HG19" s="373"/>
      <c r="HH19" s="373"/>
      <c r="HI19" s="373"/>
      <c r="HJ19" s="373"/>
      <c r="HK19" s="373"/>
      <c r="HL19" s="373"/>
      <c r="HM19" s="373"/>
      <c r="HN19" s="373"/>
      <c r="HO19" s="373"/>
      <c r="HP19" s="373"/>
      <c r="HQ19" s="373"/>
      <c r="HR19" s="373"/>
      <c r="HS19" s="373"/>
      <c r="HT19" s="373"/>
      <c r="HU19" s="373"/>
      <c r="HV19" s="373"/>
      <c r="HW19" s="373"/>
      <c r="HX19" s="373"/>
      <c r="HY19" s="373"/>
      <c r="HZ19" s="373"/>
      <c r="IA19" s="373"/>
      <c r="IB19" s="373"/>
      <c r="IC19" s="373"/>
      <c r="ID19" s="373"/>
      <c r="IE19" s="373"/>
      <c r="IF19" s="373"/>
      <c r="IG19" s="373"/>
      <c r="IH19" s="373"/>
      <c r="II19" s="373"/>
      <c r="IJ19" s="373"/>
      <c r="IK19" s="373"/>
      <c r="IL19" s="373"/>
      <c r="IM19" s="373"/>
      <c r="IN19" s="373"/>
      <c r="IO19" s="373"/>
      <c r="IP19" s="373"/>
      <c r="IQ19" s="373"/>
      <c r="IR19" s="373"/>
      <c r="IS19" s="373"/>
      <c r="IT19" s="373"/>
      <c r="IU19" s="373"/>
      <c r="IV19" s="373"/>
    </row>
    <row r="20" spans="1:256" ht="28">
      <c r="A20" s="67" t="s">
        <v>379</v>
      </c>
      <c r="B20" s="68"/>
      <c r="C20" s="72" t="s">
        <v>383</v>
      </c>
      <c r="D20" s="66"/>
      <c r="E20" s="377"/>
      <c r="F20" s="378"/>
      <c r="G20" s="377"/>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3"/>
      <c r="BN20" s="373"/>
      <c r="BO20" s="373"/>
      <c r="BP20" s="373"/>
      <c r="BQ20" s="373"/>
      <c r="BR20" s="373"/>
      <c r="BS20" s="373"/>
      <c r="BT20" s="373"/>
      <c r="BU20" s="373"/>
      <c r="BV20" s="373"/>
      <c r="BW20" s="373"/>
      <c r="BX20" s="373"/>
      <c r="BY20" s="373"/>
      <c r="BZ20" s="373"/>
      <c r="CA20" s="373"/>
      <c r="CB20" s="373"/>
      <c r="CC20" s="373"/>
      <c r="CD20" s="373"/>
      <c r="CE20" s="373"/>
      <c r="CF20" s="373"/>
      <c r="CG20" s="373"/>
      <c r="CH20" s="373"/>
      <c r="CI20" s="373"/>
      <c r="CJ20" s="373"/>
      <c r="CK20" s="373"/>
      <c r="CL20" s="373"/>
      <c r="CM20" s="373"/>
      <c r="CN20" s="373"/>
      <c r="CO20" s="373"/>
      <c r="CP20" s="373"/>
      <c r="CQ20" s="373"/>
      <c r="CR20" s="373"/>
      <c r="CS20" s="373"/>
      <c r="CT20" s="373"/>
      <c r="CU20" s="373"/>
      <c r="CV20" s="373"/>
      <c r="CW20" s="373"/>
      <c r="CX20" s="373"/>
      <c r="CY20" s="373"/>
      <c r="CZ20" s="373"/>
      <c r="DA20" s="373"/>
      <c r="DB20" s="373"/>
      <c r="DC20" s="373"/>
      <c r="DD20" s="373"/>
      <c r="DE20" s="373"/>
      <c r="DF20" s="373"/>
      <c r="DG20" s="373"/>
      <c r="DH20" s="373"/>
      <c r="DI20" s="373"/>
      <c r="DJ20" s="373"/>
      <c r="DK20" s="373"/>
      <c r="DL20" s="373"/>
      <c r="DM20" s="373"/>
      <c r="DN20" s="373"/>
      <c r="DO20" s="373"/>
      <c r="DP20" s="373"/>
      <c r="DQ20" s="373"/>
      <c r="DR20" s="373"/>
      <c r="DS20" s="373"/>
      <c r="DT20" s="373"/>
      <c r="DU20" s="373"/>
      <c r="DV20" s="373"/>
      <c r="DW20" s="373"/>
      <c r="DX20" s="373"/>
      <c r="DY20" s="373"/>
      <c r="DZ20" s="373"/>
      <c r="EA20" s="373"/>
      <c r="EB20" s="373"/>
      <c r="EC20" s="373"/>
      <c r="ED20" s="373"/>
      <c r="EE20" s="373"/>
      <c r="EF20" s="373"/>
      <c r="EG20" s="373"/>
      <c r="EH20" s="373"/>
      <c r="EI20" s="373"/>
      <c r="EJ20" s="373"/>
      <c r="EK20" s="373"/>
      <c r="EL20" s="373"/>
      <c r="EM20" s="373"/>
      <c r="EN20" s="373"/>
      <c r="EO20" s="373"/>
      <c r="EP20" s="373"/>
      <c r="EQ20" s="373"/>
      <c r="ER20" s="373"/>
      <c r="ES20" s="373"/>
      <c r="ET20" s="373"/>
      <c r="EU20" s="373"/>
      <c r="EV20" s="373"/>
      <c r="EW20" s="373"/>
      <c r="EX20" s="373"/>
      <c r="EY20" s="373"/>
      <c r="EZ20" s="373"/>
      <c r="FA20" s="373"/>
      <c r="FB20" s="373"/>
      <c r="FC20" s="373"/>
      <c r="FD20" s="373"/>
      <c r="FE20" s="373"/>
      <c r="FF20" s="373"/>
      <c r="FG20" s="373"/>
      <c r="FH20" s="373"/>
      <c r="FI20" s="373"/>
      <c r="FJ20" s="373"/>
      <c r="FK20" s="373"/>
      <c r="FL20" s="373"/>
      <c r="FM20" s="373"/>
      <c r="FN20" s="373"/>
      <c r="FO20" s="373"/>
      <c r="FP20" s="373"/>
      <c r="FQ20" s="373"/>
      <c r="FR20" s="373"/>
      <c r="FS20" s="373"/>
      <c r="FT20" s="373"/>
      <c r="FU20" s="373"/>
      <c r="FV20" s="373"/>
      <c r="FW20" s="373"/>
      <c r="FX20" s="373"/>
      <c r="FY20" s="373"/>
      <c r="FZ20" s="373"/>
      <c r="GA20" s="373"/>
      <c r="GB20" s="373"/>
      <c r="GC20" s="373"/>
      <c r="GD20" s="373"/>
      <c r="GE20" s="373"/>
      <c r="GF20" s="373"/>
      <c r="GG20" s="373"/>
      <c r="GH20" s="373"/>
      <c r="GI20" s="373"/>
      <c r="GJ20" s="373"/>
      <c r="GK20" s="373"/>
      <c r="GL20" s="373"/>
      <c r="GM20" s="373"/>
      <c r="GN20" s="373"/>
      <c r="GO20" s="373"/>
      <c r="GP20" s="373"/>
      <c r="GQ20" s="373"/>
      <c r="GR20" s="373"/>
      <c r="GS20" s="373"/>
      <c r="GT20" s="373"/>
      <c r="GU20" s="373"/>
      <c r="GV20" s="373"/>
      <c r="GW20" s="373"/>
      <c r="GX20" s="373"/>
      <c r="GY20" s="373"/>
      <c r="GZ20" s="373"/>
      <c r="HA20" s="373"/>
      <c r="HB20" s="373"/>
      <c r="HC20" s="373"/>
      <c r="HD20" s="373"/>
      <c r="HE20" s="373"/>
      <c r="HF20" s="373"/>
      <c r="HG20" s="373"/>
      <c r="HH20" s="373"/>
      <c r="HI20" s="373"/>
      <c r="HJ20" s="373"/>
      <c r="HK20" s="373"/>
      <c r="HL20" s="373"/>
      <c r="HM20" s="373"/>
      <c r="HN20" s="373"/>
      <c r="HO20" s="373"/>
      <c r="HP20" s="373"/>
      <c r="HQ20" s="373"/>
      <c r="HR20" s="373"/>
      <c r="HS20" s="373"/>
      <c r="HT20" s="373"/>
      <c r="HU20" s="373"/>
      <c r="HV20" s="373"/>
      <c r="HW20" s="373"/>
      <c r="HX20" s="373"/>
      <c r="HY20" s="373"/>
      <c r="HZ20" s="373"/>
      <c r="IA20" s="373"/>
      <c r="IB20" s="373"/>
      <c r="IC20" s="373"/>
      <c r="ID20" s="373"/>
      <c r="IE20" s="373"/>
      <c r="IF20" s="373"/>
      <c r="IG20" s="373"/>
      <c r="IH20" s="373"/>
      <c r="II20" s="373"/>
      <c r="IJ20" s="373"/>
      <c r="IK20" s="373"/>
      <c r="IL20" s="373"/>
      <c r="IM20" s="373"/>
      <c r="IN20" s="373"/>
      <c r="IO20" s="373"/>
      <c r="IP20" s="373"/>
      <c r="IQ20" s="373"/>
      <c r="IR20" s="373"/>
      <c r="IS20" s="373"/>
      <c r="IT20" s="373"/>
      <c r="IU20" s="373"/>
      <c r="IV20" s="373"/>
    </row>
    <row r="21" spans="1:256" ht="30" customHeight="1">
      <c r="A21" s="67"/>
      <c r="B21" s="68" t="s">
        <v>126</v>
      </c>
      <c r="C21" s="66" t="s">
        <v>772</v>
      </c>
      <c r="D21" s="66" t="s">
        <v>378</v>
      </c>
      <c r="E21" s="377"/>
      <c r="F21" s="378"/>
      <c r="G21" s="377"/>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3"/>
      <c r="AZ21" s="373"/>
      <c r="BA21" s="373"/>
      <c r="BB21" s="373"/>
      <c r="BC21" s="373"/>
      <c r="BD21" s="373"/>
      <c r="BE21" s="373"/>
      <c r="BF21" s="373"/>
      <c r="BG21" s="373"/>
      <c r="BH21" s="373"/>
      <c r="BI21" s="373"/>
      <c r="BJ21" s="373"/>
      <c r="BK21" s="373"/>
      <c r="BL21" s="373"/>
      <c r="BM21" s="373"/>
      <c r="BN21" s="373"/>
      <c r="BO21" s="373"/>
      <c r="BP21" s="373"/>
      <c r="BQ21" s="373"/>
      <c r="BR21" s="373"/>
      <c r="BS21" s="373"/>
      <c r="BT21" s="373"/>
      <c r="BU21" s="373"/>
      <c r="BV21" s="373"/>
      <c r="BW21" s="373"/>
      <c r="BX21" s="373"/>
      <c r="BY21" s="373"/>
      <c r="BZ21" s="373"/>
      <c r="CA21" s="373"/>
      <c r="CB21" s="373"/>
      <c r="CC21" s="373"/>
      <c r="CD21" s="373"/>
      <c r="CE21" s="373"/>
      <c r="CF21" s="373"/>
      <c r="CG21" s="373"/>
      <c r="CH21" s="373"/>
      <c r="CI21" s="373"/>
      <c r="CJ21" s="373"/>
      <c r="CK21" s="373"/>
      <c r="CL21" s="373"/>
      <c r="CM21" s="373"/>
      <c r="CN21" s="373"/>
      <c r="CO21" s="373"/>
      <c r="CP21" s="373"/>
      <c r="CQ21" s="373"/>
      <c r="CR21" s="373"/>
      <c r="CS21" s="373"/>
      <c r="CT21" s="373"/>
      <c r="CU21" s="373"/>
      <c r="CV21" s="373"/>
      <c r="CW21" s="373"/>
      <c r="CX21" s="373"/>
      <c r="CY21" s="373"/>
      <c r="CZ21" s="373"/>
      <c r="DA21" s="373"/>
      <c r="DB21" s="373"/>
      <c r="DC21" s="373"/>
      <c r="DD21" s="373"/>
      <c r="DE21" s="373"/>
      <c r="DF21" s="373"/>
      <c r="DG21" s="373"/>
      <c r="DH21" s="373"/>
      <c r="DI21" s="373"/>
      <c r="DJ21" s="373"/>
      <c r="DK21" s="373"/>
      <c r="DL21" s="373"/>
      <c r="DM21" s="373"/>
      <c r="DN21" s="373"/>
      <c r="DO21" s="373"/>
      <c r="DP21" s="373"/>
      <c r="DQ21" s="373"/>
      <c r="DR21" s="373"/>
      <c r="DS21" s="373"/>
      <c r="DT21" s="373"/>
      <c r="DU21" s="373"/>
      <c r="DV21" s="373"/>
      <c r="DW21" s="373"/>
      <c r="DX21" s="373"/>
      <c r="DY21" s="373"/>
      <c r="DZ21" s="373"/>
      <c r="EA21" s="373"/>
      <c r="EB21" s="373"/>
      <c r="EC21" s="373"/>
      <c r="ED21" s="373"/>
      <c r="EE21" s="373"/>
      <c r="EF21" s="373"/>
      <c r="EG21" s="373"/>
      <c r="EH21" s="373"/>
      <c r="EI21" s="373"/>
      <c r="EJ21" s="373"/>
      <c r="EK21" s="373"/>
      <c r="EL21" s="373"/>
      <c r="EM21" s="373"/>
      <c r="EN21" s="373"/>
      <c r="EO21" s="373"/>
      <c r="EP21" s="373"/>
      <c r="EQ21" s="373"/>
      <c r="ER21" s="373"/>
      <c r="ES21" s="373"/>
      <c r="ET21" s="373"/>
      <c r="EU21" s="373"/>
      <c r="EV21" s="373"/>
      <c r="EW21" s="373"/>
      <c r="EX21" s="373"/>
      <c r="EY21" s="373"/>
      <c r="EZ21" s="373"/>
      <c r="FA21" s="373"/>
      <c r="FB21" s="373"/>
      <c r="FC21" s="373"/>
      <c r="FD21" s="373"/>
      <c r="FE21" s="373"/>
      <c r="FF21" s="373"/>
      <c r="FG21" s="373"/>
      <c r="FH21" s="373"/>
      <c r="FI21" s="373"/>
      <c r="FJ21" s="373"/>
      <c r="FK21" s="373"/>
      <c r="FL21" s="373"/>
      <c r="FM21" s="373"/>
      <c r="FN21" s="373"/>
      <c r="FO21" s="373"/>
      <c r="FP21" s="373"/>
      <c r="FQ21" s="373"/>
      <c r="FR21" s="373"/>
      <c r="FS21" s="373"/>
      <c r="FT21" s="373"/>
      <c r="FU21" s="373"/>
      <c r="FV21" s="373"/>
      <c r="FW21" s="373"/>
      <c r="FX21" s="373"/>
      <c r="FY21" s="373"/>
      <c r="FZ21" s="373"/>
      <c r="GA21" s="373"/>
      <c r="GB21" s="373"/>
      <c r="GC21" s="373"/>
      <c r="GD21" s="373"/>
      <c r="GE21" s="373"/>
      <c r="GF21" s="373"/>
      <c r="GG21" s="373"/>
      <c r="GH21" s="373"/>
      <c r="GI21" s="373"/>
      <c r="GJ21" s="373"/>
      <c r="GK21" s="373"/>
      <c r="GL21" s="373"/>
      <c r="GM21" s="373"/>
      <c r="GN21" s="373"/>
      <c r="GO21" s="373"/>
      <c r="GP21" s="373"/>
      <c r="GQ21" s="373"/>
      <c r="GR21" s="373"/>
      <c r="GS21" s="373"/>
      <c r="GT21" s="373"/>
      <c r="GU21" s="373"/>
      <c r="GV21" s="373"/>
      <c r="GW21" s="373"/>
      <c r="GX21" s="373"/>
      <c r="GY21" s="373"/>
      <c r="GZ21" s="373"/>
      <c r="HA21" s="373"/>
      <c r="HB21" s="373"/>
      <c r="HC21" s="373"/>
      <c r="HD21" s="373"/>
      <c r="HE21" s="373"/>
      <c r="HF21" s="373"/>
      <c r="HG21" s="373"/>
      <c r="HH21" s="373"/>
      <c r="HI21" s="373"/>
      <c r="HJ21" s="373"/>
      <c r="HK21" s="373"/>
      <c r="HL21" s="373"/>
      <c r="HM21" s="373"/>
      <c r="HN21" s="373"/>
      <c r="HO21" s="373"/>
      <c r="HP21" s="373"/>
      <c r="HQ21" s="373"/>
      <c r="HR21" s="373"/>
      <c r="HS21" s="373"/>
      <c r="HT21" s="373"/>
      <c r="HU21" s="373"/>
      <c r="HV21" s="373"/>
      <c r="HW21" s="373"/>
      <c r="HX21" s="373"/>
      <c r="HY21" s="373"/>
      <c r="HZ21" s="373"/>
      <c r="IA21" s="373"/>
      <c r="IB21" s="373"/>
      <c r="IC21" s="373"/>
      <c r="ID21" s="373"/>
      <c r="IE21" s="373"/>
      <c r="IF21" s="373"/>
      <c r="IG21" s="373"/>
      <c r="IH21" s="373"/>
      <c r="II21" s="373"/>
      <c r="IJ21" s="373"/>
      <c r="IK21" s="373"/>
      <c r="IL21" s="373"/>
      <c r="IM21" s="373"/>
      <c r="IN21" s="373"/>
      <c r="IO21" s="373"/>
      <c r="IP21" s="373"/>
      <c r="IQ21" s="373"/>
      <c r="IR21" s="373"/>
      <c r="IS21" s="373"/>
      <c r="IT21" s="373"/>
      <c r="IU21" s="373"/>
      <c r="IV21" s="373"/>
    </row>
    <row r="22" spans="1:256" ht="17.5">
      <c r="A22" s="67"/>
      <c r="B22" s="68" t="s">
        <v>199</v>
      </c>
      <c r="C22" s="66" t="s">
        <v>772</v>
      </c>
      <c r="D22" s="66" t="s">
        <v>378</v>
      </c>
      <c r="E22" s="377"/>
      <c r="F22" s="378"/>
      <c r="G22" s="377"/>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73"/>
      <c r="BI22" s="373"/>
      <c r="BJ22" s="373"/>
      <c r="BK22" s="373"/>
      <c r="BL22" s="373"/>
      <c r="BM22" s="373"/>
      <c r="BN22" s="373"/>
      <c r="BO22" s="373"/>
      <c r="BP22" s="373"/>
      <c r="BQ22" s="373"/>
      <c r="BR22" s="373"/>
      <c r="BS22" s="373"/>
      <c r="BT22" s="373"/>
      <c r="BU22" s="373"/>
      <c r="BV22" s="373"/>
      <c r="BW22" s="373"/>
      <c r="BX22" s="373"/>
      <c r="BY22" s="373"/>
      <c r="BZ22" s="373"/>
      <c r="CA22" s="373"/>
      <c r="CB22" s="373"/>
      <c r="CC22" s="373"/>
      <c r="CD22" s="373"/>
      <c r="CE22" s="373"/>
      <c r="CF22" s="373"/>
      <c r="CG22" s="373"/>
      <c r="CH22" s="373"/>
      <c r="CI22" s="373"/>
      <c r="CJ22" s="373"/>
      <c r="CK22" s="373"/>
      <c r="CL22" s="373"/>
      <c r="CM22" s="373"/>
      <c r="CN22" s="373"/>
      <c r="CO22" s="373"/>
      <c r="CP22" s="373"/>
      <c r="CQ22" s="373"/>
      <c r="CR22" s="373"/>
      <c r="CS22" s="373"/>
      <c r="CT22" s="373"/>
      <c r="CU22" s="373"/>
      <c r="CV22" s="373"/>
      <c r="CW22" s="373"/>
      <c r="CX22" s="373"/>
      <c r="CY22" s="373"/>
      <c r="CZ22" s="373"/>
      <c r="DA22" s="373"/>
      <c r="DB22" s="373"/>
      <c r="DC22" s="373"/>
      <c r="DD22" s="373"/>
      <c r="DE22" s="373"/>
      <c r="DF22" s="373"/>
      <c r="DG22" s="373"/>
      <c r="DH22" s="373"/>
      <c r="DI22" s="373"/>
      <c r="DJ22" s="373"/>
      <c r="DK22" s="373"/>
      <c r="DL22" s="373"/>
      <c r="DM22" s="373"/>
      <c r="DN22" s="373"/>
      <c r="DO22" s="373"/>
      <c r="DP22" s="373"/>
      <c r="DQ22" s="373"/>
      <c r="DR22" s="373"/>
      <c r="DS22" s="373"/>
      <c r="DT22" s="373"/>
      <c r="DU22" s="373"/>
      <c r="DV22" s="373"/>
      <c r="DW22" s="373"/>
      <c r="DX22" s="373"/>
      <c r="DY22" s="373"/>
      <c r="DZ22" s="373"/>
      <c r="EA22" s="373"/>
      <c r="EB22" s="373"/>
      <c r="EC22" s="373"/>
      <c r="ED22" s="373"/>
      <c r="EE22" s="373"/>
      <c r="EF22" s="373"/>
      <c r="EG22" s="373"/>
      <c r="EH22" s="373"/>
      <c r="EI22" s="373"/>
      <c r="EJ22" s="373"/>
      <c r="EK22" s="373"/>
      <c r="EL22" s="373"/>
      <c r="EM22" s="373"/>
      <c r="EN22" s="373"/>
      <c r="EO22" s="373"/>
      <c r="EP22" s="373"/>
      <c r="EQ22" s="373"/>
      <c r="ER22" s="373"/>
      <c r="ES22" s="373"/>
      <c r="ET22" s="373"/>
      <c r="EU22" s="373"/>
      <c r="EV22" s="373"/>
      <c r="EW22" s="373"/>
      <c r="EX22" s="373"/>
      <c r="EY22" s="373"/>
      <c r="EZ22" s="373"/>
      <c r="FA22" s="373"/>
      <c r="FB22" s="373"/>
      <c r="FC22" s="373"/>
      <c r="FD22" s="373"/>
      <c r="FE22" s="373"/>
      <c r="FF22" s="373"/>
      <c r="FG22" s="373"/>
      <c r="FH22" s="373"/>
      <c r="FI22" s="373"/>
      <c r="FJ22" s="373"/>
      <c r="FK22" s="373"/>
      <c r="FL22" s="373"/>
      <c r="FM22" s="373"/>
      <c r="FN22" s="373"/>
      <c r="FO22" s="373"/>
      <c r="FP22" s="373"/>
      <c r="FQ22" s="373"/>
      <c r="FR22" s="373"/>
      <c r="FS22" s="373"/>
      <c r="FT22" s="373"/>
      <c r="FU22" s="373"/>
      <c r="FV22" s="373"/>
      <c r="FW22" s="373"/>
      <c r="FX22" s="373"/>
      <c r="FY22" s="373"/>
      <c r="FZ22" s="373"/>
      <c r="GA22" s="373"/>
      <c r="GB22" s="373"/>
      <c r="GC22" s="373"/>
      <c r="GD22" s="373"/>
      <c r="GE22" s="373"/>
      <c r="GF22" s="373"/>
      <c r="GG22" s="373"/>
      <c r="GH22" s="373"/>
      <c r="GI22" s="373"/>
      <c r="GJ22" s="373"/>
      <c r="GK22" s="373"/>
      <c r="GL22" s="373"/>
      <c r="GM22" s="373"/>
      <c r="GN22" s="373"/>
      <c r="GO22" s="373"/>
      <c r="GP22" s="373"/>
      <c r="GQ22" s="373"/>
      <c r="GR22" s="373"/>
      <c r="GS22" s="373"/>
      <c r="GT22" s="373"/>
      <c r="GU22" s="373"/>
      <c r="GV22" s="373"/>
      <c r="GW22" s="373"/>
      <c r="GX22" s="373"/>
      <c r="GY22" s="373"/>
      <c r="GZ22" s="373"/>
      <c r="HA22" s="373"/>
      <c r="HB22" s="373"/>
      <c r="HC22" s="373"/>
      <c r="HD22" s="373"/>
      <c r="HE22" s="373"/>
      <c r="HF22" s="373"/>
      <c r="HG22" s="373"/>
      <c r="HH22" s="373"/>
      <c r="HI22" s="373"/>
      <c r="HJ22" s="373"/>
      <c r="HK22" s="373"/>
      <c r="HL22" s="373"/>
      <c r="HM22" s="373"/>
      <c r="HN22" s="373"/>
      <c r="HO22" s="373"/>
      <c r="HP22" s="373"/>
      <c r="HQ22" s="373"/>
      <c r="HR22" s="373"/>
      <c r="HS22" s="373"/>
      <c r="HT22" s="373"/>
      <c r="HU22" s="373"/>
      <c r="HV22" s="373"/>
      <c r="HW22" s="373"/>
      <c r="HX22" s="373"/>
      <c r="HY22" s="373"/>
      <c r="HZ22" s="373"/>
      <c r="IA22" s="373"/>
      <c r="IB22" s="373"/>
      <c r="IC22" s="373"/>
      <c r="ID22" s="373"/>
      <c r="IE22" s="373"/>
      <c r="IF22" s="373"/>
      <c r="IG22" s="373"/>
      <c r="IH22" s="373"/>
      <c r="II22" s="373"/>
      <c r="IJ22" s="373"/>
      <c r="IK22" s="373"/>
      <c r="IL22" s="373"/>
      <c r="IM22" s="373"/>
      <c r="IN22" s="373"/>
      <c r="IO22" s="373"/>
      <c r="IP22" s="373"/>
      <c r="IQ22" s="373"/>
      <c r="IR22" s="373"/>
      <c r="IS22" s="373"/>
      <c r="IT22" s="373"/>
      <c r="IU22" s="373"/>
      <c r="IV22" s="373"/>
    </row>
    <row r="23" spans="1:256" ht="17.5">
      <c r="A23" s="67"/>
      <c r="B23" s="68" t="s">
        <v>9</v>
      </c>
      <c r="C23" s="66" t="s">
        <v>772</v>
      </c>
      <c r="D23" s="66" t="s">
        <v>378</v>
      </c>
      <c r="E23" s="377"/>
      <c r="F23" s="378"/>
      <c r="G23" s="377"/>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373"/>
      <c r="EW23" s="373"/>
      <c r="EX23" s="373"/>
      <c r="EY23" s="373"/>
      <c r="EZ23" s="373"/>
      <c r="FA23" s="373"/>
      <c r="FB23" s="373"/>
      <c r="FC23" s="373"/>
      <c r="FD23" s="373"/>
      <c r="FE23" s="373"/>
      <c r="FF23" s="373"/>
      <c r="FG23" s="373"/>
      <c r="FH23" s="373"/>
      <c r="FI23" s="373"/>
      <c r="FJ23" s="373"/>
      <c r="FK23" s="373"/>
      <c r="FL23" s="373"/>
      <c r="FM23" s="373"/>
      <c r="FN23" s="373"/>
      <c r="FO23" s="373"/>
      <c r="FP23" s="373"/>
      <c r="FQ23" s="373"/>
      <c r="FR23" s="373"/>
      <c r="FS23" s="373"/>
      <c r="FT23" s="373"/>
      <c r="FU23" s="373"/>
      <c r="FV23" s="373"/>
      <c r="FW23" s="373"/>
      <c r="FX23" s="373"/>
      <c r="FY23" s="373"/>
      <c r="FZ23" s="373"/>
      <c r="GA23" s="373"/>
      <c r="GB23" s="373"/>
      <c r="GC23" s="373"/>
      <c r="GD23" s="373"/>
      <c r="GE23" s="373"/>
      <c r="GF23" s="373"/>
      <c r="GG23" s="373"/>
      <c r="GH23" s="373"/>
      <c r="GI23" s="373"/>
      <c r="GJ23" s="373"/>
      <c r="GK23" s="373"/>
      <c r="GL23" s="373"/>
      <c r="GM23" s="373"/>
      <c r="GN23" s="373"/>
      <c r="GO23" s="373"/>
      <c r="GP23" s="373"/>
      <c r="GQ23" s="373"/>
      <c r="GR23" s="373"/>
      <c r="GS23" s="373"/>
      <c r="GT23" s="373"/>
      <c r="GU23" s="373"/>
      <c r="GV23" s="373"/>
      <c r="GW23" s="373"/>
      <c r="GX23" s="373"/>
      <c r="GY23" s="373"/>
      <c r="GZ23" s="373"/>
      <c r="HA23" s="373"/>
      <c r="HB23" s="373"/>
      <c r="HC23" s="373"/>
      <c r="HD23" s="373"/>
      <c r="HE23" s="373"/>
      <c r="HF23" s="373"/>
      <c r="HG23" s="373"/>
      <c r="HH23" s="373"/>
      <c r="HI23" s="373"/>
      <c r="HJ23" s="373"/>
      <c r="HK23" s="373"/>
      <c r="HL23" s="373"/>
      <c r="HM23" s="373"/>
      <c r="HN23" s="373"/>
      <c r="HO23" s="373"/>
      <c r="HP23" s="373"/>
      <c r="HQ23" s="373"/>
      <c r="HR23" s="373"/>
      <c r="HS23" s="373"/>
      <c r="HT23" s="373"/>
      <c r="HU23" s="373"/>
      <c r="HV23" s="373"/>
      <c r="HW23" s="373"/>
      <c r="HX23" s="373"/>
      <c r="HY23" s="373"/>
      <c r="HZ23" s="373"/>
      <c r="IA23" s="373"/>
      <c r="IB23" s="373"/>
      <c r="IC23" s="373"/>
      <c r="ID23" s="373"/>
      <c r="IE23" s="373"/>
      <c r="IF23" s="373"/>
      <c r="IG23" s="373"/>
      <c r="IH23" s="373"/>
      <c r="II23" s="373"/>
      <c r="IJ23" s="373"/>
      <c r="IK23" s="373"/>
      <c r="IL23" s="373"/>
      <c r="IM23" s="373"/>
      <c r="IN23" s="373"/>
      <c r="IO23" s="373"/>
      <c r="IP23" s="373"/>
      <c r="IQ23" s="373"/>
      <c r="IR23" s="373"/>
      <c r="IS23" s="373"/>
      <c r="IT23" s="373"/>
      <c r="IU23" s="373"/>
      <c r="IV23" s="373"/>
    </row>
    <row r="24" spans="1:256" ht="17.5">
      <c r="A24" s="67"/>
      <c r="B24" s="68" t="s">
        <v>10</v>
      </c>
      <c r="C24" s="542" t="s">
        <v>772</v>
      </c>
      <c r="D24" s="542" t="s">
        <v>378</v>
      </c>
      <c r="E24" s="377"/>
      <c r="F24" s="378"/>
      <c r="G24" s="377"/>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c r="DJ24" s="373"/>
      <c r="DK24" s="373"/>
      <c r="DL24" s="373"/>
      <c r="DM24" s="373"/>
      <c r="DN24" s="373"/>
      <c r="DO24" s="373"/>
      <c r="DP24" s="373"/>
      <c r="DQ24" s="373"/>
      <c r="DR24" s="373"/>
      <c r="DS24" s="373"/>
      <c r="DT24" s="373"/>
      <c r="DU24" s="373"/>
      <c r="DV24" s="373"/>
      <c r="DW24" s="373"/>
      <c r="DX24" s="373"/>
      <c r="DY24" s="373"/>
      <c r="DZ24" s="373"/>
      <c r="EA24" s="373"/>
      <c r="EB24" s="373"/>
      <c r="EC24" s="373"/>
      <c r="ED24" s="373"/>
      <c r="EE24" s="373"/>
      <c r="EF24" s="373"/>
      <c r="EG24" s="373"/>
      <c r="EH24" s="373"/>
      <c r="EI24" s="373"/>
      <c r="EJ24" s="373"/>
      <c r="EK24" s="373"/>
      <c r="EL24" s="373"/>
      <c r="EM24" s="373"/>
      <c r="EN24" s="373"/>
      <c r="EO24" s="373"/>
      <c r="EP24" s="373"/>
      <c r="EQ24" s="373"/>
      <c r="ER24" s="373"/>
      <c r="ES24" s="373"/>
      <c r="ET24" s="373"/>
      <c r="EU24" s="373"/>
      <c r="EV24" s="373"/>
      <c r="EW24" s="373"/>
      <c r="EX24" s="373"/>
      <c r="EY24" s="373"/>
      <c r="EZ24" s="373"/>
      <c r="FA24" s="373"/>
      <c r="FB24" s="373"/>
      <c r="FC24" s="373"/>
      <c r="FD24" s="373"/>
      <c r="FE24" s="373"/>
      <c r="FF24" s="373"/>
      <c r="FG24" s="373"/>
      <c r="FH24" s="373"/>
      <c r="FI24" s="373"/>
      <c r="FJ24" s="373"/>
      <c r="FK24" s="373"/>
      <c r="FL24" s="373"/>
      <c r="FM24" s="373"/>
      <c r="FN24" s="373"/>
      <c r="FO24" s="373"/>
      <c r="FP24" s="373"/>
      <c r="FQ24" s="373"/>
      <c r="FR24" s="373"/>
      <c r="FS24" s="373"/>
      <c r="FT24" s="373"/>
      <c r="FU24" s="373"/>
      <c r="FV24" s="373"/>
      <c r="FW24" s="373"/>
      <c r="FX24" s="373"/>
      <c r="FY24" s="373"/>
      <c r="FZ24" s="373"/>
      <c r="GA24" s="373"/>
      <c r="GB24" s="373"/>
      <c r="GC24" s="373"/>
      <c r="GD24" s="373"/>
      <c r="GE24" s="373"/>
      <c r="GF24" s="373"/>
      <c r="GG24" s="373"/>
      <c r="GH24" s="373"/>
      <c r="GI24" s="373"/>
      <c r="GJ24" s="373"/>
      <c r="GK24" s="373"/>
      <c r="GL24" s="373"/>
      <c r="GM24" s="373"/>
      <c r="GN24" s="373"/>
      <c r="GO24" s="373"/>
      <c r="GP24" s="373"/>
      <c r="GQ24" s="373"/>
      <c r="GR24" s="373"/>
      <c r="GS24" s="373"/>
      <c r="GT24" s="373"/>
      <c r="GU24" s="373"/>
      <c r="GV24" s="373"/>
      <c r="GW24" s="373"/>
      <c r="GX24" s="373"/>
      <c r="GY24" s="373"/>
      <c r="GZ24" s="373"/>
      <c r="HA24" s="373"/>
      <c r="HB24" s="373"/>
      <c r="HC24" s="373"/>
      <c r="HD24" s="373"/>
      <c r="HE24" s="373"/>
      <c r="HF24" s="373"/>
      <c r="HG24" s="373"/>
      <c r="HH24" s="373"/>
      <c r="HI24" s="373"/>
      <c r="HJ24" s="373"/>
      <c r="HK24" s="373"/>
      <c r="HL24" s="373"/>
      <c r="HM24" s="373"/>
      <c r="HN24" s="373"/>
      <c r="HO24" s="373"/>
      <c r="HP24" s="373"/>
      <c r="HQ24" s="373"/>
      <c r="HR24" s="373"/>
      <c r="HS24" s="373"/>
      <c r="HT24" s="373"/>
      <c r="HU24" s="373"/>
      <c r="HV24" s="373"/>
      <c r="HW24" s="373"/>
      <c r="HX24" s="373"/>
      <c r="HY24" s="373"/>
      <c r="HZ24" s="373"/>
      <c r="IA24" s="373"/>
      <c r="IB24" s="373"/>
      <c r="IC24" s="373"/>
      <c r="ID24" s="373"/>
      <c r="IE24" s="373"/>
      <c r="IF24" s="373"/>
      <c r="IG24" s="373"/>
      <c r="IH24" s="373"/>
      <c r="II24" s="373"/>
      <c r="IJ24" s="373"/>
      <c r="IK24" s="373"/>
      <c r="IL24" s="373"/>
      <c r="IM24" s="373"/>
      <c r="IN24" s="373"/>
      <c r="IO24" s="373"/>
      <c r="IP24" s="373"/>
      <c r="IQ24" s="373"/>
      <c r="IR24" s="373"/>
      <c r="IS24" s="373"/>
      <c r="IT24" s="373"/>
      <c r="IU24" s="373"/>
      <c r="IV24" s="373"/>
    </row>
    <row r="25" spans="1:256" ht="17.5">
      <c r="A25" s="67"/>
      <c r="B25" s="68" t="s">
        <v>11</v>
      </c>
      <c r="C25" s="66"/>
      <c r="D25" s="66"/>
      <c r="E25" s="377"/>
      <c r="F25" s="378"/>
      <c r="G25" s="377"/>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373"/>
      <c r="AP25" s="373"/>
      <c r="AQ25" s="373"/>
      <c r="AR25" s="373"/>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3"/>
      <c r="BV25" s="373"/>
      <c r="BW25" s="373"/>
      <c r="BX25" s="373"/>
      <c r="BY25" s="373"/>
      <c r="BZ25" s="373"/>
      <c r="CA25" s="373"/>
      <c r="CB25" s="373"/>
      <c r="CC25" s="373"/>
      <c r="CD25" s="373"/>
      <c r="CE25" s="373"/>
      <c r="CF25" s="373"/>
      <c r="CG25" s="373"/>
      <c r="CH25" s="373"/>
      <c r="CI25" s="373"/>
      <c r="CJ25" s="373"/>
      <c r="CK25" s="373"/>
      <c r="CL25" s="373"/>
      <c r="CM25" s="373"/>
      <c r="CN25" s="373"/>
      <c r="CO25" s="373"/>
      <c r="CP25" s="373"/>
      <c r="CQ25" s="373"/>
      <c r="CR25" s="373"/>
      <c r="CS25" s="373"/>
      <c r="CT25" s="373"/>
      <c r="CU25" s="373"/>
      <c r="CV25" s="373"/>
      <c r="CW25" s="373"/>
      <c r="CX25" s="373"/>
      <c r="CY25" s="373"/>
      <c r="CZ25" s="373"/>
      <c r="DA25" s="373"/>
      <c r="DB25" s="373"/>
      <c r="DC25" s="373"/>
      <c r="DD25" s="373"/>
      <c r="DE25" s="373"/>
      <c r="DF25" s="373"/>
      <c r="DG25" s="373"/>
      <c r="DH25" s="373"/>
      <c r="DI25" s="373"/>
      <c r="DJ25" s="373"/>
      <c r="DK25" s="373"/>
      <c r="DL25" s="373"/>
      <c r="DM25" s="373"/>
      <c r="DN25" s="373"/>
      <c r="DO25" s="373"/>
      <c r="DP25" s="373"/>
      <c r="DQ25" s="373"/>
      <c r="DR25" s="373"/>
      <c r="DS25" s="373"/>
      <c r="DT25" s="373"/>
      <c r="DU25" s="373"/>
      <c r="DV25" s="373"/>
      <c r="DW25" s="373"/>
      <c r="DX25" s="373"/>
      <c r="DY25" s="373"/>
      <c r="DZ25" s="373"/>
      <c r="EA25" s="373"/>
      <c r="EB25" s="373"/>
      <c r="EC25" s="373"/>
      <c r="ED25" s="373"/>
      <c r="EE25" s="373"/>
      <c r="EF25" s="373"/>
      <c r="EG25" s="373"/>
      <c r="EH25" s="373"/>
      <c r="EI25" s="373"/>
      <c r="EJ25" s="373"/>
      <c r="EK25" s="373"/>
      <c r="EL25" s="373"/>
      <c r="EM25" s="373"/>
      <c r="EN25" s="373"/>
      <c r="EO25" s="373"/>
      <c r="EP25" s="373"/>
      <c r="EQ25" s="373"/>
      <c r="ER25" s="373"/>
      <c r="ES25" s="373"/>
      <c r="ET25" s="373"/>
      <c r="EU25" s="373"/>
      <c r="EV25" s="373"/>
      <c r="EW25" s="373"/>
      <c r="EX25" s="373"/>
      <c r="EY25" s="373"/>
      <c r="EZ25" s="373"/>
      <c r="FA25" s="373"/>
      <c r="FB25" s="373"/>
      <c r="FC25" s="373"/>
      <c r="FD25" s="373"/>
      <c r="FE25" s="373"/>
      <c r="FF25" s="373"/>
      <c r="FG25" s="373"/>
      <c r="FH25" s="373"/>
      <c r="FI25" s="373"/>
      <c r="FJ25" s="373"/>
      <c r="FK25" s="373"/>
      <c r="FL25" s="373"/>
      <c r="FM25" s="373"/>
      <c r="FN25" s="373"/>
      <c r="FO25" s="373"/>
      <c r="FP25" s="373"/>
      <c r="FQ25" s="373"/>
      <c r="FR25" s="373"/>
      <c r="FS25" s="373"/>
      <c r="FT25" s="373"/>
      <c r="FU25" s="373"/>
      <c r="FV25" s="373"/>
      <c r="FW25" s="373"/>
      <c r="FX25" s="373"/>
      <c r="FY25" s="373"/>
      <c r="FZ25" s="373"/>
      <c r="GA25" s="373"/>
      <c r="GB25" s="373"/>
      <c r="GC25" s="373"/>
      <c r="GD25" s="373"/>
      <c r="GE25" s="373"/>
      <c r="GF25" s="373"/>
      <c r="GG25" s="373"/>
      <c r="GH25" s="373"/>
      <c r="GI25" s="373"/>
      <c r="GJ25" s="373"/>
      <c r="GK25" s="373"/>
      <c r="GL25" s="373"/>
      <c r="GM25" s="373"/>
      <c r="GN25" s="373"/>
      <c r="GO25" s="373"/>
      <c r="GP25" s="373"/>
      <c r="GQ25" s="373"/>
      <c r="GR25" s="373"/>
      <c r="GS25" s="373"/>
      <c r="GT25" s="373"/>
      <c r="GU25" s="373"/>
      <c r="GV25" s="373"/>
      <c r="GW25" s="373"/>
      <c r="GX25" s="373"/>
      <c r="GY25" s="373"/>
      <c r="GZ25" s="373"/>
      <c r="HA25" s="373"/>
      <c r="HB25" s="373"/>
      <c r="HC25" s="373"/>
      <c r="HD25" s="373"/>
      <c r="HE25" s="373"/>
      <c r="HF25" s="373"/>
      <c r="HG25" s="373"/>
      <c r="HH25" s="373"/>
      <c r="HI25" s="373"/>
      <c r="HJ25" s="373"/>
      <c r="HK25" s="373"/>
      <c r="HL25" s="373"/>
      <c r="HM25" s="373"/>
      <c r="HN25" s="373"/>
      <c r="HO25" s="373"/>
      <c r="HP25" s="373"/>
      <c r="HQ25" s="373"/>
      <c r="HR25" s="373"/>
      <c r="HS25" s="373"/>
      <c r="HT25" s="373"/>
      <c r="HU25" s="373"/>
      <c r="HV25" s="373"/>
      <c r="HW25" s="373"/>
      <c r="HX25" s="373"/>
      <c r="HY25" s="373"/>
      <c r="HZ25" s="373"/>
      <c r="IA25" s="373"/>
      <c r="IB25" s="373"/>
      <c r="IC25" s="373"/>
      <c r="ID25" s="373"/>
      <c r="IE25" s="373"/>
      <c r="IF25" s="373"/>
      <c r="IG25" s="373"/>
      <c r="IH25" s="373"/>
      <c r="II25" s="373"/>
      <c r="IJ25" s="373"/>
      <c r="IK25" s="373"/>
      <c r="IL25" s="373"/>
      <c r="IM25" s="373"/>
      <c r="IN25" s="373"/>
      <c r="IO25" s="373"/>
      <c r="IP25" s="373"/>
      <c r="IQ25" s="373"/>
      <c r="IR25" s="373"/>
      <c r="IS25" s="373"/>
      <c r="IT25" s="373"/>
      <c r="IU25" s="373"/>
      <c r="IV25" s="373"/>
    </row>
    <row r="26" spans="1:256" ht="25">
      <c r="A26" s="379" t="s">
        <v>488</v>
      </c>
      <c r="C26" s="381" t="s">
        <v>773</v>
      </c>
      <c r="D26" s="382"/>
      <c r="E26" s="383"/>
      <c r="F26" s="384"/>
      <c r="G26" s="385"/>
      <c r="H26" s="384"/>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c r="A27" s="386"/>
      <c r="B27" s="387" t="s">
        <v>126</v>
      </c>
      <c r="C27" s="388" t="s">
        <v>774</v>
      </c>
      <c r="D27" s="382" t="s">
        <v>378</v>
      </c>
      <c r="E27" s="389"/>
      <c r="F27" s="390"/>
      <c r="G27" s="385"/>
      <c r="H27" s="390"/>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c r="A28" s="386"/>
      <c r="B28" s="387" t="s">
        <v>199</v>
      </c>
      <c r="C28" s="388" t="s">
        <v>775</v>
      </c>
      <c r="D28" s="382" t="s">
        <v>378</v>
      </c>
      <c r="E28" s="389"/>
      <c r="F28" s="390"/>
      <c r="G28" s="385"/>
      <c r="H28" s="390"/>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c r="A29" s="386"/>
      <c r="B29" s="387" t="s">
        <v>9</v>
      </c>
      <c r="C29" s="388" t="s">
        <v>775</v>
      </c>
      <c r="D29" s="382" t="s">
        <v>378</v>
      </c>
      <c r="E29" s="389"/>
      <c r="F29" s="390"/>
      <c r="G29" s="385"/>
      <c r="H29" s="390"/>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c r="A30" s="386"/>
      <c r="B30" s="387" t="s">
        <v>10</v>
      </c>
      <c r="C30" s="388" t="s">
        <v>775</v>
      </c>
      <c r="D30" s="382" t="s">
        <v>378</v>
      </c>
      <c r="E30" s="389"/>
      <c r="F30" s="390"/>
      <c r="G30" s="385"/>
      <c r="H30" s="39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c r="A31" s="386"/>
      <c r="B31" s="387" t="s">
        <v>11</v>
      </c>
      <c r="C31" s="388"/>
      <c r="D31" s="382"/>
      <c r="E31" s="389"/>
      <c r="F31" s="390"/>
      <c r="G31" s="385"/>
      <c r="H31" s="390"/>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3" spans="1:256" ht="30">
      <c r="A33" s="393" t="s">
        <v>776</v>
      </c>
      <c r="B33" s="393" t="s">
        <v>777</v>
      </c>
      <c r="C33" s="394" t="s">
        <v>778</v>
      </c>
      <c r="D33" s="394" t="s">
        <v>779</v>
      </c>
      <c r="E33" s="394" t="s">
        <v>780</v>
      </c>
      <c r="F33" s="395" t="s">
        <v>781</v>
      </c>
      <c r="G33" s="394" t="s">
        <v>384</v>
      </c>
      <c r="H33" s="396"/>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c r="AT33" s="396"/>
      <c r="AU33" s="396"/>
      <c r="AV33" s="396"/>
      <c r="AW33" s="396"/>
      <c r="AX33" s="396"/>
      <c r="AY33" s="396"/>
      <c r="AZ33" s="396"/>
      <c r="BA33" s="396"/>
      <c r="BB33" s="396"/>
      <c r="BC33" s="396"/>
      <c r="BD33" s="396"/>
      <c r="BE33" s="396"/>
      <c r="BF33" s="396"/>
      <c r="BG33" s="396"/>
      <c r="BH33" s="396"/>
      <c r="BI33" s="396"/>
      <c r="BJ33" s="396"/>
      <c r="BK33" s="396"/>
      <c r="BL33" s="396"/>
      <c r="BM33" s="396"/>
      <c r="BN33" s="396"/>
      <c r="BO33" s="396"/>
      <c r="BP33" s="396"/>
      <c r="BQ33" s="396"/>
      <c r="BR33" s="396"/>
      <c r="BS33" s="396"/>
      <c r="BT33" s="396"/>
      <c r="BU33" s="396"/>
      <c r="BV33" s="396"/>
      <c r="BW33" s="396"/>
      <c r="BX33" s="396"/>
      <c r="BY33" s="396"/>
      <c r="BZ33" s="396"/>
      <c r="CA33" s="396"/>
      <c r="CB33" s="396"/>
      <c r="CC33" s="396"/>
      <c r="CD33" s="396"/>
      <c r="CE33" s="396"/>
      <c r="CF33" s="396"/>
      <c r="CG33" s="396"/>
      <c r="CH33" s="396"/>
      <c r="CI33" s="396"/>
      <c r="CJ33" s="396"/>
      <c r="CK33" s="396"/>
      <c r="CL33" s="396"/>
      <c r="CM33" s="396"/>
      <c r="CN33" s="396"/>
      <c r="CO33" s="396"/>
      <c r="CP33" s="396"/>
      <c r="CQ33" s="396"/>
      <c r="CR33" s="396"/>
      <c r="CS33" s="396"/>
      <c r="CT33" s="396"/>
      <c r="CU33" s="396"/>
      <c r="CV33" s="396"/>
      <c r="CW33" s="396"/>
      <c r="CX33" s="396"/>
      <c r="CY33" s="396"/>
      <c r="CZ33" s="396"/>
      <c r="DA33" s="396"/>
      <c r="DB33" s="396"/>
      <c r="DC33" s="396"/>
      <c r="DD33" s="396"/>
      <c r="DE33" s="396"/>
      <c r="DF33" s="396"/>
      <c r="DG33" s="396"/>
      <c r="DH33" s="396"/>
      <c r="DI33" s="396"/>
      <c r="DJ33" s="396"/>
      <c r="DK33" s="396"/>
      <c r="DL33" s="396"/>
      <c r="DM33" s="396"/>
      <c r="DN33" s="396"/>
      <c r="DO33" s="396"/>
      <c r="DP33" s="396"/>
      <c r="DQ33" s="396"/>
      <c r="DR33" s="396"/>
      <c r="DS33" s="396"/>
      <c r="DT33" s="396"/>
      <c r="DU33" s="396"/>
      <c r="DV33" s="396"/>
      <c r="DW33" s="396"/>
      <c r="DX33" s="396"/>
      <c r="DY33" s="396"/>
      <c r="DZ33" s="396"/>
      <c r="EA33" s="396"/>
      <c r="EB33" s="396"/>
      <c r="EC33" s="396"/>
      <c r="ED33" s="396"/>
      <c r="EE33" s="396"/>
      <c r="EF33" s="396"/>
      <c r="EG33" s="396"/>
      <c r="EH33" s="396"/>
      <c r="EI33" s="396"/>
      <c r="EJ33" s="396"/>
      <c r="EK33" s="396"/>
      <c r="EL33" s="396"/>
      <c r="EM33" s="396"/>
      <c r="EN33" s="396"/>
      <c r="EO33" s="396"/>
      <c r="EP33" s="396"/>
      <c r="EQ33" s="396"/>
      <c r="ER33" s="396"/>
      <c r="ES33" s="396"/>
      <c r="ET33" s="396"/>
      <c r="EU33" s="396"/>
      <c r="EV33" s="396"/>
      <c r="EW33" s="396"/>
      <c r="EX33" s="396"/>
      <c r="EY33" s="396"/>
      <c r="EZ33" s="396"/>
      <c r="FA33" s="396"/>
      <c r="FB33" s="396"/>
      <c r="FC33" s="396"/>
      <c r="FD33" s="396"/>
      <c r="FE33" s="396"/>
      <c r="FF33" s="396"/>
      <c r="FG33" s="396"/>
      <c r="FH33" s="396"/>
      <c r="FI33" s="396"/>
      <c r="FJ33" s="396"/>
      <c r="FK33" s="396"/>
      <c r="FL33" s="396"/>
      <c r="FM33" s="396"/>
      <c r="FN33" s="396"/>
      <c r="FO33" s="396"/>
      <c r="FP33" s="396"/>
      <c r="FQ33" s="396"/>
      <c r="FR33" s="396"/>
      <c r="FS33" s="396"/>
      <c r="FT33" s="396"/>
      <c r="FU33" s="396"/>
      <c r="FV33" s="396"/>
      <c r="FW33" s="396"/>
      <c r="FX33" s="396"/>
      <c r="FY33" s="396"/>
      <c r="FZ33" s="396"/>
      <c r="GA33" s="396"/>
      <c r="GB33" s="396"/>
      <c r="GC33" s="396"/>
      <c r="GD33" s="396"/>
      <c r="GE33" s="396"/>
      <c r="GF33" s="396"/>
      <c r="GG33" s="396"/>
      <c r="GH33" s="396"/>
      <c r="GI33" s="396"/>
      <c r="GJ33" s="396"/>
      <c r="GK33" s="396"/>
      <c r="GL33" s="396"/>
      <c r="GM33" s="396"/>
      <c r="GN33" s="396"/>
      <c r="GO33" s="396"/>
      <c r="GP33" s="396"/>
      <c r="GQ33" s="396"/>
      <c r="GR33" s="396"/>
      <c r="GS33" s="396"/>
      <c r="GT33" s="396"/>
      <c r="GU33" s="396"/>
      <c r="GV33" s="396"/>
      <c r="GW33" s="396"/>
      <c r="GX33" s="396"/>
      <c r="GY33" s="396"/>
      <c r="GZ33" s="396"/>
      <c r="HA33" s="396"/>
      <c r="HB33" s="396"/>
      <c r="HC33" s="396"/>
      <c r="HD33" s="396"/>
      <c r="HE33" s="396"/>
      <c r="HF33" s="396"/>
      <c r="HG33" s="396"/>
      <c r="HH33" s="396"/>
      <c r="HI33" s="396"/>
      <c r="HJ33" s="396"/>
      <c r="HK33" s="396"/>
      <c r="HL33" s="396"/>
      <c r="HM33" s="396"/>
      <c r="HN33" s="396"/>
      <c r="HO33" s="396"/>
      <c r="HP33" s="396"/>
      <c r="HQ33" s="396"/>
      <c r="HR33" s="396"/>
      <c r="HS33" s="396"/>
      <c r="HT33" s="396"/>
      <c r="HU33" s="396"/>
      <c r="HV33" s="396"/>
      <c r="HW33" s="396"/>
      <c r="HX33" s="396"/>
      <c r="HY33" s="396"/>
      <c r="HZ33" s="396"/>
      <c r="IA33" s="396"/>
      <c r="IB33" s="396"/>
      <c r="IC33" s="396"/>
      <c r="ID33" s="396"/>
      <c r="IE33" s="396"/>
      <c r="IF33" s="396"/>
      <c r="IG33" s="396"/>
      <c r="IH33" s="396"/>
      <c r="II33" s="396"/>
      <c r="IJ33" s="396"/>
      <c r="IK33" s="396"/>
      <c r="IL33" s="396"/>
      <c r="IM33" s="396"/>
      <c r="IN33" s="396"/>
      <c r="IO33" s="396"/>
      <c r="IP33" s="396"/>
      <c r="IQ33" s="396"/>
      <c r="IR33" s="396"/>
      <c r="IS33" s="396"/>
      <c r="IT33" s="396"/>
      <c r="IU33" s="396"/>
      <c r="IV33" s="396"/>
    </row>
    <row r="35" spans="1:256" ht="28">
      <c r="A35" s="397">
        <v>1</v>
      </c>
      <c r="B35" s="397"/>
      <c r="C35" s="398" t="s">
        <v>782</v>
      </c>
      <c r="D35" s="399"/>
      <c r="E35" s="399"/>
      <c r="F35" s="400"/>
      <c r="G35" s="401"/>
    </row>
    <row r="36" spans="1:256">
      <c r="A36" s="402">
        <v>1.1000000000000001</v>
      </c>
      <c r="B36" s="403"/>
      <c r="C36" s="404" t="s">
        <v>783</v>
      </c>
      <c r="D36" s="339"/>
      <c r="E36" s="339"/>
      <c r="F36" s="405"/>
      <c r="G36" s="339"/>
    </row>
    <row r="37" spans="1:256" ht="140">
      <c r="A37" s="402" t="s">
        <v>60</v>
      </c>
      <c r="B37" s="402"/>
      <c r="C37" s="404" t="s">
        <v>784</v>
      </c>
      <c r="D37" s="406" t="s">
        <v>785</v>
      </c>
      <c r="E37" s="339" t="s">
        <v>786</v>
      </c>
      <c r="F37" s="405"/>
      <c r="G37" s="339"/>
    </row>
    <row r="38" spans="1:256">
      <c r="A38" s="402"/>
      <c r="B38" s="402" t="s">
        <v>449</v>
      </c>
      <c r="C38" s="339" t="s">
        <v>787</v>
      </c>
      <c r="D38" s="339"/>
      <c r="E38" s="339"/>
      <c r="F38" s="405" t="s">
        <v>788</v>
      </c>
      <c r="G38" s="339"/>
    </row>
    <row r="39" spans="1:256" ht="28">
      <c r="A39" s="402"/>
      <c r="B39" s="404" t="s">
        <v>126</v>
      </c>
      <c r="C39" s="339" t="s">
        <v>789</v>
      </c>
      <c r="D39" s="339"/>
      <c r="E39" s="339"/>
      <c r="F39" s="405" t="s">
        <v>788</v>
      </c>
      <c r="G39" s="339"/>
    </row>
    <row r="40" spans="1:256" ht="42">
      <c r="A40" s="402"/>
      <c r="B40" s="404" t="s">
        <v>199</v>
      </c>
      <c r="C40" s="339" t="s">
        <v>1536</v>
      </c>
      <c r="D40" s="339"/>
      <c r="E40" s="339"/>
      <c r="F40" s="405" t="s">
        <v>788</v>
      </c>
      <c r="G40" s="339"/>
    </row>
    <row r="41" spans="1:256">
      <c r="A41" s="402"/>
      <c r="B41" s="404" t="s">
        <v>9</v>
      </c>
      <c r="C41" s="339"/>
      <c r="D41" s="339"/>
      <c r="E41" s="339"/>
      <c r="F41" s="405"/>
      <c r="G41" s="339"/>
    </row>
    <row r="42" spans="1:256" ht="42">
      <c r="A42" s="402"/>
      <c r="B42" s="404" t="s">
        <v>10</v>
      </c>
      <c r="C42" s="339" t="s">
        <v>790</v>
      </c>
      <c r="D42" s="339"/>
      <c r="E42" s="339"/>
      <c r="F42" s="405" t="s">
        <v>788</v>
      </c>
      <c r="G42" s="339"/>
    </row>
    <row r="43" spans="1:256" hidden="1">
      <c r="A43" s="402"/>
      <c r="B43" s="404" t="s">
        <v>11</v>
      </c>
      <c r="C43" s="339"/>
      <c r="D43" s="339"/>
      <c r="E43" s="339"/>
      <c r="F43" s="405"/>
      <c r="G43" s="339"/>
    </row>
    <row r="45" spans="1:256" ht="140">
      <c r="A45" s="402" t="s">
        <v>453</v>
      </c>
      <c r="B45" s="402"/>
      <c r="C45" s="404" t="s">
        <v>791</v>
      </c>
      <c r="D45" s="406" t="s">
        <v>792</v>
      </c>
      <c r="E45" s="339" t="s">
        <v>793</v>
      </c>
      <c r="F45" s="407"/>
      <c r="G45" s="341"/>
    </row>
    <row r="46" spans="1:256" ht="42">
      <c r="A46" s="402"/>
      <c r="B46" s="402" t="s">
        <v>449</v>
      </c>
      <c r="C46" s="339" t="s">
        <v>794</v>
      </c>
      <c r="D46" s="339"/>
      <c r="E46" s="339"/>
      <c r="F46" s="407" t="s">
        <v>788</v>
      </c>
      <c r="G46" s="341"/>
    </row>
    <row r="47" spans="1:256" ht="42">
      <c r="A47" s="402"/>
      <c r="B47" s="402" t="str">
        <f>B$39</f>
        <v>MA</v>
      </c>
      <c r="C47" s="340" t="s">
        <v>795</v>
      </c>
      <c r="D47" s="339"/>
      <c r="E47" s="339"/>
      <c r="F47" s="407" t="s">
        <v>788</v>
      </c>
      <c r="G47" s="341"/>
    </row>
    <row r="48" spans="1:256" ht="42">
      <c r="A48" s="402"/>
      <c r="B48" s="402" t="str">
        <f>B$40</f>
        <v>S1</v>
      </c>
      <c r="C48" s="340" t="s">
        <v>796</v>
      </c>
      <c r="D48" s="339"/>
      <c r="E48" s="339"/>
      <c r="F48" s="407" t="s">
        <v>788</v>
      </c>
      <c r="G48" s="341"/>
    </row>
    <row r="49" spans="1:7">
      <c r="A49" s="402"/>
      <c r="B49" s="402" t="str">
        <f>B$41</f>
        <v>S2</v>
      </c>
      <c r="C49" s="339"/>
      <c r="D49" s="339"/>
      <c r="E49" s="339"/>
      <c r="F49" s="407"/>
      <c r="G49" s="341"/>
    </row>
    <row r="50" spans="1:7" ht="42">
      <c r="A50" s="402"/>
      <c r="B50" s="402" t="str">
        <f>B$42</f>
        <v>S3</v>
      </c>
      <c r="C50" s="340" t="s">
        <v>796</v>
      </c>
      <c r="D50" s="339"/>
      <c r="E50" s="339"/>
      <c r="F50" s="407" t="s">
        <v>788</v>
      </c>
      <c r="G50" s="341"/>
    </row>
    <row r="51" spans="1:7">
      <c r="A51" s="402"/>
      <c r="B51" s="402" t="str">
        <f>B$43</f>
        <v>S4</v>
      </c>
      <c r="C51" s="339"/>
      <c r="D51" s="339"/>
      <c r="E51" s="339"/>
      <c r="F51" s="407"/>
      <c r="G51" s="341"/>
    </row>
    <row r="53" spans="1:7" ht="70">
      <c r="A53" s="402" t="s">
        <v>527</v>
      </c>
      <c r="B53" s="402"/>
      <c r="C53" s="404" t="s">
        <v>797</v>
      </c>
      <c r="D53" s="339" t="s">
        <v>798</v>
      </c>
      <c r="E53" s="339" t="s">
        <v>799</v>
      </c>
      <c r="F53" s="407"/>
      <c r="G53" s="341"/>
    </row>
    <row r="54" spans="1:7" ht="42">
      <c r="A54" s="402"/>
      <c r="B54" s="402" t="s">
        <v>449</v>
      </c>
      <c r="C54" s="339" t="s">
        <v>800</v>
      </c>
      <c r="D54" s="408"/>
      <c r="E54" s="339"/>
      <c r="F54" s="407" t="s">
        <v>788</v>
      </c>
      <c r="G54" s="341"/>
    </row>
    <row r="55" spans="1:7" ht="42">
      <c r="A55" s="402"/>
      <c r="B55" s="402" t="str">
        <f>B$39</f>
        <v>MA</v>
      </c>
      <c r="C55" s="340" t="s">
        <v>801</v>
      </c>
      <c r="D55" s="339"/>
      <c r="E55" s="339"/>
      <c r="F55" s="407" t="s">
        <v>788</v>
      </c>
      <c r="G55" s="341"/>
    </row>
    <row r="56" spans="1:7">
      <c r="A56" s="402"/>
      <c r="B56" s="402" t="str">
        <f>B$40</f>
        <v>S1</v>
      </c>
      <c r="C56" s="339" t="s">
        <v>802</v>
      </c>
      <c r="D56" s="339"/>
      <c r="E56" s="339"/>
      <c r="F56" s="407" t="s">
        <v>788</v>
      </c>
      <c r="G56" s="341"/>
    </row>
    <row r="57" spans="1:7">
      <c r="A57" s="402"/>
      <c r="B57" s="402" t="str">
        <f>B$41</f>
        <v>S2</v>
      </c>
      <c r="C57" s="339"/>
      <c r="D57" s="339"/>
      <c r="E57" s="339"/>
      <c r="F57" s="407"/>
      <c r="G57" s="341"/>
    </row>
    <row r="58" spans="1:7">
      <c r="A58" s="402"/>
      <c r="B58" s="402" t="str">
        <f>B$42</f>
        <v>S3</v>
      </c>
      <c r="C58" s="339" t="s">
        <v>1535</v>
      </c>
      <c r="D58" s="339"/>
      <c r="E58" s="339"/>
      <c r="F58" s="407" t="s">
        <v>788</v>
      </c>
      <c r="G58" s="341"/>
    </row>
    <row r="59" spans="1:7">
      <c r="A59" s="402"/>
      <c r="B59" s="402" t="str">
        <f>B$43</f>
        <v>S4</v>
      </c>
      <c r="C59" s="339"/>
      <c r="D59" s="339"/>
      <c r="E59" s="339"/>
      <c r="F59" s="407"/>
      <c r="G59" s="341"/>
    </row>
    <row r="61" spans="1:7" ht="56">
      <c r="A61" s="402" t="s">
        <v>585</v>
      </c>
      <c r="B61" s="402"/>
      <c r="C61" s="404" t="s">
        <v>803</v>
      </c>
      <c r="D61" s="339" t="s">
        <v>804</v>
      </c>
      <c r="E61" s="339" t="s">
        <v>805</v>
      </c>
      <c r="F61" s="407"/>
      <c r="G61" s="341"/>
    </row>
    <row r="62" spans="1:7" ht="28">
      <c r="A62" s="402"/>
      <c r="B62" s="409" t="s">
        <v>449</v>
      </c>
      <c r="C62" s="410" t="s">
        <v>806</v>
      </c>
      <c r="D62" s="410"/>
      <c r="E62" s="410"/>
      <c r="F62" s="411" t="s">
        <v>807</v>
      </c>
      <c r="G62" s="412" t="s">
        <v>808</v>
      </c>
    </row>
    <row r="63" spans="1:7">
      <c r="A63" s="402"/>
      <c r="B63" s="402" t="str">
        <f>B$39</f>
        <v>MA</v>
      </c>
      <c r="C63" s="339" t="s">
        <v>809</v>
      </c>
      <c r="D63" s="339"/>
      <c r="E63" s="339"/>
      <c r="F63" s="407" t="s">
        <v>788</v>
      </c>
      <c r="G63" s="341"/>
    </row>
    <row r="64" spans="1:7">
      <c r="A64" s="402"/>
      <c r="B64" s="402" t="str">
        <f>B$40</f>
        <v>S1</v>
      </c>
      <c r="C64" s="339" t="s">
        <v>810</v>
      </c>
      <c r="D64" s="339"/>
      <c r="E64" s="339"/>
      <c r="F64" s="407" t="s">
        <v>788</v>
      </c>
      <c r="G64" s="341"/>
    </row>
    <row r="65" spans="1:256">
      <c r="A65" s="402"/>
      <c r="B65" s="402" t="str">
        <f>B$41</f>
        <v>S2</v>
      </c>
      <c r="C65" s="339"/>
      <c r="D65" s="339"/>
      <c r="E65" s="339"/>
      <c r="F65" s="407"/>
      <c r="G65" s="341"/>
    </row>
    <row r="66" spans="1:256">
      <c r="A66" s="402"/>
      <c r="B66" s="402" t="str">
        <f>B$42</f>
        <v>S3</v>
      </c>
      <c r="C66" s="339" t="s">
        <v>1534</v>
      </c>
      <c r="D66" s="339"/>
      <c r="E66" s="339"/>
      <c r="F66" s="407" t="s">
        <v>788</v>
      </c>
      <c r="G66" s="341"/>
    </row>
    <row r="67" spans="1:256">
      <c r="A67" s="402"/>
      <c r="B67" s="402" t="str">
        <f>B$43</f>
        <v>S4</v>
      </c>
      <c r="C67" s="339"/>
      <c r="D67" s="339"/>
      <c r="E67" s="339"/>
      <c r="F67" s="407"/>
      <c r="G67" s="341"/>
    </row>
    <row r="70" spans="1:256">
      <c r="A70" s="402">
        <v>1.2</v>
      </c>
      <c r="B70" s="402"/>
      <c r="C70" s="404" t="s">
        <v>811</v>
      </c>
      <c r="D70" s="339"/>
      <c r="E70" s="339"/>
      <c r="F70" s="407"/>
      <c r="G70" s="341"/>
    </row>
    <row r="71" spans="1:256" ht="70">
      <c r="A71" s="402" t="s">
        <v>62</v>
      </c>
      <c r="B71" s="402"/>
      <c r="C71" s="404" t="s">
        <v>812</v>
      </c>
      <c r="D71" s="406" t="s">
        <v>813</v>
      </c>
      <c r="E71" s="339" t="s">
        <v>814</v>
      </c>
      <c r="F71" s="407"/>
      <c r="G71" s="341"/>
    </row>
    <row r="72" spans="1:256" ht="42">
      <c r="A72" s="402"/>
      <c r="B72" s="402" t="s">
        <v>449</v>
      </c>
      <c r="C72" s="339" t="s">
        <v>815</v>
      </c>
      <c r="D72" s="339"/>
      <c r="E72" s="339"/>
      <c r="F72" s="407" t="s">
        <v>788</v>
      </c>
      <c r="G72" s="341"/>
    </row>
    <row r="73" spans="1:256" ht="70">
      <c r="A73" s="402"/>
      <c r="B73" s="402" t="str">
        <f>B$39</f>
        <v>MA</v>
      </c>
      <c r="C73" s="339" t="s">
        <v>1554</v>
      </c>
      <c r="D73" s="339"/>
      <c r="E73" s="339"/>
      <c r="F73" s="407" t="s">
        <v>788</v>
      </c>
      <c r="G73" s="341"/>
    </row>
    <row r="74" spans="1:256" ht="42">
      <c r="A74" s="402"/>
      <c r="B74" s="402" t="str">
        <f>B$40</f>
        <v>S1</v>
      </c>
      <c r="C74" s="340" t="s">
        <v>816</v>
      </c>
      <c r="D74" s="339"/>
      <c r="E74" s="339"/>
      <c r="F74" s="407"/>
      <c r="G74" s="341"/>
    </row>
    <row r="75" spans="1:256">
      <c r="A75" s="402"/>
      <c r="B75" s="402" t="str">
        <f>B$41</f>
        <v>S2</v>
      </c>
      <c r="C75" s="339"/>
      <c r="D75" s="339"/>
      <c r="E75" s="339"/>
      <c r="F75" s="407"/>
      <c r="G75" s="341"/>
    </row>
    <row r="76" spans="1:256" ht="98">
      <c r="A76" s="402"/>
      <c r="B76" s="402" t="str">
        <f>B$42</f>
        <v>S3</v>
      </c>
      <c r="C76" s="339" t="s">
        <v>1555</v>
      </c>
      <c r="D76" s="339"/>
      <c r="E76" s="339"/>
      <c r="F76" s="407" t="s">
        <v>788</v>
      </c>
      <c r="G76" s="341"/>
    </row>
    <row r="77" spans="1:256">
      <c r="A77" s="402"/>
      <c r="B77" s="402" t="str">
        <f>B$43</f>
        <v>S4</v>
      </c>
      <c r="C77" s="339"/>
      <c r="D77" s="339"/>
      <c r="E77" s="339"/>
      <c r="F77" s="407"/>
      <c r="G77" s="341"/>
    </row>
    <row r="80" spans="1:256">
      <c r="A80" s="413">
        <v>2</v>
      </c>
      <c r="B80" s="413"/>
      <c r="C80" s="398" t="s">
        <v>817</v>
      </c>
      <c r="D80" s="399"/>
      <c r="E80" s="399"/>
      <c r="F80" s="400"/>
      <c r="G80" s="399"/>
      <c r="H80" s="414"/>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14"/>
      <c r="AM80" s="414"/>
      <c r="AN80" s="414"/>
      <c r="AO80" s="414"/>
      <c r="AP80" s="414"/>
      <c r="AQ80" s="414"/>
      <c r="AR80" s="414"/>
      <c r="AS80" s="414"/>
      <c r="AT80" s="414"/>
      <c r="AU80" s="414"/>
      <c r="AV80" s="414"/>
      <c r="AW80" s="414"/>
      <c r="AX80" s="414"/>
      <c r="AY80" s="414"/>
      <c r="AZ80" s="414"/>
      <c r="BA80" s="414"/>
      <c r="BB80" s="414"/>
      <c r="BC80" s="414"/>
      <c r="BD80" s="414"/>
      <c r="BE80" s="414"/>
      <c r="BF80" s="414"/>
      <c r="BG80" s="414"/>
      <c r="BH80" s="414"/>
      <c r="BI80" s="414"/>
      <c r="BJ80" s="414"/>
      <c r="BK80" s="414"/>
      <c r="BL80" s="414"/>
      <c r="BM80" s="414"/>
      <c r="BN80" s="414"/>
      <c r="BO80" s="414"/>
      <c r="BP80" s="414"/>
      <c r="BQ80" s="414"/>
      <c r="BR80" s="414"/>
      <c r="BS80" s="414"/>
      <c r="BT80" s="414"/>
      <c r="BU80" s="414"/>
      <c r="BV80" s="414"/>
      <c r="BW80" s="414"/>
      <c r="BX80" s="414"/>
      <c r="BY80" s="414"/>
      <c r="BZ80" s="414"/>
      <c r="CA80" s="414"/>
      <c r="CB80" s="414"/>
      <c r="CC80" s="414"/>
      <c r="CD80" s="414"/>
      <c r="CE80" s="414"/>
      <c r="CF80" s="414"/>
      <c r="CG80" s="414"/>
      <c r="CH80" s="414"/>
      <c r="CI80" s="414"/>
      <c r="CJ80" s="414"/>
      <c r="CK80" s="414"/>
      <c r="CL80" s="414"/>
      <c r="CM80" s="414"/>
      <c r="CN80" s="414"/>
      <c r="CO80" s="414"/>
      <c r="CP80" s="414"/>
      <c r="CQ80" s="414"/>
      <c r="CR80" s="414"/>
      <c r="CS80" s="414"/>
      <c r="CT80" s="414"/>
      <c r="CU80" s="414"/>
      <c r="CV80" s="414"/>
      <c r="CW80" s="414"/>
      <c r="CX80" s="414"/>
      <c r="CY80" s="414"/>
      <c r="CZ80" s="414"/>
      <c r="DA80" s="414"/>
      <c r="DB80" s="414"/>
      <c r="DC80" s="414"/>
      <c r="DD80" s="414"/>
      <c r="DE80" s="414"/>
      <c r="DF80" s="414"/>
      <c r="DG80" s="414"/>
      <c r="DH80" s="414"/>
      <c r="DI80" s="414"/>
      <c r="DJ80" s="414"/>
      <c r="DK80" s="414"/>
      <c r="DL80" s="414"/>
      <c r="DM80" s="414"/>
      <c r="DN80" s="414"/>
      <c r="DO80" s="414"/>
      <c r="DP80" s="414"/>
      <c r="DQ80" s="414"/>
      <c r="DR80" s="414"/>
      <c r="DS80" s="414"/>
      <c r="DT80" s="414"/>
      <c r="DU80" s="414"/>
      <c r="DV80" s="414"/>
      <c r="DW80" s="414"/>
      <c r="DX80" s="414"/>
      <c r="DY80" s="414"/>
      <c r="DZ80" s="414"/>
      <c r="EA80" s="414"/>
      <c r="EB80" s="414"/>
      <c r="EC80" s="414"/>
      <c r="ED80" s="414"/>
      <c r="EE80" s="414"/>
      <c r="EF80" s="414"/>
      <c r="EG80" s="414"/>
      <c r="EH80" s="414"/>
      <c r="EI80" s="414"/>
      <c r="EJ80" s="414"/>
      <c r="EK80" s="414"/>
      <c r="EL80" s="414"/>
      <c r="EM80" s="414"/>
      <c r="EN80" s="414"/>
      <c r="EO80" s="414"/>
      <c r="EP80" s="414"/>
      <c r="EQ80" s="414"/>
      <c r="ER80" s="414"/>
      <c r="ES80" s="414"/>
      <c r="ET80" s="414"/>
      <c r="EU80" s="414"/>
      <c r="EV80" s="414"/>
      <c r="EW80" s="414"/>
      <c r="EX80" s="414"/>
      <c r="EY80" s="414"/>
      <c r="EZ80" s="414"/>
      <c r="FA80" s="414"/>
      <c r="FB80" s="414"/>
      <c r="FC80" s="414"/>
      <c r="FD80" s="414"/>
      <c r="FE80" s="414"/>
      <c r="FF80" s="414"/>
      <c r="FG80" s="414"/>
      <c r="FH80" s="414"/>
      <c r="FI80" s="414"/>
      <c r="FJ80" s="414"/>
      <c r="FK80" s="414"/>
      <c r="FL80" s="414"/>
      <c r="FM80" s="414"/>
      <c r="FN80" s="414"/>
      <c r="FO80" s="414"/>
      <c r="FP80" s="414"/>
      <c r="FQ80" s="414"/>
      <c r="FR80" s="414"/>
      <c r="FS80" s="414"/>
      <c r="FT80" s="414"/>
      <c r="FU80" s="414"/>
      <c r="FV80" s="414"/>
      <c r="FW80" s="414"/>
      <c r="FX80" s="414"/>
      <c r="FY80" s="414"/>
      <c r="FZ80" s="414"/>
      <c r="GA80" s="414"/>
      <c r="GB80" s="414"/>
      <c r="GC80" s="414"/>
      <c r="GD80" s="414"/>
      <c r="GE80" s="414"/>
      <c r="GF80" s="414"/>
      <c r="GG80" s="414"/>
      <c r="GH80" s="414"/>
      <c r="GI80" s="414"/>
      <c r="GJ80" s="414"/>
      <c r="GK80" s="414"/>
      <c r="GL80" s="414"/>
      <c r="GM80" s="414"/>
      <c r="GN80" s="414"/>
      <c r="GO80" s="414"/>
      <c r="GP80" s="414"/>
      <c r="GQ80" s="414"/>
      <c r="GR80" s="414"/>
      <c r="GS80" s="414"/>
      <c r="GT80" s="414"/>
      <c r="GU80" s="414"/>
      <c r="GV80" s="414"/>
      <c r="GW80" s="414"/>
      <c r="GX80" s="414"/>
      <c r="GY80" s="414"/>
      <c r="GZ80" s="414"/>
      <c r="HA80" s="414"/>
      <c r="HB80" s="414"/>
      <c r="HC80" s="414"/>
      <c r="HD80" s="414"/>
      <c r="HE80" s="414"/>
      <c r="HF80" s="414"/>
      <c r="HG80" s="414"/>
      <c r="HH80" s="414"/>
      <c r="HI80" s="414"/>
      <c r="HJ80" s="414"/>
      <c r="HK80" s="414"/>
      <c r="HL80" s="414"/>
      <c r="HM80" s="414"/>
      <c r="HN80" s="414"/>
      <c r="HO80" s="414"/>
      <c r="HP80" s="414"/>
      <c r="HQ80" s="414"/>
      <c r="HR80" s="414"/>
      <c r="HS80" s="414"/>
      <c r="HT80" s="414"/>
      <c r="HU80" s="414"/>
      <c r="HV80" s="414"/>
      <c r="HW80" s="414"/>
      <c r="HX80" s="414"/>
      <c r="HY80" s="414"/>
      <c r="HZ80" s="414"/>
      <c r="IA80" s="414"/>
      <c r="IB80" s="414"/>
      <c r="IC80" s="414"/>
      <c r="ID80" s="414"/>
      <c r="IE80" s="414"/>
      <c r="IF80" s="414"/>
      <c r="IG80" s="414"/>
      <c r="IH80" s="414"/>
      <c r="II80" s="414"/>
      <c r="IJ80" s="414"/>
      <c r="IK80" s="414"/>
      <c r="IL80" s="414"/>
      <c r="IM80" s="414"/>
      <c r="IN80" s="414"/>
      <c r="IO80" s="414"/>
      <c r="IP80" s="414"/>
      <c r="IQ80" s="414"/>
      <c r="IR80" s="414"/>
      <c r="IS80" s="414"/>
      <c r="IT80" s="414"/>
      <c r="IU80" s="414"/>
      <c r="IV80" s="414"/>
    </row>
    <row r="81" spans="1:7">
      <c r="A81" s="415">
        <v>2.1</v>
      </c>
      <c r="B81" s="415"/>
      <c r="C81" s="416" t="s">
        <v>818</v>
      </c>
      <c r="D81" s="339"/>
      <c r="E81" s="339"/>
      <c r="F81" s="405"/>
      <c r="G81" s="339"/>
    </row>
    <row r="82" spans="1:7" ht="196">
      <c r="A82" s="402" t="s">
        <v>819</v>
      </c>
      <c r="B82" s="402"/>
      <c r="C82" s="416" t="s">
        <v>820</v>
      </c>
      <c r="D82" s="406" t="s">
        <v>821</v>
      </c>
      <c r="E82" s="339" t="s">
        <v>822</v>
      </c>
      <c r="F82" s="405"/>
      <c r="G82" s="339"/>
    </row>
    <row r="83" spans="1:7">
      <c r="A83" s="402"/>
      <c r="B83" s="402" t="s">
        <v>449</v>
      </c>
      <c r="C83" s="339" t="s">
        <v>823</v>
      </c>
      <c r="D83" s="339"/>
      <c r="E83" s="339"/>
      <c r="F83" s="405" t="s">
        <v>788</v>
      </c>
      <c r="G83" s="339"/>
    </row>
    <row r="84" spans="1:7">
      <c r="A84" s="402"/>
      <c r="B84" s="402" t="str">
        <f>B$39</f>
        <v>MA</v>
      </c>
      <c r="C84" s="339" t="s">
        <v>823</v>
      </c>
      <c r="D84" s="339"/>
      <c r="E84" s="339"/>
      <c r="F84" s="405" t="s">
        <v>788</v>
      </c>
      <c r="G84" s="339"/>
    </row>
    <row r="85" spans="1:7">
      <c r="A85" s="402"/>
      <c r="B85" s="402" t="str">
        <f>B$40</f>
        <v>S1</v>
      </c>
      <c r="C85" s="339" t="s">
        <v>823</v>
      </c>
      <c r="D85" s="339"/>
      <c r="E85" s="339"/>
      <c r="F85" s="405" t="s">
        <v>788</v>
      </c>
      <c r="G85" s="339"/>
    </row>
    <row r="86" spans="1:7">
      <c r="A86" s="402"/>
      <c r="B86" s="402" t="str">
        <f>B$41</f>
        <v>S2</v>
      </c>
      <c r="C86" s="339"/>
      <c r="D86" s="339"/>
      <c r="E86" s="339"/>
      <c r="F86" s="405"/>
      <c r="G86" s="339"/>
    </row>
    <row r="87" spans="1:7" ht="112">
      <c r="A87" s="402"/>
      <c r="B87" s="577" t="str">
        <f>B$42</f>
        <v>S3</v>
      </c>
      <c r="C87" s="577" t="s">
        <v>1556</v>
      </c>
      <c r="D87" s="577"/>
      <c r="E87" s="577"/>
      <c r="F87" s="577" t="s">
        <v>807</v>
      </c>
      <c r="G87" s="577" t="s">
        <v>1500</v>
      </c>
    </row>
    <row r="88" spans="1:7">
      <c r="A88" s="402"/>
      <c r="B88" s="402" t="str">
        <f>B$43</f>
        <v>S4</v>
      </c>
      <c r="C88" s="339"/>
      <c r="D88" s="339"/>
      <c r="E88" s="339"/>
      <c r="F88" s="405"/>
      <c r="G88" s="339"/>
    </row>
    <row r="89" spans="1:7">
      <c r="D89" s="339"/>
      <c r="E89" s="339"/>
    </row>
    <row r="90" spans="1:7" ht="56">
      <c r="A90" s="402" t="s">
        <v>824</v>
      </c>
      <c r="B90" s="402"/>
      <c r="C90" s="404" t="s">
        <v>825</v>
      </c>
      <c r="D90" s="339" t="s">
        <v>826</v>
      </c>
      <c r="E90" s="339" t="s">
        <v>827</v>
      </c>
      <c r="F90" s="407"/>
      <c r="G90" s="341"/>
    </row>
    <row r="91" spans="1:7" ht="28">
      <c r="A91" s="409"/>
      <c r="B91" s="409" t="s">
        <v>449</v>
      </c>
      <c r="C91" s="410" t="s">
        <v>695</v>
      </c>
      <c r="D91" s="410"/>
      <c r="E91" s="410"/>
      <c r="F91" s="411" t="s">
        <v>807</v>
      </c>
      <c r="G91" s="412" t="s">
        <v>828</v>
      </c>
    </row>
    <row r="92" spans="1:7">
      <c r="A92" s="402"/>
      <c r="B92" s="402" t="str">
        <f>B$39</f>
        <v>MA</v>
      </c>
      <c r="C92" s="339" t="s">
        <v>823</v>
      </c>
      <c r="D92" s="339"/>
      <c r="E92" s="339"/>
      <c r="F92" s="407" t="s">
        <v>788</v>
      </c>
      <c r="G92" s="341"/>
    </row>
    <row r="93" spans="1:7" ht="28">
      <c r="A93" s="402"/>
      <c r="B93" s="402" t="str">
        <f>B$40</f>
        <v>S1</v>
      </c>
      <c r="C93" s="339" t="s">
        <v>829</v>
      </c>
      <c r="D93" s="339"/>
      <c r="E93" s="339"/>
      <c r="F93" s="407" t="s">
        <v>788</v>
      </c>
      <c r="G93" s="341"/>
    </row>
    <row r="94" spans="1:7">
      <c r="A94" s="402"/>
      <c r="B94" s="402" t="str">
        <f>B$41</f>
        <v>S2</v>
      </c>
      <c r="C94" s="339"/>
      <c r="D94" s="339"/>
      <c r="E94" s="339"/>
      <c r="F94" s="407"/>
      <c r="G94" s="341"/>
    </row>
    <row r="95" spans="1:7">
      <c r="A95" s="402"/>
      <c r="B95" s="402" t="str">
        <f>B$42</f>
        <v>S3</v>
      </c>
      <c r="C95" s="339"/>
      <c r="D95" s="339"/>
      <c r="E95" s="339"/>
      <c r="F95" s="407"/>
      <c r="G95" s="341"/>
    </row>
    <row r="96" spans="1:7">
      <c r="A96" s="402"/>
      <c r="B96" s="402" t="str">
        <f>B$43</f>
        <v>S4</v>
      </c>
      <c r="C96" s="339"/>
      <c r="D96" s="339"/>
      <c r="E96" s="339"/>
      <c r="F96" s="407"/>
      <c r="G96" s="341"/>
    </row>
    <row r="98" spans="1:8" ht="154">
      <c r="A98" s="402" t="s">
        <v>830</v>
      </c>
      <c r="B98" s="402"/>
      <c r="C98" s="404" t="s">
        <v>831</v>
      </c>
      <c r="D98" s="339" t="s">
        <v>832</v>
      </c>
      <c r="E98" s="339" t="s">
        <v>833</v>
      </c>
      <c r="F98" s="407"/>
      <c r="G98" s="341"/>
    </row>
    <row r="99" spans="1:8" ht="42">
      <c r="A99" s="409"/>
      <c r="B99" s="409" t="s">
        <v>449</v>
      </c>
      <c r="C99" s="410" t="s">
        <v>696</v>
      </c>
      <c r="D99" s="410"/>
      <c r="E99" s="410"/>
      <c r="F99" s="411" t="s">
        <v>807</v>
      </c>
      <c r="G99" s="412" t="s">
        <v>834</v>
      </c>
    </row>
    <row r="100" spans="1:8" ht="42">
      <c r="A100" s="402"/>
      <c r="B100" s="402" t="str">
        <f>B$39</f>
        <v>MA</v>
      </c>
      <c r="C100" s="339" t="s">
        <v>835</v>
      </c>
      <c r="D100" s="339"/>
      <c r="E100" s="339"/>
      <c r="F100" s="407" t="s">
        <v>788</v>
      </c>
      <c r="G100" s="341"/>
    </row>
    <row r="101" spans="1:8" ht="42">
      <c r="A101" s="402"/>
      <c r="B101" s="402" t="str">
        <f>B$40</f>
        <v>S1</v>
      </c>
      <c r="C101" s="339" t="s">
        <v>836</v>
      </c>
      <c r="D101" s="339"/>
      <c r="E101" s="339"/>
      <c r="F101" s="407" t="s">
        <v>788</v>
      </c>
      <c r="G101" s="341"/>
    </row>
    <row r="102" spans="1:8">
      <c r="A102" s="402"/>
      <c r="B102" s="402" t="str">
        <f>B$41</f>
        <v>S2</v>
      </c>
      <c r="C102" s="339"/>
      <c r="D102" s="339"/>
      <c r="E102" s="339"/>
      <c r="F102" s="407"/>
      <c r="G102" s="341"/>
    </row>
    <row r="103" spans="1:8">
      <c r="A103" s="402"/>
      <c r="B103" s="402" t="str">
        <f>B$42</f>
        <v>S3</v>
      </c>
      <c r="C103" s="339"/>
      <c r="D103" s="339"/>
      <c r="E103" s="339"/>
      <c r="F103" s="407"/>
      <c r="G103" s="341"/>
    </row>
    <row r="104" spans="1:8">
      <c r="A104" s="402"/>
      <c r="B104" s="402" t="s">
        <v>11</v>
      </c>
      <c r="C104" s="339"/>
      <c r="D104" s="339"/>
      <c r="E104" s="339"/>
      <c r="F104" s="407"/>
      <c r="G104" s="341"/>
    </row>
    <row r="105" spans="1:8">
      <c r="A105" s="402"/>
      <c r="B105" s="402"/>
      <c r="C105" s="339"/>
      <c r="D105" s="339"/>
      <c r="E105" s="339"/>
      <c r="F105" s="407"/>
      <c r="G105" s="341"/>
    </row>
    <row r="106" spans="1:8" ht="70">
      <c r="A106" s="402" t="s">
        <v>837</v>
      </c>
      <c r="B106" s="402"/>
      <c r="C106" s="404" t="s">
        <v>838</v>
      </c>
      <c r="D106" s="339" t="s">
        <v>839</v>
      </c>
      <c r="E106" s="339" t="s">
        <v>840</v>
      </c>
      <c r="F106" s="407"/>
      <c r="G106" s="341"/>
    </row>
    <row r="107" spans="1:8" ht="28">
      <c r="A107" s="402"/>
      <c r="B107" s="402" t="s">
        <v>449</v>
      </c>
      <c r="C107" s="339" t="s">
        <v>841</v>
      </c>
      <c r="D107" s="339"/>
      <c r="E107" s="339"/>
      <c r="F107" s="407" t="s">
        <v>788</v>
      </c>
      <c r="G107" s="341"/>
    </row>
    <row r="108" spans="1:8" ht="28">
      <c r="A108" s="402"/>
      <c r="B108" s="402" t="str">
        <f>B$39</f>
        <v>MA</v>
      </c>
      <c r="C108" s="339" t="s">
        <v>841</v>
      </c>
      <c r="D108" s="339"/>
      <c r="E108" s="339"/>
      <c r="F108" s="407" t="s">
        <v>788</v>
      </c>
      <c r="G108" s="341"/>
    </row>
    <row r="109" spans="1:8" s="533" customFormat="1" ht="28">
      <c r="A109" s="538"/>
      <c r="B109" s="538" t="str">
        <f>B$40</f>
        <v>S1</v>
      </c>
      <c r="C109" s="339" t="s">
        <v>841</v>
      </c>
      <c r="D109" s="340"/>
      <c r="E109" s="340"/>
      <c r="F109" s="539" t="s">
        <v>788</v>
      </c>
      <c r="G109" s="423"/>
      <c r="H109" s="540"/>
    </row>
    <row r="110" spans="1:8" s="533" customFormat="1" ht="84">
      <c r="A110" s="538"/>
      <c r="B110" s="538" t="str">
        <f>B$40</f>
        <v>S1</v>
      </c>
      <c r="C110" s="340" t="s">
        <v>1557</v>
      </c>
      <c r="D110" s="340"/>
      <c r="E110" s="340"/>
      <c r="F110" s="539" t="s">
        <v>788</v>
      </c>
      <c r="G110" s="423"/>
      <c r="H110" s="540"/>
    </row>
    <row r="111" spans="1:8" ht="42">
      <c r="A111" s="402"/>
      <c r="B111" s="402" t="str">
        <f>B$42</f>
        <v>S3</v>
      </c>
      <c r="C111" s="339" t="s">
        <v>1540</v>
      </c>
      <c r="D111" s="339"/>
      <c r="E111" s="339"/>
      <c r="F111" s="407" t="s">
        <v>788</v>
      </c>
      <c r="G111" s="341"/>
    </row>
    <row r="112" spans="1:8">
      <c r="A112" s="402"/>
      <c r="B112" s="402" t="str">
        <f>B$43</f>
        <v>S4</v>
      </c>
      <c r="C112" s="339"/>
      <c r="D112" s="339"/>
      <c r="E112" s="339"/>
      <c r="F112" s="407"/>
      <c r="G112" s="341"/>
    </row>
    <row r="115" spans="1:7">
      <c r="A115" s="402">
        <v>2.2000000000000002</v>
      </c>
      <c r="B115" s="402"/>
      <c r="C115" s="404" t="s">
        <v>842</v>
      </c>
      <c r="D115" s="339"/>
      <c r="E115" s="339"/>
      <c r="F115" s="407"/>
      <c r="G115" s="341"/>
    </row>
    <row r="116" spans="1:7" ht="98">
      <c r="A116" s="402" t="s">
        <v>843</v>
      </c>
      <c r="B116" s="402"/>
      <c r="C116" s="404" t="s">
        <v>844</v>
      </c>
      <c r="D116" s="339" t="s">
        <v>845</v>
      </c>
      <c r="E116" s="339" t="s">
        <v>846</v>
      </c>
      <c r="F116" s="407"/>
      <c r="G116" s="341"/>
    </row>
    <row r="117" spans="1:7" ht="42">
      <c r="A117" s="417"/>
      <c r="B117" s="417" t="s">
        <v>449</v>
      </c>
      <c r="C117" s="418" t="s">
        <v>847</v>
      </c>
      <c r="D117" s="418"/>
      <c r="E117" s="418"/>
      <c r="F117" s="419" t="s">
        <v>807</v>
      </c>
      <c r="G117" s="420" t="s">
        <v>848</v>
      </c>
    </row>
    <row r="118" spans="1:7" ht="28">
      <c r="A118" s="402"/>
      <c r="B118" s="402" t="str">
        <f>B$39</f>
        <v>MA</v>
      </c>
      <c r="C118" s="339" t="s">
        <v>849</v>
      </c>
      <c r="D118" s="339"/>
      <c r="E118" s="339"/>
      <c r="F118" s="407" t="s">
        <v>788</v>
      </c>
      <c r="G118" s="341"/>
    </row>
    <row r="119" spans="1:7" ht="42">
      <c r="A119" s="402"/>
      <c r="B119" s="402" t="str">
        <f>B$40</f>
        <v>S1</v>
      </c>
      <c r="C119" s="339" t="s">
        <v>850</v>
      </c>
      <c r="D119" s="339"/>
      <c r="E119" s="339"/>
      <c r="F119" s="407" t="s">
        <v>788</v>
      </c>
      <c r="G119" s="341"/>
    </row>
    <row r="120" spans="1:7">
      <c r="A120" s="402"/>
      <c r="B120" s="402" t="str">
        <f>B$41</f>
        <v>S2</v>
      </c>
      <c r="C120" s="339"/>
      <c r="D120" s="339"/>
      <c r="E120" s="339"/>
      <c r="F120" s="407"/>
      <c r="G120" s="341"/>
    </row>
    <row r="121" spans="1:7">
      <c r="A121" s="402"/>
      <c r="B121" s="402" t="str">
        <f>B$42</f>
        <v>S3</v>
      </c>
      <c r="C121" s="339"/>
      <c r="D121" s="339"/>
      <c r="E121" s="339"/>
      <c r="F121" s="407"/>
      <c r="G121" s="341"/>
    </row>
    <row r="122" spans="1:7">
      <c r="A122" s="402"/>
      <c r="B122" s="402" t="str">
        <f>B$43</f>
        <v>S4</v>
      </c>
      <c r="C122" s="339"/>
      <c r="D122" s="339"/>
      <c r="E122" s="339"/>
      <c r="F122" s="407"/>
      <c r="G122" s="341"/>
    </row>
    <row r="124" spans="1:7" ht="154">
      <c r="A124" s="402" t="s">
        <v>851</v>
      </c>
      <c r="B124" s="402"/>
      <c r="C124" s="404" t="s">
        <v>852</v>
      </c>
      <c r="D124" s="339" t="s">
        <v>853</v>
      </c>
      <c r="E124" s="339" t="s">
        <v>1558</v>
      </c>
      <c r="F124" s="407"/>
      <c r="G124" s="341"/>
    </row>
    <row r="125" spans="1:7" ht="42">
      <c r="A125" s="402"/>
      <c r="B125" s="402" t="s">
        <v>449</v>
      </c>
      <c r="C125" s="339" t="s">
        <v>854</v>
      </c>
      <c r="D125" s="339"/>
      <c r="E125" s="339"/>
      <c r="F125" s="407" t="s">
        <v>788</v>
      </c>
      <c r="G125" s="341"/>
    </row>
    <row r="126" spans="1:7" ht="56">
      <c r="A126" s="402"/>
      <c r="B126" s="402" t="str">
        <f>B$39</f>
        <v>MA</v>
      </c>
      <c r="C126" s="339" t="s">
        <v>855</v>
      </c>
      <c r="D126" s="339"/>
      <c r="E126" s="339"/>
      <c r="F126" s="407" t="s">
        <v>788</v>
      </c>
      <c r="G126" s="341"/>
    </row>
    <row r="127" spans="1:7" ht="56">
      <c r="A127" s="402"/>
      <c r="B127" s="402" t="str">
        <f>B$40</f>
        <v>S1</v>
      </c>
      <c r="C127" s="339" t="s">
        <v>1559</v>
      </c>
      <c r="D127" s="339"/>
      <c r="E127" s="339"/>
      <c r="F127" s="407" t="s">
        <v>788</v>
      </c>
      <c r="G127" s="341"/>
    </row>
    <row r="128" spans="1:7">
      <c r="A128" s="402"/>
      <c r="B128" s="402" t="str">
        <f>B$41</f>
        <v>S2</v>
      </c>
      <c r="C128" s="339"/>
      <c r="D128" s="339"/>
      <c r="E128" s="339"/>
      <c r="F128" s="407"/>
      <c r="G128" s="341"/>
    </row>
    <row r="129" spans="1:7">
      <c r="A129" s="402"/>
      <c r="B129" s="402" t="str">
        <f>B$42</f>
        <v>S3</v>
      </c>
      <c r="C129" s="339"/>
      <c r="D129" s="339"/>
      <c r="E129" s="339"/>
      <c r="F129" s="407"/>
      <c r="G129" s="341"/>
    </row>
    <row r="130" spans="1:7">
      <c r="A130" s="402"/>
      <c r="B130" s="402" t="str">
        <f>B$43</f>
        <v>S4</v>
      </c>
      <c r="C130" s="339"/>
      <c r="D130" s="339"/>
      <c r="E130" s="339"/>
      <c r="F130" s="407"/>
      <c r="G130" s="341"/>
    </row>
    <row r="132" spans="1:7" ht="70">
      <c r="A132" s="402" t="s">
        <v>856</v>
      </c>
      <c r="B132" s="402"/>
      <c r="C132" s="404" t="s">
        <v>857</v>
      </c>
      <c r="D132" s="339" t="s">
        <v>858</v>
      </c>
      <c r="E132" s="339" t="s">
        <v>859</v>
      </c>
      <c r="F132" s="407"/>
      <c r="G132" s="341"/>
    </row>
    <row r="133" spans="1:7">
      <c r="A133" s="402"/>
      <c r="B133" s="402" t="s">
        <v>449</v>
      </c>
      <c r="C133" s="339" t="s">
        <v>860</v>
      </c>
      <c r="D133" s="339"/>
      <c r="E133" s="339"/>
      <c r="F133" s="407" t="s">
        <v>788</v>
      </c>
      <c r="G133" s="341"/>
    </row>
    <row r="134" spans="1:7">
      <c r="A134" s="402"/>
      <c r="B134" s="402" t="str">
        <f>B$39</f>
        <v>MA</v>
      </c>
      <c r="C134" s="339" t="s">
        <v>860</v>
      </c>
      <c r="D134" s="339"/>
      <c r="E134" s="339"/>
      <c r="F134" s="407" t="s">
        <v>788</v>
      </c>
      <c r="G134" s="341"/>
    </row>
    <row r="135" spans="1:7">
      <c r="A135" s="402"/>
      <c r="B135" s="402" t="str">
        <f>B$40</f>
        <v>S1</v>
      </c>
      <c r="C135" s="339" t="s">
        <v>860</v>
      </c>
      <c r="D135" s="339"/>
      <c r="E135" s="339"/>
      <c r="F135" s="407" t="s">
        <v>788</v>
      </c>
      <c r="G135" s="341"/>
    </row>
    <row r="136" spans="1:7">
      <c r="A136" s="402"/>
      <c r="B136" s="402" t="str">
        <f>B$41</f>
        <v>S2</v>
      </c>
      <c r="C136" s="339"/>
      <c r="D136" s="339"/>
      <c r="E136" s="339"/>
      <c r="F136" s="407"/>
      <c r="G136" s="341"/>
    </row>
    <row r="137" spans="1:7">
      <c r="A137" s="402"/>
      <c r="B137" s="402" t="str">
        <f>B$42</f>
        <v>S3</v>
      </c>
      <c r="C137" s="339"/>
      <c r="D137" s="339"/>
      <c r="E137" s="339"/>
      <c r="F137" s="407"/>
      <c r="G137" s="341"/>
    </row>
    <row r="138" spans="1:7">
      <c r="A138" s="402"/>
      <c r="B138" s="402" t="str">
        <f>B$43</f>
        <v>S4</v>
      </c>
      <c r="C138" s="339"/>
      <c r="D138" s="339"/>
      <c r="E138" s="339"/>
      <c r="F138" s="407"/>
      <c r="G138" s="341"/>
    </row>
    <row r="140" spans="1:7" ht="112">
      <c r="A140" s="402" t="s">
        <v>861</v>
      </c>
      <c r="B140" s="402"/>
      <c r="C140" s="404" t="s">
        <v>862</v>
      </c>
      <c r="D140" s="339" t="s">
        <v>863</v>
      </c>
      <c r="E140" s="339" t="s">
        <v>864</v>
      </c>
      <c r="F140" s="407"/>
      <c r="G140" s="341"/>
    </row>
    <row r="141" spans="1:7" ht="42">
      <c r="A141" s="409"/>
      <c r="B141" s="409" t="s">
        <v>449</v>
      </c>
      <c r="C141" s="410" t="s">
        <v>865</v>
      </c>
      <c r="D141" s="410"/>
      <c r="E141" s="410"/>
      <c r="F141" s="411" t="s">
        <v>788</v>
      </c>
      <c r="G141" s="412" t="s">
        <v>866</v>
      </c>
    </row>
    <row r="142" spans="1:7" ht="56">
      <c r="A142" s="402"/>
      <c r="B142" s="402" t="str">
        <f>B$39</f>
        <v>MA</v>
      </c>
      <c r="C142" s="340" t="s">
        <v>865</v>
      </c>
      <c r="D142" s="339"/>
      <c r="E142" s="339"/>
      <c r="F142" s="407" t="s">
        <v>788</v>
      </c>
      <c r="G142" s="341" t="s">
        <v>867</v>
      </c>
    </row>
    <row r="143" spans="1:7" ht="28">
      <c r="A143" s="402"/>
      <c r="B143" s="402" t="str">
        <f>B$40</f>
        <v>S1</v>
      </c>
      <c r="C143" s="340" t="s">
        <v>868</v>
      </c>
      <c r="D143" s="339"/>
      <c r="E143" s="339"/>
      <c r="F143" s="407" t="s">
        <v>788</v>
      </c>
      <c r="G143" s="341"/>
    </row>
    <row r="144" spans="1:7">
      <c r="A144" s="402"/>
      <c r="B144" s="402" t="str">
        <f>B$41</f>
        <v>S2</v>
      </c>
      <c r="C144" s="339" t="s">
        <v>1468</v>
      </c>
      <c r="D144" s="339"/>
      <c r="E144" s="339"/>
      <c r="F144" s="407" t="s">
        <v>788</v>
      </c>
      <c r="G144" s="341"/>
    </row>
    <row r="145" spans="1:256" ht="14.5">
      <c r="A145" s="402"/>
      <c r="B145" s="402" t="str">
        <f>B$42</f>
        <v>S3</v>
      </c>
      <c r="C145" s="339" t="s">
        <v>1542</v>
      </c>
      <c r="D145" s="339"/>
      <c r="E145" s="339"/>
      <c r="F145" s="407" t="s">
        <v>788</v>
      </c>
      <c r="G145" s="341"/>
    </row>
    <row r="146" spans="1:256">
      <c r="A146" s="402"/>
      <c r="B146" s="402" t="str">
        <f>B$43</f>
        <v>S4</v>
      </c>
      <c r="C146" s="339"/>
      <c r="D146" s="339"/>
      <c r="E146" s="339"/>
      <c r="F146" s="407"/>
      <c r="G146" s="341"/>
    </row>
    <row r="148" spans="1:256">
      <c r="A148" s="402">
        <v>2.2999999999999998</v>
      </c>
      <c r="B148" s="402"/>
      <c r="C148" s="404" t="s">
        <v>869</v>
      </c>
      <c r="D148" s="339"/>
      <c r="E148" s="339"/>
      <c r="F148" s="407"/>
      <c r="G148" s="341"/>
      <c r="H148" s="414"/>
      <c r="I148" s="414"/>
      <c r="J148" s="414"/>
      <c r="K148" s="414"/>
      <c r="L148" s="414"/>
      <c r="M148" s="414"/>
      <c r="N148" s="414"/>
      <c r="O148" s="414"/>
      <c r="P148" s="414"/>
      <c r="Q148" s="414"/>
      <c r="R148" s="414"/>
      <c r="S148" s="414"/>
      <c r="T148" s="414"/>
      <c r="U148" s="414"/>
      <c r="V148" s="414"/>
      <c r="W148" s="414"/>
      <c r="X148" s="414"/>
      <c r="Y148" s="414"/>
      <c r="Z148" s="414"/>
      <c r="AA148" s="414"/>
      <c r="AB148" s="414"/>
      <c r="AC148" s="414"/>
      <c r="AD148" s="414"/>
      <c r="AE148" s="414"/>
      <c r="AF148" s="414"/>
      <c r="AG148" s="414"/>
      <c r="AH148" s="414"/>
      <c r="AI148" s="414"/>
      <c r="AJ148" s="414"/>
      <c r="AK148" s="414"/>
      <c r="AL148" s="414"/>
      <c r="AM148" s="414"/>
      <c r="AN148" s="414"/>
      <c r="AO148" s="414"/>
      <c r="AP148" s="414"/>
      <c r="AQ148" s="414"/>
      <c r="AR148" s="414"/>
      <c r="AS148" s="414"/>
      <c r="AT148" s="414"/>
      <c r="AU148" s="414"/>
      <c r="AV148" s="414"/>
      <c r="AW148" s="414"/>
      <c r="AX148" s="414"/>
      <c r="AY148" s="414"/>
      <c r="AZ148" s="414"/>
      <c r="BA148" s="414"/>
      <c r="BB148" s="414"/>
      <c r="BC148" s="414"/>
      <c r="BD148" s="414"/>
      <c r="BE148" s="414"/>
      <c r="BF148" s="414"/>
      <c r="BG148" s="414"/>
      <c r="BH148" s="414"/>
      <c r="BI148" s="414"/>
      <c r="BJ148" s="414"/>
      <c r="BK148" s="414"/>
      <c r="BL148" s="414"/>
      <c r="BM148" s="414"/>
      <c r="BN148" s="414"/>
      <c r="BO148" s="414"/>
      <c r="BP148" s="414"/>
      <c r="BQ148" s="414"/>
      <c r="BR148" s="414"/>
      <c r="BS148" s="414"/>
      <c r="BT148" s="414"/>
      <c r="BU148" s="414"/>
      <c r="BV148" s="414"/>
      <c r="BW148" s="414"/>
      <c r="BX148" s="414"/>
      <c r="BY148" s="414"/>
      <c r="BZ148" s="414"/>
      <c r="CA148" s="414"/>
      <c r="CB148" s="414"/>
      <c r="CC148" s="414"/>
      <c r="CD148" s="414"/>
      <c r="CE148" s="414"/>
      <c r="CF148" s="414"/>
      <c r="CG148" s="414"/>
      <c r="CH148" s="414"/>
      <c r="CI148" s="414"/>
      <c r="CJ148" s="414"/>
      <c r="CK148" s="414"/>
      <c r="CL148" s="414"/>
      <c r="CM148" s="414"/>
      <c r="CN148" s="414"/>
      <c r="CO148" s="414"/>
      <c r="CP148" s="414"/>
      <c r="CQ148" s="414"/>
      <c r="CR148" s="414"/>
      <c r="CS148" s="414"/>
      <c r="CT148" s="414"/>
      <c r="CU148" s="414"/>
      <c r="CV148" s="414"/>
      <c r="CW148" s="414"/>
      <c r="CX148" s="414"/>
      <c r="CY148" s="414"/>
      <c r="CZ148" s="414"/>
      <c r="DA148" s="414"/>
      <c r="DB148" s="414"/>
      <c r="DC148" s="414"/>
      <c r="DD148" s="414"/>
      <c r="DE148" s="414"/>
      <c r="DF148" s="414"/>
      <c r="DG148" s="414"/>
      <c r="DH148" s="414"/>
      <c r="DI148" s="414"/>
      <c r="DJ148" s="414"/>
      <c r="DK148" s="414"/>
      <c r="DL148" s="414"/>
      <c r="DM148" s="414"/>
      <c r="DN148" s="414"/>
      <c r="DO148" s="414"/>
      <c r="DP148" s="414"/>
      <c r="DQ148" s="414"/>
      <c r="DR148" s="414"/>
      <c r="DS148" s="414"/>
      <c r="DT148" s="414"/>
      <c r="DU148" s="414"/>
      <c r="DV148" s="414"/>
      <c r="DW148" s="414"/>
      <c r="DX148" s="414"/>
      <c r="DY148" s="414"/>
      <c r="DZ148" s="414"/>
      <c r="EA148" s="414"/>
      <c r="EB148" s="414"/>
      <c r="EC148" s="414"/>
      <c r="ED148" s="414"/>
      <c r="EE148" s="414"/>
      <c r="EF148" s="414"/>
      <c r="EG148" s="414"/>
      <c r="EH148" s="414"/>
      <c r="EI148" s="414"/>
      <c r="EJ148" s="414"/>
      <c r="EK148" s="414"/>
      <c r="EL148" s="414"/>
      <c r="EM148" s="414"/>
      <c r="EN148" s="414"/>
      <c r="EO148" s="414"/>
      <c r="EP148" s="414"/>
      <c r="EQ148" s="414"/>
      <c r="ER148" s="414"/>
      <c r="ES148" s="414"/>
      <c r="ET148" s="414"/>
      <c r="EU148" s="414"/>
      <c r="EV148" s="414"/>
      <c r="EW148" s="414"/>
      <c r="EX148" s="414"/>
      <c r="EY148" s="414"/>
      <c r="EZ148" s="414"/>
      <c r="FA148" s="414"/>
      <c r="FB148" s="414"/>
      <c r="FC148" s="414"/>
      <c r="FD148" s="414"/>
      <c r="FE148" s="414"/>
      <c r="FF148" s="414"/>
      <c r="FG148" s="414"/>
      <c r="FH148" s="414"/>
      <c r="FI148" s="414"/>
      <c r="FJ148" s="414"/>
      <c r="FK148" s="414"/>
      <c r="FL148" s="414"/>
      <c r="FM148" s="414"/>
      <c r="FN148" s="414"/>
      <c r="FO148" s="414"/>
      <c r="FP148" s="414"/>
      <c r="FQ148" s="414"/>
      <c r="FR148" s="414"/>
      <c r="FS148" s="414"/>
      <c r="FT148" s="414"/>
      <c r="FU148" s="414"/>
      <c r="FV148" s="414"/>
      <c r="FW148" s="414"/>
      <c r="FX148" s="414"/>
      <c r="FY148" s="414"/>
      <c r="FZ148" s="414"/>
      <c r="GA148" s="414"/>
      <c r="GB148" s="414"/>
      <c r="GC148" s="414"/>
      <c r="GD148" s="414"/>
      <c r="GE148" s="414"/>
      <c r="GF148" s="414"/>
      <c r="GG148" s="414"/>
      <c r="GH148" s="414"/>
      <c r="GI148" s="414"/>
      <c r="GJ148" s="414"/>
      <c r="GK148" s="414"/>
      <c r="GL148" s="414"/>
      <c r="GM148" s="414"/>
      <c r="GN148" s="414"/>
      <c r="GO148" s="414"/>
      <c r="GP148" s="414"/>
      <c r="GQ148" s="414"/>
      <c r="GR148" s="414"/>
      <c r="GS148" s="414"/>
      <c r="GT148" s="414"/>
      <c r="GU148" s="414"/>
      <c r="GV148" s="414"/>
      <c r="GW148" s="414"/>
      <c r="GX148" s="414"/>
      <c r="GY148" s="414"/>
      <c r="GZ148" s="414"/>
      <c r="HA148" s="414"/>
      <c r="HB148" s="414"/>
      <c r="HC148" s="414"/>
      <c r="HD148" s="414"/>
      <c r="HE148" s="414"/>
      <c r="HF148" s="414"/>
      <c r="HG148" s="414"/>
      <c r="HH148" s="414"/>
      <c r="HI148" s="414"/>
      <c r="HJ148" s="414"/>
      <c r="HK148" s="414"/>
      <c r="HL148" s="414"/>
      <c r="HM148" s="414"/>
      <c r="HN148" s="414"/>
      <c r="HO148" s="414"/>
      <c r="HP148" s="414"/>
      <c r="HQ148" s="414"/>
      <c r="HR148" s="414"/>
      <c r="HS148" s="414"/>
      <c r="HT148" s="414"/>
      <c r="HU148" s="414"/>
      <c r="HV148" s="414"/>
      <c r="HW148" s="414"/>
      <c r="HX148" s="414"/>
      <c r="HY148" s="414"/>
      <c r="HZ148" s="414"/>
      <c r="IA148" s="414"/>
      <c r="IB148" s="414"/>
      <c r="IC148" s="414"/>
      <c r="ID148" s="414"/>
      <c r="IE148" s="414"/>
      <c r="IF148" s="414"/>
      <c r="IG148" s="414"/>
      <c r="IH148" s="414"/>
      <c r="II148" s="414"/>
      <c r="IJ148" s="414"/>
      <c r="IK148" s="414"/>
      <c r="IL148" s="414"/>
      <c r="IM148" s="414"/>
      <c r="IN148" s="414"/>
      <c r="IO148" s="414"/>
      <c r="IP148" s="414"/>
      <c r="IQ148" s="414"/>
      <c r="IR148" s="414"/>
      <c r="IS148" s="414"/>
      <c r="IT148" s="414"/>
      <c r="IU148" s="414"/>
      <c r="IV148" s="414"/>
    </row>
    <row r="149" spans="1:256" ht="84">
      <c r="A149" s="402" t="s">
        <v>870</v>
      </c>
      <c r="B149" s="402"/>
      <c r="C149" s="404" t="s">
        <v>871</v>
      </c>
      <c r="D149" s="339" t="s">
        <v>872</v>
      </c>
      <c r="E149" s="339" t="s">
        <v>873</v>
      </c>
      <c r="F149" s="407"/>
      <c r="G149" s="341"/>
    </row>
    <row r="150" spans="1:256" ht="28">
      <c r="A150" s="402"/>
      <c r="B150" s="402" t="s">
        <v>449</v>
      </c>
      <c r="C150" s="339" t="s">
        <v>874</v>
      </c>
      <c r="D150" s="339"/>
      <c r="E150" s="339"/>
      <c r="F150" s="407" t="s">
        <v>788</v>
      </c>
      <c r="G150" s="341"/>
    </row>
    <row r="151" spans="1:256" ht="28">
      <c r="A151" s="402"/>
      <c r="B151" s="402" t="str">
        <f>B$39</f>
        <v>MA</v>
      </c>
      <c r="C151" s="339" t="s">
        <v>874</v>
      </c>
      <c r="D151" s="339"/>
      <c r="E151" s="339"/>
      <c r="F151" s="407" t="s">
        <v>788</v>
      </c>
      <c r="G151" s="341"/>
    </row>
    <row r="152" spans="1:256" ht="28">
      <c r="A152" s="402"/>
      <c r="B152" s="402" t="str">
        <f>B$40</f>
        <v>S1</v>
      </c>
      <c r="C152" s="340" t="s">
        <v>875</v>
      </c>
      <c r="D152" s="339"/>
      <c r="E152" s="339"/>
      <c r="F152" s="407" t="s">
        <v>788</v>
      </c>
      <c r="G152" s="341"/>
    </row>
    <row r="153" spans="1:256">
      <c r="A153" s="402"/>
      <c r="B153" s="402" t="str">
        <f>B$41</f>
        <v>S2</v>
      </c>
      <c r="C153" s="339"/>
      <c r="D153" s="339"/>
      <c r="E153" s="339"/>
      <c r="F153" s="407"/>
      <c r="G153" s="341"/>
    </row>
    <row r="154" spans="1:256">
      <c r="A154" s="402"/>
      <c r="B154" s="402" t="str">
        <f>B$42</f>
        <v>S3</v>
      </c>
      <c r="C154" s="339"/>
      <c r="D154" s="339"/>
      <c r="E154" s="339"/>
      <c r="F154" s="407"/>
      <c r="G154" s="341"/>
    </row>
    <row r="155" spans="1:256">
      <c r="A155" s="402"/>
      <c r="B155" s="402" t="str">
        <f>B$43</f>
        <v>S4</v>
      </c>
      <c r="C155" s="339"/>
      <c r="D155" s="339"/>
      <c r="E155" s="339"/>
      <c r="F155" s="407"/>
      <c r="G155" s="341"/>
    </row>
    <row r="157" spans="1:256" ht="266">
      <c r="A157" s="415" t="s">
        <v>876</v>
      </c>
      <c r="B157" s="415"/>
      <c r="C157" s="416" t="s">
        <v>877</v>
      </c>
      <c r="D157" s="406" t="s">
        <v>878</v>
      </c>
      <c r="E157" s="339" t="s">
        <v>879</v>
      </c>
      <c r="F157" s="421"/>
      <c r="G157" s="422"/>
    </row>
    <row r="158" spans="1:256" ht="28">
      <c r="A158" s="417"/>
      <c r="B158" s="417" t="s">
        <v>449</v>
      </c>
      <c r="C158" s="418" t="s">
        <v>697</v>
      </c>
      <c r="D158" s="418"/>
      <c r="E158" s="418"/>
      <c r="F158" s="419" t="s">
        <v>807</v>
      </c>
      <c r="G158" s="420" t="s">
        <v>880</v>
      </c>
    </row>
    <row r="159" spans="1:256">
      <c r="A159" s="402"/>
      <c r="B159" s="402" t="str">
        <f>B$39</f>
        <v>MA</v>
      </c>
      <c r="C159" s="339" t="s">
        <v>881</v>
      </c>
      <c r="D159" s="339"/>
      <c r="E159" s="339"/>
      <c r="F159" s="407" t="s">
        <v>788</v>
      </c>
      <c r="G159" s="423"/>
    </row>
    <row r="160" spans="1:256" ht="56">
      <c r="A160" s="402"/>
      <c r="B160" s="402" t="str">
        <f>B$40</f>
        <v>S1</v>
      </c>
      <c r="C160" s="339" t="s">
        <v>882</v>
      </c>
      <c r="D160" s="339"/>
      <c r="E160" s="339"/>
      <c r="F160" s="407" t="s">
        <v>788</v>
      </c>
      <c r="G160" s="423"/>
    </row>
    <row r="161" spans="1:7">
      <c r="A161" s="402"/>
      <c r="B161" s="402" t="str">
        <f>B$41</f>
        <v>S2</v>
      </c>
      <c r="C161" s="339"/>
      <c r="D161" s="339"/>
      <c r="E161" s="339"/>
      <c r="F161" s="407"/>
      <c r="G161" s="423"/>
    </row>
    <row r="162" spans="1:7" ht="14.5">
      <c r="A162" s="402"/>
      <c r="B162" s="402" t="str">
        <f>B$42</f>
        <v>S3</v>
      </c>
      <c r="C162" s="339" t="s">
        <v>1542</v>
      </c>
      <c r="D162" s="339"/>
      <c r="E162" s="339"/>
      <c r="F162" s="407" t="s">
        <v>788</v>
      </c>
      <c r="G162" s="423"/>
    </row>
    <row r="163" spans="1:7">
      <c r="A163" s="402"/>
      <c r="B163" s="402" t="str">
        <f>B$43</f>
        <v>S4</v>
      </c>
      <c r="C163" s="339"/>
      <c r="D163" s="339"/>
      <c r="E163" s="339"/>
      <c r="F163" s="407"/>
      <c r="G163" s="423"/>
    </row>
    <row r="165" spans="1:7" ht="56">
      <c r="A165" s="402" t="s">
        <v>883</v>
      </c>
      <c r="B165" s="402"/>
      <c r="C165" s="404" t="s">
        <v>884</v>
      </c>
      <c r="D165" s="406" t="s">
        <v>885</v>
      </c>
      <c r="E165" s="339" t="s">
        <v>886</v>
      </c>
      <c r="F165" s="407"/>
      <c r="G165" s="341"/>
    </row>
    <row r="166" spans="1:7" ht="28">
      <c r="A166" s="402"/>
      <c r="B166" s="402" t="s">
        <v>449</v>
      </c>
      <c r="C166" s="339" t="s">
        <v>887</v>
      </c>
      <c r="D166" s="339"/>
      <c r="E166" s="339"/>
      <c r="F166" s="407" t="s">
        <v>788</v>
      </c>
      <c r="G166" s="341"/>
    </row>
    <row r="167" spans="1:7" ht="42">
      <c r="A167" s="402"/>
      <c r="B167" s="402" t="str">
        <f>B$39</f>
        <v>MA</v>
      </c>
      <c r="C167" s="339" t="s">
        <v>888</v>
      </c>
      <c r="D167" s="339"/>
      <c r="E167" s="339"/>
      <c r="F167" s="407" t="s">
        <v>788</v>
      </c>
      <c r="G167" s="341"/>
    </row>
    <row r="168" spans="1:7" ht="56">
      <c r="A168" s="402"/>
      <c r="B168" s="402" t="str">
        <f>B$40</f>
        <v>S1</v>
      </c>
      <c r="C168" s="340" t="s">
        <v>889</v>
      </c>
      <c r="D168" s="339"/>
      <c r="E168" s="339"/>
      <c r="F168" s="407" t="s">
        <v>788</v>
      </c>
      <c r="G168" s="341"/>
    </row>
    <row r="169" spans="1:7">
      <c r="A169" s="402"/>
      <c r="B169" s="402" t="str">
        <f>B$41</f>
        <v>S2</v>
      </c>
      <c r="C169" s="339"/>
      <c r="D169" s="339"/>
      <c r="E169" s="339"/>
      <c r="F169" s="407"/>
      <c r="G169" s="341"/>
    </row>
    <row r="170" spans="1:7" ht="14.5">
      <c r="A170" s="402"/>
      <c r="B170" s="402" t="str">
        <f>B$42</f>
        <v>S3</v>
      </c>
      <c r="C170" s="339" t="s">
        <v>1542</v>
      </c>
      <c r="D170" s="339"/>
      <c r="E170" s="339"/>
      <c r="F170" s="407" t="s">
        <v>788</v>
      </c>
      <c r="G170" s="341"/>
    </row>
    <row r="171" spans="1:7">
      <c r="A171" s="402"/>
      <c r="B171" s="402" t="str">
        <f>B$43</f>
        <v>S4</v>
      </c>
      <c r="C171" s="339"/>
      <c r="D171" s="339"/>
      <c r="E171" s="339"/>
      <c r="F171" s="407"/>
      <c r="G171" s="341"/>
    </row>
    <row r="174" spans="1:7">
      <c r="A174" s="413">
        <v>3</v>
      </c>
      <c r="B174" s="413"/>
      <c r="C174" s="398" t="s">
        <v>890</v>
      </c>
      <c r="D174" s="399"/>
      <c r="E174" s="399"/>
      <c r="F174" s="424"/>
      <c r="G174" s="425"/>
    </row>
    <row r="175" spans="1:7">
      <c r="A175" s="402">
        <v>3.1</v>
      </c>
      <c r="B175" s="402"/>
      <c r="C175" s="404" t="s">
        <v>891</v>
      </c>
      <c r="D175" s="339"/>
      <c r="E175" s="339"/>
      <c r="F175" s="407"/>
      <c r="G175" s="341"/>
    </row>
    <row r="176" spans="1:7" ht="138" customHeight="1">
      <c r="A176" s="402" t="s">
        <v>892</v>
      </c>
      <c r="B176" s="402"/>
      <c r="C176" s="404" t="s">
        <v>1477</v>
      </c>
      <c r="D176" s="406" t="s">
        <v>893</v>
      </c>
      <c r="E176" s="339" t="s">
        <v>894</v>
      </c>
      <c r="F176" s="407"/>
      <c r="G176" s="341"/>
    </row>
    <row r="177" spans="1:7" ht="28">
      <c r="A177" s="402"/>
      <c r="B177" s="402" t="s">
        <v>449</v>
      </c>
      <c r="C177" s="339" t="s">
        <v>895</v>
      </c>
      <c r="D177" s="339"/>
      <c r="E177" s="339"/>
      <c r="F177" s="407" t="s">
        <v>788</v>
      </c>
      <c r="G177" s="341"/>
    </row>
    <row r="178" spans="1:7" ht="42">
      <c r="A178" s="402"/>
      <c r="B178" s="402" t="str">
        <f>B$39</f>
        <v>MA</v>
      </c>
      <c r="C178" s="340" t="s">
        <v>896</v>
      </c>
      <c r="D178" s="339"/>
      <c r="E178" s="339"/>
      <c r="F178" s="407" t="s">
        <v>788</v>
      </c>
      <c r="G178" s="341"/>
    </row>
    <row r="179" spans="1:7">
      <c r="A179" s="402"/>
      <c r="B179" s="402" t="str">
        <f>B$40</f>
        <v>S1</v>
      </c>
      <c r="C179" s="339" t="s">
        <v>897</v>
      </c>
      <c r="D179" s="339"/>
      <c r="E179" s="339"/>
      <c r="F179" s="407"/>
      <c r="G179" s="341"/>
    </row>
    <row r="180" spans="1:7" ht="119.15" customHeight="1">
      <c r="A180" s="402"/>
      <c r="B180" s="402" t="str">
        <f>B$41</f>
        <v>S2</v>
      </c>
      <c r="C180" s="340" t="s">
        <v>1447</v>
      </c>
      <c r="D180" s="339"/>
      <c r="E180" s="339"/>
      <c r="F180" s="407" t="s">
        <v>788</v>
      </c>
      <c r="G180" s="341"/>
    </row>
    <row r="181" spans="1:7">
      <c r="A181" s="402"/>
      <c r="B181" s="402" t="str">
        <f>B$42</f>
        <v>S3</v>
      </c>
      <c r="C181" s="339"/>
      <c r="D181" s="339"/>
      <c r="E181" s="339"/>
      <c r="F181" s="407"/>
      <c r="G181" s="341"/>
    </row>
    <row r="182" spans="1:7">
      <c r="A182" s="402"/>
      <c r="B182" s="402" t="str">
        <f>B$43</f>
        <v>S4</v>
      </c>
      <c r="C182" s="339"/>
      <c r="D182" s="339"/>
      <c r="E182" s="339"/>
      <c r="F182" s="407"/>
      <c r="G182" s="341"/>
    </row>
    <row r="184" spans="1:7" ht="70">
      <c r="A184" s="402" t="s">
        <v>898</v>
      </c>
      <c r="B184" s="402"/>
      <c r="C184" s="404" t="s">
        <v>899</v>
      </c>
      <c r="D184" s="406" t="s">
        <v>900</v>
      </c>
      <c r="E184" s="339" t="s">
        <v>901</v>
      </c>
      <c r="F184" s="407"/>
      <c r="G184" s="341"/>
    </row>
    <row r="185" spans="1:7">
      <c r="A185" s="402"/>
      <c r="B185" s="402" t="s">
        <v>449</v>
      </c>
      <c r="C185" s="339" t="s">
        <v>902</v>
      </c>
      <c r="D185" s="339"/>
      <c r="E185" s="339"/>
      <c r="F185" s="407" t="s">
        <v>788</v>
      </c>
      <c r="G185" s="341"/>
    </row>
    <row r="186" spans="1:7">
      <c r="A186" s="402"/>
      <c r="B186" s="402" t="str">
        <f>B$39</f>
        <v>MA</v>
      </c>
      <c r="C186" s="339" t="s">
        <v>902</v>
      </c>
      <c r="D186" s="339"/>
      <c r="E186" s="339"/>
      <c r="F186" s="407" t="s">
        <v>788</v>
      </c>
      <c r="G186" s="341"/>
    </row>
    <row r="187" spans="1:7">
      <c r="A187" s="402"/>
      <c r="B187" s="402" t="str">
        <f>B$40</f>
        <v>S1</v>
      </c>
      <c r="C187" s="339" t="s">
        <v>897</v>
      </c>
      <c r="D187" s="339"/>
      <c r="E187" s="339"/>
      <c r="F187" s="407"/>
      <c r="G187" s="341"/>
    </row>
    <row r="188" spans="1:7" ht="84">
      <c r="A188" s="402"/>
      <c r="B188" s="402" t="str">
        <f>B$41</f>
        <v>S2</v>
      </c>
      <c r="C188" s="339" t="s">
        <v>1448</v>
      </c>
      <c r="D188" s="339"/>
      <c r="E188" s="339"/>
      <c r="F188" s="407" t="s">
        <v>788</v>
      </c>
      <c r="G188" s="341"/>
    </row>
    <row r="189" spans="1:7">
      <c r="A189" s="402"/>
      <c r="B189" s="402" t="str">
        <f>B$42</f>
        <v>S3</v>
      </c>
      <c r="C189" s="339"/>
      <c r="D189" s="339"/>
      <c r="E189" s="339"/>
      <c r="F189" s="407"/>
      <c r="G189" s="341"/>
    </row>
    <row r="190" spans="1:7">
      <c r="A190" s="402"/>
      <c r="B190" s="402" t="str">
        <f>B$43</f>
        <v>S4</v>
      </c>
      <c r="C190" s="339"/>
      <c r="D190" s="339"/>
      <c r="E190" s="339"/>
      <c r="F190" s="407"/>
      <c r="G190" s="341"/>
    </row>
    <row r="192" spans="1:7">
      <c r="A192" s="402">
        <v>3.2</v>
      </c>
      <c r="B192" s="402"/>
      <c r="C192" s="404" t="s">
        <v>903</v>
      </c>
      <c r="D192" s="339"/>
      <c r="E192" s="339"/>
      <c r="F192" s="407"/>
      <c r="G192" s="341"/>
    </row>
    <row r="193" spans="1:7" ht="168">
      <c r="A193" s="402" t="s">
        <v>246</v>
      </c>
      <c r="B193" s="402"/>
      <c r="C193" s="404" t="s">
        <v>904</v>
      </c>
      <c r="D193" s="406" t="s">
        <v>905</v>
      </c>
      <c r="E193" s="339" t="s">
        <v>906</v>
      </c>
      <c r="F193" s="407"/>
      <c r="G193" s="341"/>
    </row>
    <row r="194" spans="1:7">
      <c r="A194" s="402"/>
      <c r="B194" s="402" t="s">
        <v>449</v>
      </c>
      <c r="C194" s="339" t="s">
        <v>907</v>
      </c>
      <c r="D194" s="339"/>
      <c r="E194" s="339"/>
      <c r="F194" s="407" t="s">
        <v>788</v>
      </c>
      <c r="G194" s="341"/>
    </row>
    <row r="195" spans="1:7">
      <c r="A195" s="402"/>
      <c r="B195" s="402" t="str">
        <f>B$39</f>
        <v>MA</v>
      </c>
      <c r="C195" s="339" t="s">
        <v>907</v>
      </c>
      <c r="D195" s="339"/>
      <c r="E195" s="339"/>
      <c r="F195" s="407" t="s">
        <v>788</v>
      </c>
      <c r="G195" s="341"/>
    </row>
    <row r="196" spans="1:7">
      <c r="A196" s="402"/>
      <c r="B196" s="402" t="str">
        <f>B$40</f>
        <v>S1</v>
      </c>
      <c r="C196" s="339" t="s">
        <v>897</v>
      </c>
      <c r="D196" s="339"/>
      <c r="E196" s="339"/>
      <c r="F196" s="407"/>
      <c r="G196" s="341"/>
    </row>
    <row r="197" spans="1:7" ht="70">
      <c r="A197" s="402"/>
      <c r="B197" s="402" t="str">
        <f>B$41</f>
        <v>S2</v>
      </c>
      <c r="C197" s="339" t="s">
        <v>1560</v>
      </c>
      <c r="D197" s="339"/>
      <c r="E197" s="339"/>
      <c r="F197" s="407" t="s">
        <v>788</v>
      </c>
      <c r="G197" s="341"/>
    </row>
    <row r="198" spans="1:7">
      <c r="A198" s="402"/>
      <c r="B198" s="402" t="str">
        <f>B$42</f>
        <v>S3</v>
      </c>
      <c r="C198" s="339"/>
      <c r="D198" s="339"/>
      <c r="E198" s="339"/>
      <c r="F198" s="407"/>
      <c r="G198" s="341"/>
    </row>
    <row r="199" spans="1:7">
      <c r="A199" s="402"/>
      <c r="B199" s="402" t="str">
        <f>B$43</f>
        <v>S4</v>
      </c>
      <c r="C199" s="339"/>
      <c r="D199" s="339"/>
      <c r="E199" s="339"/>
      <c r="F199" s="407"/>
      <c r="G199" s="341"/>
    </row>
    <row r="200" spans="1:7">
      <c r="F200" s="405"/>
    </row>
    <row r="201" spans="1:7" ht="224">
      <c r="A201" s="402" t="s">
        <v>908</v>
      </c>
      <c r="B201" s="402"/>
      <c r="C201" s="404" t="s">
        <v>909</v>
      </c>
      <c r="D201" s="406" t="s">
        <v>910</v>
      </c>
      <c r="E201" s="339" t="s">
        <v>911</v>
      </c>
      <c r="F201" s="407"/>
      <c r="G201" s="341"/>
    </row>
    <row r="202" spans="1:7">
      <c r="A202" s="402"/>
      <c r="B202" s="402" t="s">
        <v>449</v>
      </c>
      <c r="C202" s="339" t="s">
        <v>912</v>
      </c>
      <c r="D202" s="339"/>
      <c r="E202" s="339"/>
      <c r="F202" s="407" t="s">
        <v>788</v>
      </c>
      <c r="G202" s="341"/>
    </row>
    <row r="203" spans="1:7">
      <c r="A203" s="402"/>
      <c r="B203" s="402" t="str">
        <f>B$39</f>
        <v>MA</v>
      </c>
      <c r="C203" s="339" t="s">
        <v>912</v>
      </c>
      <c r="D203" s="339"/>
      <c r="E203" s="339"/>
      <c r="F203" s="407" t="s">
        <v>788</v>
      </c>
      <c r="G203" s="341"/>
    </row>
    <row r="204" spans="1:7">
      <c r="A204" s="402"/>
      <c r="B204" s="402" t="str">
        <f>B$40</f>
        <v>S1</v>
      </c>
      <c r="C204" s="339" t="s">
        <v>897</v>
      </c>
      <c r="D204" s="339"/>
      <c r="E204" s="339"/>
      <c r="F204" s="407"/>
      <c r="G204" s="341"/>
    </row>
    <row r="205" spans="1:7" ht="70">
      <c r="A205" s="402"/>
      <c r="B205" s="402" t="str">
        <f>B$41</f>
        <v>S2</v>
      </c>
      <c r="C205" s="339" t="s">
        <v>1560</v>
      </c>
      <c r="D205" s="339"/>
      <c r="E205" s="339"/>
      <c r="F205" s="407" t="s">
        <v>788</v>
      </c>
      <c r="G205" s="341"/>
    </row>
    <row r="206" spans="1:7">
      <c r="A206" s="402"/>
      <c r="B206" s="402" t="str">
        <f>B$42</f>
        <v>S3</v>
      </c>
      <c r="D206" s="339"/>
      <c r="E206" s="339"/>
      <c r="F206" s="407"/>
      <c r="G206" s="341"/>
    </row>
    <row r="207" spans="1:7">
      <c r="A207" s="402"/>
      <c r="B207" s="402" t="str">
        <f>B$43</f>
        <v>S4</v>
      </c>
      <c r="C207" s="339"/>
      <c r="D207" s="339"/>
      <c r="E207" s="339"/>
      <c r="F207" s="407"/>
      <c r="G207" s="341"/>
    </row>
    <row r="209" spans="1:7" ht="112">
      <c r="A209" s="402" t="s">
        <v>913</v>
      </c>
      <c r="B209" s="402"/>
      <c r="C209" s="404" t="s">
        <v>1493</v>
      </c>
      <c r="D209" s="406" t="s">
        <v>914</v>
      </c>
      <c r="E209" s="339" t="s">
        <v>915</v>
      </c>
      <c r="F209" s="407"/>
      <c r="G209" s="341"/>
    </row>
    <row r="210" spans="1:7" ht="42">
      <c r="A210" s="417"/>
      <c r="B210" s="417" t="s">
        <v>449</v>
      </c>
      <c r="C210" s="418" t="s">
        <v>698</v>
      </c>
      <c r="D210" s="418"/>
      <c r="E210" s="418"/>
      <c r="F210" s="419" t="s">
        <v>807</v>
      </c>
      <c r="G210" s="420" t="s">
        <v>916</v>
      </c>
    </row>
    <row r="211" spans="1:7" ht="49.5" customHeight="1">
      <c r="A211" s="402"/>
      <c r="B211" s="402" t="str">
        <f>B$39</f>
        <v>MA</v>
      </c>
      <c r="C211" s="339" t="s">
        <v>917</v>
      </c>
      <c r="D211" s="339"/>
      <c r="E211" s="339"/>
      <c r="F211" s="407" t="s">
        <v>788</v>
      </c>
      <c r="G211" s="341"/>
    </row>
    <row r="212" spans="1:7" ht="26.15" customHeight="1">
      <c r="A212" s="402"/>
      <c r="B212" s="402" t="str">
        <f>B$40</f>
        <v>S1</v>
      </c>
      <c r="C212" s="339" t="s">
        <v>897</v>
      </c>
      <c r="D212" s="339"/>
      <c r="E212" s="339"/>
      <c r="F212" s="407"/>
      <c r="G212" s="341"/>
    </row>
    <row r="213" spans="1:7" ht="92.5" customHeight="1">
      <c r="A213" s="402"/>
      <c r="B213" s="402" t="str">
        <f>B$41</f>
        <v>S2</v>
      </c>
      <c r="C213" s="339" t="s">
        <v>1561</v>
      </c>
      <c r="D213" s="339"/>
      <c r="E213" s="339"/>
      <c r="F213" s="407" t="s">
        <v>788</v>
      </c>
      <c r="G213" s="341"/>
    </row>
    <row r="214" spans="1:7" ht="196">
      <c r="A214" s="402"/>
      <c r="B214" s="402" t="str">
        <f>B$42</f>
        <v>S3</v>
      </c>
      <c r="C214" s="343" t="s">
        <v>1562</v>
      </c>
      <c r="D214" s="339"/>
      <c r="F214" s="407" t="s">
        <v>788</v>
      </c>
      <c r="G214" s="578" t="s">
        <v>1504</v>
      </c>
    </row>
    <row r="215" spans="1:7">
      <c r="A215" s="402"/>
      <c r="B215" s="402" t="str">
        <f>B$43</f>
        <v>S4</v>
      </c>
      <c r="C215" s="339"/>
      <c r="D215" s="339"/>
      <c r="E215" s="339"/>
      <c r="F215" s="407"/>
      <c r="G215" s="341"/>
    </row>
    <row r="217" spans="1:7" ht="200.15" customHeight="1">
      <c r="A217" s="402" t="s">
        <v>918</v>
      </c>
      <c r="B217" s="402"/>
      <c r="C217" s="404" t="s">
        <v>919</v>
      </c>
      <c r="D217" s="339" t="s">
        <v>920</v>
      </c>
      <c r="E217" s="339" t="s">
        <v>921</v>
      </c>
      <c r="F217" s="407"/>
      <c r="G217" s="341"/>
    </row>
    <row r="218" spans="1:7" ht="42">
      <c r="A218" s="402"/>
      <c r="B218" s="402" t="s">
        <v>449</v>
      </c>
      <c r="C218" s="339" t="s">
        <v>922</v>
      </c>
      <c r="D218" s="339"/>
      <c r="E218" s="339"/>
      <c r="F218" s="407" t="s">
        <v>788</v>
      </c>
      <c r="G218" s="341"/>
    </row>
    <row r="219" spans="1:7" ht="56">
      <c r="A219" s="402"/>
      <c r="B219" s="402" t="str">
        <f>B$39</f>
        <v>MA</v>
      </c>
      <c r="C219" s="339" t="s">
        <v>923</v>
      </c>
      <c r="D219" s="339"/>
      <c r="E219" s="339"/>
      <c r="F219" s="407" t="s">
        <v>788</v>
      </c>
      <c r="G219" s="341"/>
    </row>
    <row r="220" spans="1:7">
      <c r="A220" s="402"/>
      <c r="B220" s="402" t="str">
        <f>B$40</f>
        <v>S1</v>
      </c>
      <c r="C220" s="339" t="s">
        <v>897</v>
      </c>
      <c r="D220" s="339"/>
      <c r="E220" s="339"/>
      <c r="F220" s="407"/>
      <c r="G220" s="341"/>
    </row>
    <row r="221" spans="1:7" ht="89.25" customHeight="1">
      <c r="A221" s="402"/>
      <c r="B221" s="402" t="str">
        <f>B$41</f>
        <v>S2</v>
      </c>
      <c r="C221" s="339" t="s">
        <v>1563</v>
      </c>
      <c r="D221" s="339"/>
      <c r="E221" s="339"/>
      <c r="F221" s="407" t="s">
        <v>788</v>
      </c>
      <c r="G221" s="532" t="s">
        <v>1453</v>
      </c>
    </row>
    <row r="222" spans="1:7">
      <c r="A222" s="402"/>
      <c r="B222" s="402" t="str">
        <f>B$42</f>
        <v>S3</v>
      </c>
      <c r="C222" s="339"/>
      <c r="D222" s="339"/>
      <c r="E222" s="339"/>
      <c r="F222" s="407"/>
      <c r="G222" s="341"/>
    </row>
    <row r="223" spans="1:7">
      <c r="A223" s="402"/>
      <c r="B223" s="402" t="str">
        <f>B$43</f>
        <v>S4</v>
      </c>
      <c r="C223" s="339"/>
      <c r="D223" s="339"/>
      <c r="E223" s="339"/>
      <c r="F223" s="407"/>
      <c r="G223" s="341"/>
    </row>
    <row r="225" spans="1:7">
      <c r="A225" s="402">
        <v>3.3</v>
      </c>
      <c r="B225" s="402"/>
      <c r="C225" s="404" t="s">
        <v>924</v>
      </c>
      <c r="D225" s="339"/>
      <c r="E225" s="339"/>
      <c r="F225" s="407"/>
      <c r="G225" s="341"/>
    </row>
    <row r="226" spans="1:7" ht="98">
      <c r="A226" s="402" t="s">
        <v>925</v>
      </c>
      <c r="B226" s="402"/>
      <c r="C226" s="404" t="s">
        <v>926</v>
      </c>
      <c r="D226" s="339" t="s">
        <v>927</v>
      </c>
      <c r="E226" s="339" t="s">
        <v>928</v>
      </c>
      <c r="F226" s="407"/>
      <c r="G226" s="341"/>
    </row>
    <row r="227" spans="1:7">
      <c r="A227" s="402"/>
      <c r="B227" s="402" t="s">
        <v>449</v>
      </c>
      <c r="C227" s="339" t="s">
        <v>929</v>
      </c>
      <c r="D227" s="339"/>
      <c r="E227" s="339"/>
      <c r="F227" s="407" t="s">
        <v>788</v>
      </c>
      <c r="G227" s="341"/>
    </row>
    <row r="228" spans="1:7" ht="28">
      <c r="A228" s="402"/>
      <c r="B228" s="402" t="str">
        <f>B$39</f>
        <v>MA</v>
      </c>
      <c r="C228" s="339" t="s">
        <v>930</v>
      </c>
      <c r="D228" s="339"/>
      <c r="E228" s="339"/>
      <c r="F228" s="407" t="s">
        <v>788</v>
      </c>
      <c r="G228" s="341"/>
    </row>
    <row r="229" spans="1:7">
      <c r="A229" s="402"/>
      <c r="B229" s="402" t="str">
        <f>B$40</f>
        <v>S1</v>
      </c>
      <c r="C229" s="339" t="s">
        <v>897</v>
      </c>
      <c r="D229" s="339"/>
      <c r="E229" s="339"/>
      <c r="F229" s="407"/>
      <c r="G229" s="341"/>
    </row>
    <row r="230" spans="1:7" ht="42">
      <c r="A230" s="402"/>
      <c r="B230" s="402" t="str">
        <f>B$41</f>
        <v>S2</v>
      </c>
      <c r="C230" s="339" t="s">
        <v>1454</v>
      </c>
      <c r="D230" s="339"/>
      <c r="E230" s="339"/>
      <c r="F230" s="407" t="s">
        <v>788</v>
      </c>
      <c r="G230" s="341"/>
    </row>
    <row r="231" spans="1:7">
      <c r="A231" s="402"/>
      <c r="B231" s="402" t="str">
        <f>B$42</f>
        <v>S3</v>
      </c>
      <c r="C231" s="339"/>
      <c r="D231" s="339"/>
      <c r="E231" s="339"/>
      <c r="F231" s="407"/>
      <c r="G231" s="341"/>
    </row>
    <row r="232" spans="1:7">
      <c r="A232" s="402"/>
      <c r="B232" s="402" t="str">
        <f>B$43</f>
        <v>S4</v>
      </c>
      <c r="C232" s="339"/>
      <c r="D232" s="339"/>
      <c r="E232" s="339"/>
      <c r="F232" s="407"/>
      <c r="G232" s="341"/>
    </row>
    <row r="234" spans="1:7" ht="154">
      <c r="A234" s="415" t="s">
        <v>931</v>
      </c>
      <c r="B234" s="415"/>
      <c r="C234" s="416" t="s">
        <v>932</v>
      </c>
      <c r="D234" s="339" t="s">
        <v>933</v>
      </c>
      <c r="E234" s="339" t="s">
        <v>934</v>
      </c>
      <c r="F234" s="421"/>
      <c r="G234" s="422"/>
    </row>
    <row r="235" spans="1:7" ht="56">
      <c r="A235" s="426"/>
      <c r="B235" s="426" t="s">
        <v>449</v>
      </c>
      <c r="C235" s="427" t="s">
        <v>935</v>
      </c>
      <c r="D235" s="410"/>
      <c r="E235" s="410"/>
      <c r="F235" s="428" t="s">
        <v>807</v>
      </c>
      <c r="G235" s="429" t="s">
        <v>936</v>
      </c>
    </row>
    <row r="236" spans="1:7" ht="28">
      <c r="A236" s="402"/>
      <c r="B236" s="402" t="str">
        <f>B$39</f>
        <v>MA</v>
      </c>
      <c r="C236" s="340" t="s">
        <v>937</v>
      </c>
      <c r="D236" s="339"/>
      <c r="E236" s="339"/>
      <c r="F236" s="407" t="s">
        <v>788</v>
      </c>
      <c r="G236" s="341"/>
    </row>
    <row r="237" spans="1:7">
      <c r="A237" s="402"/>
      <c r="B237" s="402" t="str">
        <f>B$40</f>
        <v>S1</v>
      </c>
      <c r="C237" s="339" t="s">
        <v>897</v>
      </c>
      <c r="D237" s="339"/>
      <c r="E237" s="339"/>
      <c r="F237" s="407"/>
      <c r="G237" s="341"/>
    </row>
    <row r="238" spans="1:7" ht="42">
      <c r="A238" s="402"/>
      <c r="B238" s="402" t="str">
        <f>B$41</f>
        <v>S2</v>
      </c>
      <c r="C238" s="339" t="s">
        <v>1454</v>
      </c>
      <c r="D238" s="339"/>
      <c r="E238" s="339"/>
      <c r="F238" s="407" t="s">
        <v>788</v>
      </c>
      <c r="G238" s="341"/>
    </row>
    <row r="239" spans="1:7">
      <c r="A239" s="402"/>
      <c r="B239" s="402" t="str">
        <f>B$42</f>
        <v>S3</v>
      </c>
      <c r="C239" s="339"/>
      <c r="D239" s="339"/>
      <c r="E239" s="339"/>
      <c r="F239" s="407"/>
      <c r="G239" s="341"/>
    </row>
    <row r="240" spans="1:7">
      <c r="A240" s="402"/>
      <c r="B240" s="402" t="str">
        <f>B$43</f>
        <v>S4</v>
      </c>
      <c r="C240" s="339"/>
      <c r="D240" s="339"/>
      <c r="E240" s="339"/>
      <c r="F240" s="407"/>
      <c r="G240" s="341"/>
    </row>
    <row r="242" spans="1:7" ht="70">
      <c r="A242" s="402" t="s">
        <v>938</v>
      </c>
      <c r="B242" s="430"/>
      <c r="C242" s="404" t="s">
        <v>939</v>
      </c>
      <c r="D242" s="339" t="s">
        <v>940</v>
      </c>
      <c r="E242" s="339" t="s">
        <v>941</v>
      </c>
      <c r="F242" s="407"/>
      <c r="G242" s="341"/>
    </row>
    <row r="243" spans="1:7">
      <c r="A243" s="402"/>
      <c r="B243" s="402" t="s">
        <v>449</v>
      </c>
      <c r="C243" s="339" t="s">
        <v>942</v>
      </c>
      <c r="D243" s="339"/>
      <c r="E243" s="339"/>
      <c r="F243" s="407" t="s">
        <v>788</v>
      </c>
      <c r="G243" s="341"/>
    </row>
    <row r="244" spans="1:7">
      <c r="A244" s="431"/>
      <c r="B244" s="403" t="s">
        <v>126</v>
      </c>
      <c r="C244" s="339" t="s">
        <v>942</v>
      </c>
      <c r="D244" s="339"/>
      <c r="E244" s="339"/>
      <c r="F244" s="407" t="s">
        <v>788</v>
      </c>
      <c r="G244" s="341"/>
    </row>
    <row r="245" spans="1:7">
      <c r="A245" s="431"/>
      <c r="B245" s="403" t="s">
        <v>199</v>
      </c>
      <c r="C245" s="339" t="s">
        <v>897</v>
      </c>
      <c r="D245" s="339"/>
      <c r="E245" s="339"/>
      <c r="F245" s="407"/>
      <c r="G245" s="341"/>
    </row>
    <row r="246" spans="1:7" ht="56">
      <c r="A246" s="431"/>
      <c r="B246" s="403" t="s">
        <v>9</v>
      </c>
      <c r="C246" s="339" t="s">
        <v>1455</v>
      </c>
      <c r="D246" s="339"/>
      <c r="E246" s="339"/>
      <c r="F246" s="407" t="s">
        <v>1480</v>
      </c>
      <c r="G246" s="341"/>
    </row>
    <row r="247" spans="1:7">
      <c r="A247" s="431"/>
      <c r="B247" s="403" t="s">
        <v>10</v>
      </c>
      <c r="C247" s="339"/>
      <c r="D247" s="339"/>
      <c r="E247" s="339"/>
      <c r="F247" s="407"/>
      <c r="G247" s="341"/>
    </row>
    <row r="248" spans="1:7">
      <c r="A248" s="431"/>
      <c r="B248" s="403" t="s">
        <v>11</v>
      </c>
      <c r="C248" s="339"/>
      <c r="D248" s="339"/>
      <c r="E248" s="339"/>
      <c r="F248" s="407"/>
      <c r="G248" s="341"/>
    </row>
    <row r="250" spans="1:7" ht="70">
      <c r="A250" s="402" t="s">
        <v>943</v>
      </c>
      <c r="B250" s="402"/>
      <c r="C250" s="339" t="s">
        <v>944</v>
      </c>
      <c r="D250" s="339" t="s">
        <v>945</v>
      </c>
      <c r="E250" s="339" t="s">
        <v>946</v>
      </c>
      <c r="F250" s="405"/>
      <c r="G250" s="339"/>
    </row>
    <row r="251" spans="1:7">
      <c r="A251" s="431"/>
      <c r="B251" s="431" t="s">
        <v>449</v>
      </c>
      <c r="C251" s="339" t="s">
        <v>947</v>
      </c>
      <c r="D251" s="339"/>
      <c r="E251" s="339"/>
      <c r="F251" s="405" t="s">
        <v>788</v>
      </c>
      <c r="G251" s="339"/>
    </row>
    <row r="252" spans="1:7">
      <c r="A252" s="431"/>
      <c r="B252" s="431" t="s">
        <v>126</v>
      </c>
      <c r="C252" s="339" t="s">
        <v>947</v>
      </c>
      <c r="D252" s="339"/>
      <c r="E252" s="339"/>
      <c r="F252" s="405" t="s">
        <v>788</v>
      </c>
      <c r="G252" s="339"/>
    </row>
    <row r="253" spans="1:7">
      <c r="A253" s="431"/>
      <c r="B253" s="431" t="s">
        <v>199</v>
      </c>
      <c r="C253" s="339" t="s">
        <v>897</v>
      </c>
      <c r="D253" s="339"/>
      <c r="E253" s="339"/>
      <c r="F253" s="405"/>
      <c r="G253" s="339"/>
    </row>
    <row r="254" spans="1:7">
      <c r="A254" s="431"/>
      <c r="B254" s="431" t="s">
        <v>9</v>
      </c>
      <c r="C254" s="339" t="s">
        <v>1456</v>
      </c>
      <c r="D254" s="339"/>
      <c r="E254" s="339"/>
      <c r="F254" s="405" t="s">
        <v>788</v>
      </c>
      <c r="G254" s="339"/>
    </row>
    <row r="255" spans="1:7">
      <c r="A255" s="431"/>
      <c r="B255" s="431" t="s">
        <v>10</v>
      </c>
      <c r="C255" s="339"/>
      <c r="D255" s="339"/>
      <c r="E255" s="339"/>
      <c r="F255" s="405"/>
      <c r="G255" s="339"/>
    </row>
    <row r="256" spans="1:7">
      <c r="A256" s="431"/>
      <c r="B256" s="431" t="s">
        <v>11</v>
      </c>
      <c r="C256" s="339"/>
      <c r="D256" s="339"/>
      <c r="E256" s="339"/>
      <c r="F256" s="405"/>
      <c r="G256" s="339"/>
    </row>
    <row r="257" spans="1:7">
      <c r="A257" s="431"/>
      <c r="B257" s="431"/>
      <c r="C257" s="339"/>
      <c r="D257" s="339"/>
      <c r="E257" s="339"/>
      <c r="F257" s="405"/>
      <c r="G257" s="339"/>
    </row>
    <row r="258" spans="1:7">
      <c r="A258" s="402">
        <v>3.4</v>
      </c>
      <c r="B258" s="402"/>
      <c r="C258" s="404" t="s">
        <v>948</v>
      </c>
      <c r="D258" s="339"/>
      <c r="E258" s="339"/>
      <c r="F258" s="407"/>
      <c r="G258" s="341"/>
    </row>
    <row r="259" spans="1:7" ht="280">
      <c r="A259" s="402" t="s">
        <v>949</v>
      </c>
      <c r="B259" s="402"/>
      <c r="C259" s="404" t="s">
        <v>950</v>
      </c>
      <c r="D259" s="339" t="s">
        <v>951</v>
      </c>
      <c r="E259" s="339" t="s">
        <v>952</v>
      </c>
      <c r="F259" s="407"/>
      <c r="G259" s="341"/>
    </row>
    <row r="260" spans="1:7" ht="42">
      <c r="A260" s="402"/>
      <c r="B260" s="409" t="s">
        <v>449</v>
      </c>
      <c r="C260" s="410" t="s">
        <v>699</v>
      </c>
      <c r="D260" s="410"/>
      <c r="E260" s="410"/>
      <c r="F260" s="411" t="s">
        <v>807</v>
      </c>
      <c r="G260" s="412" t="s">
        <v>953</v>
      </c>
    </row>
    <row r="261" spans="1:7" ht="42">
      <c r="A261" s="402"/>
      <c r="B261" s="402" t="str">
        <f>B$39</f>
        <v>MA</v>
      </c>
      <c r="C261" s="339" t="s">
        <v>954</v>
      </c>
      <c r="D261" s="339"/>
      <c r="E261" s="339"/>
      <c r="F261" s="407" t="s">
        <v>788</v>
      </c>
      <c r="G261" s="341"/>
    </row>
    <row r="262" spans="1:7">
      <c r="A262" s="402"/>
      <c r="B262" s="402" t="str">
        <f>B$40</f>
        <v>S1</v>
      </c>
      <c r="C262" s="339" t="s">
        <v>897</v>
      </c>
      <c r="D262" s="339"/>
      <c r="E262" s="339"/>
      <c r="F262" s="407"/>
      <c r="G262" s="341"/>
    </row>
    <row r="263" spans="1:7" ht="56">
      <c r="A263" s="402"/>
      <c r="B263" s="402" t="str">
        <f>B$41</f>
        <v>S2</v>
      </c>
      <c r="C263" s="339" t="s">
        <v>1478</v>
      </c>
      <c r="D263" s="339"/>
      <c r="E263" s="339"/>
      <c r="F263" s="407" t="s">
        <v>788</v>
      </c>
      <c r="G263" s="341"/>
    </row>
    <row r="264" spans="1:7">
      <c r="A264" s="402"/>
      <c r="B264" s="402" t="str">
        <f>B$42</f>
        <v>S3</v>
      </c>
      <c r="C264" s="339"/>
      <c r="D264" s="339"/>
      <c r="E264" s="339"/>
      <c r="F264" s="407"/>
      <c r="G264" s="341"/>
    </row>
    <row r="265" spans="1:7">
      <c r="A265" s="402"/>
      <c r="B265" s="402" t="str">
        <f>B$43</f>
        <v>S4</v>
      </c>
      <c r="C265" s="339"/>
      <c r="D265" s="339"/>
      <c r="E265" s="339"/>
      <c r="F265" s="407"/>
      <c r="G265" s="341"/>
    </row>
    <row r="267" spans="1:7" ht="84">
      <c r="A267" s="415" t="s">
        <v>955</v>
      </c>
      <c r="B267" s="415"/>
      <c r="C267" s="432" t="s">
        <v>956</v>
      </c>
      <c r="D267" s="339" t="s">
        <v>957</v>
      </c>
      <c r="E267" s="339" t="s">
        <v>958</v>
      </c>
      <c r="F267" s="421"/>
      <c r="G267" s="422"/>
    </row>
    <row r="268" spans="1:7">
      <c r="A268" s="402"/>
      <c r="B268" s="402" t="s">
        <v>449</v>
      </c>
      <c r="C268" s="339" t="s">
        <v>959</v>
      </c>
      <c r="D268" s="339"/>
      <c r="E268" s="339"/>
      <c r="F268" s="407" t="s">
        <v>788</v>
      </c>
      <c r="G268" s="341"/>
    </row>
    <row r="269" spans="1:7">
      <c r="A269" s="402"/>
      <c r="B269" s="402" t="str">
        <f>B$39</f>
        <v>MA</v>
      </c>
      <c r="C269" s="339" t="s">
        <v>959</v>
      </c>
      <c r="D269" s="339"/>
      <c r="E269" s="339"/>
      <c r="F269" s="407" t="s">
        <v>788</v>
      </c>
      <c r="G269" s="341"/>
    </row>
    <row r="270" spans="1:7">
      <c r="A270" s="402"/>
      <c r="B270" s="402" t="str">
        <f>B$40</f>
        <v>S1</v>
      </c>
      <c r="C270" s="339" t="s">
        <v>897</v>
      </c>
      <c r="D270" s="339"/>
      <c r="E270" s="339"/>
      <c r="F270" s="407"/>
      <c r="G270" s="341"/>
    </row>
    <row r="271" spans="1:7">
      <c r="A271" s="402"/>
      <c r="B271" s="402" t="str">
        <f>B$41</f>
        <v>S2</v>
      </c>
      <c r="C271" s="339"/>
      <c r="D271" s="339"/>
      <c r="E271" s="339"/>
      <c r="F271" s="407"/>
      <c r="G271" s="341"/>
    </row>
    <row r="272" spans="1:7">
      <c r="A272" s="402"/>
      <c r="B272" s="402" t="str">
        <f>B$42</f>
        <v>S3</v>
      </c>
      <c r="C272" s="339"/>
      <c r="D272" s="339"/>
      <c r="E272" s="339"/>
      <c r="F272" s="407"/>
      <c r="G272" s="341"/>
    </row>
    <row r="273" spans="1:7">
      <c r="A273" s="402"/>
      <c r="B273" s="402" t="str">
        <f>B$43</f>
        <v>S4</v>
      </c>
      <c r="C273" s="339"/>
      <c r="D273" s="339"/>
      <c r="E273" s="339"/>
      <c r="F273" s="407"/>
      <c r="G273" s="341"/>
    </row>
    <row r="275" spans="1:7">
      <c r="A275" s="402">
        <v>3.5</v>
      </c>
      <c r="B275" s="402"/>
      <c r="C275" s="404" t="s">
        <v>960</v>
      </c>
      <c r="D275" s="339"/>
      <c r="E275" s="339"/>
      <c r="F275" s="407"/>
      <c r="G275" s="341"/>
    </row>
    <row r="276" spans="1:7" ht="154">
      <c r="A276" s="402" t="s">
        <v>961</v>
      </c>
      <c r="B276" s="402"/>
      <c r="C276" s="404" t="s">
        <v>962</v>
      </c>
      <c r="D276" s="339" t="s">
        <v>963</v>
      </c>
      <c r="E276" s="339" t="s">
        <v>964</v>
      </c>
      <c r="F276" s="407"/>
      <c r="G276" s="341"/>
    </row>
    <row r="277" spans="1:7">
      <c r="A277" s="402"/>
      <c r="B277" s="402" t="s">
        <v>449</v>
      </c>
      <c r="C277" s="339" t="s">
        <v>965</v>
      </c>
      <c r="D277" s="339"/>
      <c r="E277" s="339"/>
      <c r="F277" s="407" t="s">
        <v>788</v>
      </c>
      <c r="G277" s="341"/>
    </row>
    <row r="278" spans="1:7">
      <c r="A278" s="402"/>
      <c r="B278" s="402" t="s">
        <v>126</v>
      </c>
      <c r="C278" s="339" t="s">
        <v>965</v>
      </c>
      <c r="D278" s="339"/>
      <c r="E278" s="339"/>
      <c r="F278" s="407" t="s">
        <v>788</v>
      </c>
      <c r="G278" s="341"/>
    </row>
    <row r="279" spans="1:7">
      <c r="A279" s="402"/>
      <c r="B279" s="402" t="str">
        <f>B$40</f>
        <v>S1</v>
      </c>
      <c r="C279" s="339" t="s">
        <v>897</v>
      </c>
      <c r="D279" s="339"/>
      <c r="E279" s="339"/>
      <c r="F279" s="407"/>
      <c r="G279" s="341"/>
    </row>
    <row r="280" spans="1:7">
      <c r="A280" s="402"/>
      <c r="B280" s="402" t="str">
        <f>B$41</f>
        <v>S2</v>
      </c>
      <c r="C280" s="339" t="s">
        <v>965</v>
      </c>
      <c r="D280" s="339"/>
      <c r="E280" s="339"/>
      <c r="F280" s="407" t="s">
        <v>788</v>
      </c>
      <c r="G280" s="341"/>
    </row>
    <row r="281" spans="1:7">
      <c r="A281" s="402"/>
      <c r="B281" s="402" t="str">
        <f>B$42</f>
        <v>S3</v>
      </c>
      <c r="C281" s="339"/>
      <c r="D281" s="339"/>
      <c r="E281" s="339"/>
      <c r="F281" s="407"/>
      <c r="G281" s="341"/>
    </row>
    <row r="282" spans="1:7">
      <c r="A282" s="402"/>
      <c r="B282" s="402" t="str">
        <f>B$43</f>
        <v>S4</v>
      </c>
      <c r="C282" s="339"/>
      <c r="D282" s="339"/>
      <c r="E282" s="339"/>
      <c r="F282" s="407"/>
      <c r="G282" s="341"/>
    </row>
    <row r="284" spans="1:7">
      <c r="A284" s="413">
        <v>4</v>
      </c>
      <c r="B284" s="413"/>
      <c r="C284" s="398" t="s">
        <v>966</v>
      </c>
      <c r="D284" s="399"/>
      <c r="E284" s="399"/>
      <c r="F284" s="424"/>
      <c r="G284" s="425"/>
    </row>
    <row r="285" spans="1:7">
      <c r="A285" s="402">
        <v>4.0999999999999996</v>
      </c>
      <c r="B285" s="402"/>
      <c r="C285" s="404" t="s">
        <v>967</v>
      </c>
      <c r="D285" s="339"/>
      <c r="E285" s="339"/>
      <c r="F285" s="407"/>
      <c r="G285" s="341"/>
    </row>
    <row r="286" spans="1:7" ht="193.5" customHeight="1">
      <c r="A286" s="415" t="s">
        <v>968</v>
      </c>
      <c r="B286" s="415"/>
      <c r="C286" s="416" t="s">
        <v>969</v>
      </c>
      <c r="D286" s="406" t="s">
        <v>970</v>
      </c>
      <c r="E286" s="339" t="s">
        <v>971</v>
      </c>
      <c r="F286" s="421"/>
      <c r="G286" s="422"/>
    </row>
    <row r="287" spans="1:7" ht="56">
      <c r="A287" s="402"/>
      <c r="B287" s="402" t="s">
        <v>449</v>
      </c>
      <c r="C287" s="339" t="s">
        <v>972</v>
      </c>
      <c r="D287" s="339"/>
      <c r="E287" s="339"/>
      <c r="F287" s="407" t="s">
        <v>788</v>
      </c>
      <c r="G287" s="341"/>
    </row>
    <row r="288" spans="1:7" ht="56">
      <c r="A288" s="402"/>
      <c r="B288" s="402" t="str">
        <f>B$39</f>
        <v>MA</v>
      </c>
      <c r="C288" s="339" t="s">
        <v>973</v>
      </c>
      <c r="D288" s="339"/>
      <c r="E288" s="339"/>
      <c r="F288" s="407" t="s">
        <v>788</v>
      </c>
      <c r="G288" s="341"/>
    </row>
    <row r="289" spans="1:7">
      <c r="A289" s="402"/>
      <c r="B289" s="402" t="str">
        <f>B$40</f>
        <v>S1</v>
      </c>
      <c r="C289" s="339" t="s">
        <v>897</v>
      </c>
      <c r="D289" s="339"/>
      <c r="E289" s="339"/>
      <c r="F289" s="407"/>
      <c r="G289" s="341"/>
    </row>
    <row r="290" spans="1:7" ht="126">
      <c r="A290" s="402"/>
      <c r="B290" s="402" t="str">
        <f>B$41</f>
        <v>S2</v>
      </c>
      <c r="C290" s="340" t="s">
        <v>1466</v>
      </c>
      <c r="D290" s="339"/>
      <c r="E290" s="339"/>
      <c r="F290" s="407" t="s">
        <v>788</v>
      </c>
      <c r="G290" s="341"/>
    </row>
    <row r="291" spans="1:7">
      <c r="A291" s="402"/>
      <c r="B291" s="402" t="str">
        <f>B$42</f>
        <v>S3</v>
      </c>
      <c r="C291" s="339"/>
      <c r="D291" s="339"/>
      <c r="E291" s="339"/>
      <c r="F291" s="407"/>
      <c r="G291" s="341"/>
    </row>
    <row r="292" spans="1:7">
      <c r="A292" s="402"/>
      <c r="B292" s="402" t="str">
        <f>B$43</f>
        <v>S4</v>
      </c>
      <c r="C292" s="339"/>
      <c r="D292" s="339"/>
      <c r="E292" s="339"/>
      <c r="F292" s="407"/>
      <c r="G292" s="341"/>
    </row>
    <row r="294" spans="1:7" ht="56">
      <c r="A294" s="402" t="s">
        <v>974</v>
      </c>
      <c r="B294" s="402"/>
      <c r="C294" s="404" t="s">
        <v>975</v>
      </c>
      <c r="D294" s="406" t="s">
        <v>976</v>
      </c>
      <c r="E294" s="339" t="s">
        <v>977</v>
      </c>
      <c r="F294" s="407"/>
      <c r="G294" s="341"/>
    </row>
    <row r="295" spans="1:7" ht="28">
      <c r="A295" s="402"/>
      <c r="B295" s="402" t="s">
        <v>449</v>
      </c>
      <c r="C295" s="339" t="s">
        <v>978</v>
      </c>
      <c r="D295" s="339"/>
      <c r="E295" s="339"/>
      <c r="F295" s="407" t="s">
        <v>788</v>
      </c>
      <c r="G295" s="341"/>
    </row>
    <row r="296" spans="1:7" ht="98">
      <c r="A296" s="402"/>
      <c r="B296" s="402" t="str">
        <f>B$39</f>
        <v>MA</v>
      </c>
      <c r="C296" s="340" t="s">
        <v>979</v>
      </c>
      <c r="D296" s="339"/>
      <c r="E296" s="339"/>
      <c r="F296" s="407" t="s">
        <v>788</v>
      </c>
      <c r="G296" s="341"/>
    </row>
    <row r="297" spans="1:7">
      <c r="A297" s="402"/>
      <c r="B297" s="402" t="str">
        <f>B$40</f>
        <v>S1</v>
      </c>
      <c r="C297" s="339" t="s">
        <v>897</v>
      </c>
      <c r="D297" s="339"/>
      <c r="E297" s="339"/>
      <c r="F297" s="407"/>
      <c r="G297" s="341"/>
    </row>
    <row r="298" spans="1:7" ht="126">
      <c r="A298" s="402"/>
      <c r="B298" s="402" t="str">
        <f>B$41</f>
        <v>S2</v>
      </c>
      <c r="C298" s="340" t="s">
        <v>1466</v>
      </c>
      <c r="D298" s="339"/>
      <c r="E298" s="339"/>
      <c r="F298" s="407" t="s">
        <v>788</v>
      </c>
      <c r="G298" s="341"/>
    </row>
    <row r="299" spans="1:7">
      <c r="A299" s="402"/>
      <c r="B299" s="402" t="str">
        <f>B$42</f>
        <v>S3</v>
      </c>
      <c r="C299" s="339"/>
      <c r="D299" s="339"/>
      <c r="E299" s="339"/>
      <c r="F299" s="407"/>
      <c r="G299" s="341"/>
    </row>
    <row r="300" spans="1:7">
      <c r="A300" s="402"/>
      <c r="B300" s="402" t="str">
        <f>B$43</f>
        <v>S4</v>
      </c>
      <c r="C300" s="339"/>
      <c r="D300" s="339"/>
      <c r="E300" s="339"/>
      <c r="F300" s="407"/>
      <c r="G300" s="341"/>
    </row>
    <row r="302" spans="1:7">
      <c r="A302" s="402">
        <v>4.2</v>
      </c>
      <c r="B302" s="402"/>
      <c r="C302" s="404" t="s">
        <v>980</v>
      </c>
      <c r="D302" s="339"/>
      <c r="E302" s="339"/>
      <c r="F302" s="407"/>
      <c r="G302" s="341"/>
    </row>
    <row r="303" spans="1:7" ht="84">
      <c r="A303" s="402" t="s">
        <v>981</v>
      </c>
      <c r="B303" s="402"/>
      <c r="C303" s="404" t="s">
        <v>982</v>
      </c>
      <c r="D303" s="406" t="s">
        <v>983</v>
      </c>
      <c r="E303" s="339" t="s">
        <v>984</v>
      </c>
      <c r="F303" s="407"/>
      <c r="G303" s="341"/>
    </row>
    <row r="304" spans="1:7" ht="42">
      <c r="A304" s="402"/>
      <c r="B304" s="402" t="s">
        <v>449</v>
      </c>
      <c r="C304" s="339" t="s">
        <v>985</v>
      </c>
      <c r="D304" s="339"/>
      <c r="E304" s="339"/>
      <c r="F304" s="407" t="s">
        <v>788</v>
      </c>
      <c r="G304" s="341"/>
    </row>
    <row r="305" spans="1:7" ht="56">
      <c r="A305" s="402"/>
      <c r="B305" s="402" t="str">
        <f>B$39</f>
        <v>MA</v>
      </c>
      <c r="C305" s="340" t="s">
        <v>986</v>
      </c>
      <c r="D305" s="339"/>
      <c r="E305" s="339"/>
      <c r="F305" s="407" t="s">
        <v>788</v>
      </c>
      <c r="G305" s="341"/>
    </row>
    <row r="306" spans="1:7">
      <c r="A306" s="402"/>
      <c r="B306" s="402" t="str">
        <f>B$40</f>
        <v>S1</v>
      </c>
      <c r="C306" s="339" t="s">
        <v>897</v>
      </c>
      <c r="D306" s="339"/>
      <c r="E306" s="339"/>
      <c r="F306" s="407"/>
      <c r="G306" s="341"/>
    </row>
    <row r="307" spans="1:7" ht="112">
      <c r="A307" s="402"/>
      <c r="B307" s="402" t="str">
        <f>B$41</f>
        <v>S2</v>
      </c>
      <c r="C307" s="339" t="s">
        <v>1564</v>
      </c>
      <c r="D307" s="339"/>
      <c r="E307" s="339"/>
      <c r="F307" s="407" t="s">
        <v>807</v>
      </c>
      <c r="G307" s="532" t="s">
        <v>1457</v>
      </c>
    </row>
    <row r="308" spans="1:7" ht="87">
      <c r="A308" s="402"/>
      <c r="B308" s="402" t="str">
        <f>B$42</f>
        <v>S3</v>
      </c>
      <c r="C308" s="541" t="s">
        <v>1541</v>
      </c>
      <c r="D308" s="339"/>
      <c r="E308" s="339"/>
      <c r="F308" s="407"/>
      <c r="G308" s="341"/>
    </row>
    <row r="309" spans="1:7">
      <c r="A309" s="402"/>
      <c r="B309" s="402" t="str">
        <f>B$43</f>
        <v>S4</v>
      </c>
      <c r="C309" s="339"/>
      <c r="D309" s="339"/>
      <c r="E309" s="339"/>
      <c r="F309" s="407"/>
      <c r="G309" s="341"/>
    </row>
    <row r="311" spans="1:7" ht="112">
      <c r="A311" s="402" t="s">
        <v>987</v>
      </c>
      <c r="B311" s="402"/>
      <c r="C311" s="404" t="s">
        <v>988</v>
      </c>
      <c r="D311" s="339" t="s">
        <v>1565</v>
      </c>
      <c r="E311" s="339" t="s">
        <v>989</v>
      </c>
      <c r="F311" s="407"/>
      <c r="G311" s="341"/>
    </row>
    <row r="312" spans="1:7">
      <c r="A312" s="402"/>
      <c r="B312" s="402" t="s">
        <v>449</v>
      </c>
      <c r="C312" s="339" t="s">
        <v>990</v>
      </c>
      <c r="D312" s="339"/>
      <c r="E312" s="339"/>
      <c r="F312" s="407" t="s">
        <v>788</v>
      </c>
      <c r="G312" s="341"/>
    </row>
    <row r="313" spans="1:7">
      <c r="A313" s="402"/>
      <c r="B313" s="402" t="str">
        <f>B$39</f>
        <v>MA</v>
      </c>
      <c r="C313" s="339" t="s">
        <v>990</v>
      </c>
      <c r="D313" s="339"/>
      <c r="E313" s="339"/>
      <c r="F313" s="407" t="s">
        <v>788</v>
      </c>
      <c r="G313" s="341"/>
    </row>
    <row r="314" spans="1:7">
      <c r="A314" s="402"/>
      <c r="B314" s="402" t="str">
        <f>B$40</f>
        <v>S1</v>
      </c>
      <c r="C314" s="339" t="s">
        <v>897</v>
      </c>
      <c r="D314" s="339"/>
      <c r="E314" s="339"/>
      <c r="F314" s="407"/>
      <c r="G314" s="341"/>
    </row>
    <row r="315" spans="1:7">
      <c r="A315" s="402"/>
      <c r="B315" s="402" t="str">
        <f>B$41</f>
        <v>S2</v>
      </c>
      <c r="C315" s="339" t="s">
        <v>990</v>
      </c>
      <c r="D315" s="339"/>
      <c r="E315" s="339"/>
      <c r="F315" s="407" t="s">
        <v>788</v>
      </c>
      <c r="G315" s="341"/>
    </row>
    <row r="316" spans="1:7" ht="98">
      <c r="A316" s="402"/>
      <c r="B316" s="402" t="str">
        <f>B$42</f>
        <v>S3</v>
      </c>
      <c r="C316" s="343" t="s">
        <v>1566</v>
      </c>
      <c r="D316" s="339"/>
      <c r="E316" s="339"/>
      <c r="F316" s="407" t="s">
        <v>788</v>
      </c>
      <c r="G316" s="532" t="s">
        <v>1508</v>
      </c>
    </row>
    <row r="317" spans="1:7">
      <c r="A317" s="402"/>
      <c r="B317" s="402" t="str">
        <f>B$43</f>
        <v>S4</v>
      </c>
      <c r="C317" s="339"/>
      <c r="D317" s="339"/>
      <c r="E317" s="339"/>
      <c r="F317" s="407"/>
      <c r="G317" s="341"/>
    </row>
    <row r="319" spans="1:7" ht="42">
      <c r="A319" s="402" t="s">
        <v>991</v>
      </c>
      <c r="B319" s="402"/>
      <c r="C319" s="404" t="s">
        <v>992</v>
      </c>
      <c r="D319" s="406" t="s">
        <v>993</v>
      </c>
      <c r="E319" s="339"/>
      <c r="F319" s="407"/>
      <c r="G319" s="341"/>
    </row>
    <row r="320" spans="1:7">
      <c r="A320" s="402"/>
      <c r="B320" s="402" t="s">
        <v>449</v>
      </c>
      <c r="C320" s="339" t="s">
        <v>994</v>
      </c>
      <c r="D320" s="339"/>
      <c r="E320" s="339"/>
      <c r="F320" s="407" t="s">
        <v>788</v>
      </c>
      <c r="G320" s="341"/>
    </row>
    <row r="321" spans="1:7">
      <c r="A321" s="402"/>
      <c r="B321" s="402" t="str">
        <f>B$39</f>
        <v>MA</v>
      </c>
      <c r="C321" s="339" t="s">
        <v>994</v>
      </c>
      <c r="D321" s="339"/>
      <c r="E321" s="339"/>
      <c r="F321" s="407" t="s">
        <v>788</v>
      </c>
      <c r="G321" s="341"/>
    </row>
    <row r="322" spans="1:7">
      <c r="A322" s="402"/>
      <c r="B322" s="402" t="str">
        <f>B$40</f>
        <v>S1</v>
      </c>
      <c r="C322" s="339" t="s">
        <v>897</v>
      </c>
      <c r="D322" s="339"/>
      <c r="E322" s="339"/>
      <c r="F322" s="407"/>
      <c r="G322" s="341"/>
    </row>
    <row r="323" spans="1:7">
      <c r="A323" s="402"/>
      <c r="B323" s="402" t="str">
        <f>B$41</f>
        <v>S2</v>
      </c>
      <c r="C323" s="339" t="s">
        <v>994</v>
      </c>
      <c r="D323" s="339"/>
      <c r="E323" s="339"/>
      <c r="F323" s="407" t="s">
        <v>788</v>
      </c>
      <c r="G323" s="341"/>
    </row>
    <row r="324" spans="1:7">
      <c r="A324" s="402"/>
      <c r="B324" s="402" t="str">
        <f>B$42</f>
        <v>S3</v>
      </c>
      <c r="C324" s="339"/>
      <c r="D324" s="339"/>
      <c r="E324" s="339"/>
      <c r="F324" s="407"/>
      <c r="G324" s="341"/>
    </row>
    <row r="325" spans="1:7">
      <c r="A325" s="402"/>
      <c r="B325" s="402" t="str">
        <f>B$43</f>
        <v>S4</v>
      </c>
      <c r="C325" s="339"/>
      <c r="D325" s="339"/>
      <c r="E325" s="339"/>
      <c r="F325" s="407"/>
      <c r="G325" s="341"/>
    </row>
    <row r="327" spans="1:7" ht="84">
      <c r="A327" s="402" t="s">
        <v>995</v>
      </c>
      <c r="B327" s="430"/>
      <c r="C327" s="404" t="s">
        <v>996</v>
      </c>
      <c r="D327" s="406" t="s">
        <v>997</v>
      </c>
      <c r="E327" s="339" t="s">
        <v>998</v>
      </c>
      <c r="F327" s="407"/>
      <c r="G327" s="341"/>
    </row>
    <row r="328" spans="1:7" ht="28">
      <c r="A328" s="402"/>
      <c r="B328" s="402" t="s">
        <v>449</v>
      </c>
      <c r="C328" s="339" t="s">
        <v>999</v>
      </c>
      <c r="D328" s="339"/>
      <c r="E328" s="339"/>
      <c r="F328" s="407" t="s">
        <v>788</v>
      </c>
      <c r="G328" s="341"/>
    </row>
    <row r="329" spans="1:7" ht="28">
      <c r="A329" s="402"/>
      <c r="B329" s="402" t="str">
        <f>B$39</f>
        <v>MA</v>
      </c>
      <c r="C329" s="340" t="s">
        <v>1000</v>
      </c>
      <c r="D329" s="339"/>
      <c r="E329" s="339"/>
      <c r="F329" s="407" t="s">
        <v>788</v>
      </c>
      <c r="G329" s="341"/>
    </row>
    <row r="330" spans="1:7">
      <c r="A330" s="402"/>
      <c r="B330" s="402" t="str">
        <f>B$40</f>
        <v>S1</v>
      </c>
      <c r="C330" s="339" t="s">
        <v>897</v>
      </c>
      <c r="D330" s="339"/>
      <c r="E330" s="339"/>
      <c r="F330" s="407"/>
      <c r="G330" s="341"/>
    </row>
    <row r="331" spans="1:7" ht="42">
      <c r="A331" s="402"/>
      <c r="B331" s="402" t="str">
        <f>B$41</f>
        <v>S2</v>
      </c>
      <c r="C331" s="339" t="s">
        <v>1459</v>
      </c>
      <c r="D331" s="339"/>
      <c r="E331" s="339"/>
      <c r="F331" s="407" t="s">
        <v>788</v>
      </c>
      <c r="G331" s="341"/>
    </row>
    <row r="332" spans="1:7">
      <c r="A332" s="402"/>
      <c r="B332" s="402" t="str">
        <f>B$42</f>
        <v>S3</v>
      </c>
      <c r="C332" s="339"/>
      <c r="D332" s="339"/>
      <c r="E332" s="339"/>
      <c r="F332" s="407"/>
      <c r="G332" s="341"/>
    </row>
    <row r="333" spans="1:7">
      <c r="A333" s="402"/>
      <c r="B333" s="402" t="str">
        <f>B$43</f>
        <v>S4</v>
      </c>
      <c r="C333" s="339"/>
      <c r="D333" s="339"/>
      <c r="E333" s="339"/>
      <c r="F333" s="407"/>
      <c r="G333" s="341"/>
    </row>
    <row r="335" spans="1:7">
      <c r="A335" s="402">
        <v>4.3</v>
      </c>
      <c r="B335" s="430"/>
      <c r="C335" s="404" t="s">
        <v>1001</v>
      </c>
      <c r="D335" s="339"/>
      <c r="E335" s="339"/>
      <c r="F335" s="407"/>
      <c r="G335" s="341"/>
    </row>
    <row r="336" spans="1:7" ht="56">
      <c r="A336" s="402" t="s">
        <v>1002</v>
      </c>
      <c r="B336" s="402"/>
      <c r="C336" s="404" t="s">
        <v>1003</v>
      </c>
      <c r="D336" s="339" t="s">
        <v>1004</v>
      </c>
      <c r="E336" s="339" t="s">
        <v>1005</v>
      </c>
      <c r="F336" s="407"/>
      <c r="G336" s="341"/>
    </row>
    <row r="337" spans="1:7">
      <c r="A337" s="402"/>
      <c r="B337" s="402" t="s">
        <v>449</v>
      </c>
      <c r="C337" s="339" t="s">
        <v>1006</v>
      </c>
      <c r="D337" s="339"/>
      <c r="E337" s="339"/>
      <c r="F337" s="407" t="s">
        <v>788</v>
      </c>
      <c r="G337" s="341"/>
    </row>
    <row r="338" spans="1:7">
      <c r="A338" s="402"/>
      <c r="B338" s="402" t="str">
        <f>B$39</f>
        <v>MA</v>
      </c>
      <c r="C338" s="340" t="s">
        <v>1007</v>
      </c>
      <c r="D338" s="339"/>
      <c r="E338" s="339"/>
      <c r="F338" s="407" t="s">
        <v>788</v>
      </c>
      <c r="G338" s="341"/>
    </row>
    <row r="339" spans="1:7">
      <c r="A339" s="402"/>
      <c r="B339" s="402" t="str">
        <f>B$40</f>
        <v>S1</v>
      </c>
      <c r="C339" s="339" t="s">
        <v>897</v>
      </c>
      <c r="D339" s="339"/>
      <c r="E339" s="339"/>
      <c r="F339" s="407"/>
      <c r="G339" s="341"/>
    </row>
    <row r="340" spans="1:7" ht="28">
      <c r="A340" s="402"/>
      <c r="B340" s="402" t="str">
        <f>B$41</f>
        <v>S2</v>
      </c>
      <c r="C340" s="340" t="s">
        <v>1467</v>
      </c>
      <c r="D340" s="339"/>
      <c r="E340" s="339"/>
      <c r="F340" s="407" t="s">
        <v>788</v>
      </c>
      <c r="G340" s="341"/>
    </row>
    <row r="341" spans="1:7">
      <c r="A341" s="402"/>
      <c r="B341" s="402" t="str">
        <f>B$42</f>
        <v>S3</v>
      </c>
      <c r="C341" s="339"/>
      <c r="D341" s="339"/>
      <c r="E341" s="339"/>
      <c r="F341" s="407"/>
      <c r="G341" s="341"/>
    </row>
    <row r="342" spans="1:7">
      <c r="A342" s="402"/>
      <c r="B342" s="402" t="str">
        <f>B$43</f>
        <v>S4</v>
      </c>
      <c r="C342" s="339"/>
      <c r="D342" s="339"/>
      <c r="E342" s="339"/>
      <c r="F342" s="407"/>
      <c r="G342" s="341"/>
    </row>
    <row r="344" spans="1:7" ht="280">
      <c r="A344" s="402" t="s">
        <v>1008</v>
      </c>
      <c r="B344" s="402"/>
      <c r="C344" s="404" t="s">
        <v>1009</v>
      </c>
      <c r="D344" s="406" t="s">
        <v>1010</v>
      </c>
      <c r="E344" s="339" t="s">
        <v>1011</v>
      </c>
      <c r="F344" s="407"/>
      <c r="G344" s="341"/>
    </row>
    <row r="345" spans="1:7" ht="42">
      <c r="A345" s="402"/>
      <c r="B345" s="402" t="s">
        <v>449</v>
      </c>
      <c r="C345" s="339" t="s">
        <v>1012</v>
      </c>
      <c r="D345" s="339"/>
      <c r="E345" s="339"/>
      <c r="F345" s="407" t="s">
        <v>788</v>
      </c>
      <c r="G345" s="341"/>
    </row>
    <row r="346" spans="1:7" ht="56">
      <c r="A346" s="402"/>
      <c r="B346" s="402" t="str">
        <f>B$39</f>
        <v>MA</v>
      </c>
      <c r="C346" s="340" t="s">
        <v>1013</v>
      </c>
      <c r="D346" s="339"/>
      <c r="E346" s="339"/>
      <c r="F346" s="407" t="s">
        <v>788</v>
      </c>
      <c r="G346" s="341"/>
    </row>
    <row r="347" spans="1:7">
      <c r="A347" s="402"/>
      <c r="B347" s="402" t="str">
        <f>B$40</f>
        <v>S1</v>
      </c>
      <c r="C347" s="339" t="s">
        <v>897</v>
      </c>
      <c r="D347" s="339"/>
      <c r="E347" s="339"/>
      <c r="F347" s="407"/>
      <c r="G347" s="341"/>
    </row>
    <row r="348" spans="1:7" ht="42">
      <c r="A348" s="402"/>
      <c r="B348" s="402" t="str">
        <f>B$41</f>
        <v>S2</v>
      </c>
      <c r="C348" s="340" t="s">
        <v>1567</v>
      </c>
      <c r="D348" s="339"/>
      <c r="E348" s="339"/>
      <c r="F348" s="407" t="s">
        <v>788</v>
      </c>
      <c r="G348" s="341"/>
    </row>
    <row r="349" spans="1:7">
      <c r="A349" s="402"/>
      <c r="B349" s="402" t="str">
        <f>B$42</f>
        <v>S3</v>
      </c>
      <c r="C349" s="339"/>
      <c r="D349" s="339"/>
      <c r="E349" s="339"/>
      <c r="F349" s="407"/>
      <c r="G349" s="341"/>
    </row>
    <row r="350" spans="1:7">
      <c r="A350" s="402"/>
      <c r="B350" s="402" t="str">
        <f>B$43</f>
        <v>S4</v>
      </c>
      <c r="C350" s="339"/>
      <c r="D350" s="339"/>
      <c r="E350" s="339"/>
      <c r="F350" s="407"/>
      <c r="G350" s="341"/>
    </row>
    <row r="352" spans="1:7">
      <c r="A352" s="413">
        <v>5</v>
      </c>
      <c r="B352" s="413"/>
      <c r="C352" s="398" t="s">
        <v>1014</v>
      </c>
      <c r="D352" s="399"/>
      <c r="E352" s="399"/>
      <c r="F352" s="424"/>
      <c r="G352" s="425"/>
    </row>
    <row r="353" spans="1:7">
      <c r="A353" s="402">
        <v>5.0999999999999996</v>
      </c>
      <c r="B353" s="402"/>
      <c r="C353" s="404" t="s">
        <v>1015</v>
      </c>
      <c r="D353" s="339"/>
      <c r="E353" s="339"/>
      <c r="F353" s="407"/>
      <c r="G353" s="341"/>
    </row>
    <row r="354" spans="1:7" ht="196">
      <c r="A354" s="402" t="s">
        <v>1016</v>
      </c>
      <c r="B354" s="402"/>
      <c r="C354" s="404" t="s">
        <v>1017</v>
      </c>
      <c r="D354" s="406" t="s">
        <v>1018</v>
      </c>
      <c r="E354" s="339" t="s">
        <v>1019</v>
      </c>
      <c r="F354" s="407"/>
      <c r="G354" s="341"/>
    </row>
    <row r="355" spans="1:7" ht="28">
      <c r="A355" s="409"/>
      <c r="B355" s="409" t="s">
        <v>449</v>
      </c>
      <c r="C355" s="410" t="s">
        <v>1020</v>
      </c>
      <c r="D355" s="410"/>
      <c r="E355" s="410"/>
      <c r="F355" s="411" t="s">
        <v>807</v>
      </c>
      <c r="G355" s="412">
        <v>2019.1</v>
      </c>
    </row>
    <row r="356" spans="1:7" ht="28">
      <c r="A356" s="402"/>
      <c r="B356" s="402" t="str">
        <f>B$39</f>
        <v>MA</v>
      </c>
      <c r="C356" s="339" t="s">
        <v>1021</v>
      </c>
      <c r="D356" s="339"/>
      <c r="E356" s="339"/>
      <c r="F356" s="407" t="s">
        <v>788</v>
      </c>
      <c r="G356" s="341"/>
    </row>
    <row r="357" spans="1:7">
      <c r="A357" s="402"/>
      <c r="B357" s="402" t="str">
        <f>B$40</f>
        <v>S1</v>
      </c>
      <c r="C357" s="339" t="s">
        <v>897</v>
      </c>
      <c r="D357" s="339"/>
      <c r="E357" s="339"/>
      <c r="F357" s="407"/>
      <c r="G357" s="341"/>
    </row>
    <row r="358" spans="1:7">
      <c r="A358" s="402"/>
      <c r="B358" s="402" t="str">
        <f>B$41</f>
        <v>S2</v>
      </c>
      <c r="C358" s="339"/>
      <c r="D358" s="339"/>
      <c r="E358" s="339"/>
      <c r="F358" s="407"/>
      <c r="G358" s="341"/>
    </row>
    <row r="359" spans="1:7" ht="112">
      <c r="A359" s="402"/>
      <c r="B359" s="402" t="str">
        <f>B$42</f>
        <v>S3</v>
      </c>
      <c r="C359" s="339" t="s">
        <v>1568</v>
      </c>
      <c r="D359" s="339"/>
      <c r="E359" s="339"/>
      <c r="F359" s="407" t="s">
        <v>788</v>
      </c>
      <c r="G359" s="341"/>
    </row>
    <row r="360" spans="1:7">
      <c r="A360" s="402"/>
      <c r="B360" s="402" t="str">
        <f>B$43</f>
        <v>S4</v>
      </c>
      <c r="C360" s="339"/>
      <c r="D360" s="339"/>
      <c r="E360" s="339"/>
      <c r="F360" s="407"/>
      <c r="G360" s="341"/>
    </row>
    <row r="362" spans="1:7" ht="140">
      <c r="A362" s="402" t="s">
        <v>1022</v>
      </c>
      <c r="B362" s="402"/>
      <c r="C362" s="404" t="s">
        <v>1023</v>
      </c>
      <c r="D362" s="406" t="s">
        <v>1024</v>
      </c>
      <c r="E362" s="339" t="s">
        <v>1025</v>
      </c>
      <c r="F362" s="407"/>
      <c r="G362" s="341"/>
    </row>
    <row r="363" spans="1:7" ht="28">
      <c r="A363" s="409"/>
      <c r="B363" s="409" t="s">
        <v>449</v>
      </c>
      <c r="C363" s="410" t="s">
        <v>1020</v>
      </c>
      <c r="D363" s="410"/>
      <c r="E363" s="410"/>
      <c r="F363" s="411" t="s">
        <v>807</v>
      </c>
      <c r="G363" s="433">
        <v>2019.11</v>
      </c>
    </row>
    <row r="364" spans="1:7" ht="28">
      <c r="A364" s="402"/>
      <c r="B364" s="402" t="str">
        <f>B$39</f>
        <v>MA</v>
      </c>
      <c r="C364" s="339" t="s">
        <v>1026</v>
      </c>
      <c r="D364" s="339"/>
      <c r="E364" s="339"/>
      <c r="F364" s="407" t="s">
        <v>788</v>
      </c>
      <c r="G364" s="341"/>
    </row>
    <row r="365" spans="1:7">
      <c r="A365" s="402"/>
      <c r="B365" s="402" t="str">
        <f>B$40</f>
        <v>S1</v>
      </c>
      <c r="C365" s="339" t="s">
        <v>897</v>
      </c>
      <c r="D365" s="339"/>
      <c r="E365" s="339"/>
      <c r="F365" s="407"/>
      <c r="G365" s="341"/>
    </row>
    <row r="366" spans="1:7">
      <c r="A366" s="402"/>
      <c r="B366" s="402" t="str">
        <f>B$41</f>
        <v>S2</v>
      </c>
      <c r="C366" s="339"/>
      <c r="D366" s="339"/>
      <c r="E366" s="339"/>
      <c r="F366" s="407"/>
      <c r="G366" s="341"/>
    </row>
    <row r="367" spans="1:7" ht="84">
      <c r="A367" s="402"/>
      <c r="B367" s="402" t="str">
        <f>B$42</f>
        <v>S3</v>
      </c>
      <c r="C367" s="339" t="s">
        <v>1569</v>
      </c>
      <c r="D367" s="339"/>
      <c r="E367" s="339"/>
      <c r="F367" s="407" t="s">
        <v>788</v>
      </c>
      <c r="G367" s="341"/>
    </row>
    <row r="368" spans="1:7">
      <c r="A368" s="402"/>
      <c r="B368" s="402" t="str">
        <f>B$43</f>
        <v>S4</v>
      </c>
      <c r="C368" s="339"/>
      <c r="D368" s="339"/>
      <c r="E368" s="339"/>
      <c r="F368" s="407"/>
      <c r="G368" s="341"/>
    </row>
    <row r="370" spans="1:7" ht="140">
      <c r="A370" s="402" t="s">
        <v>1027</v>
      </c>
      <c r="B370" s="402"/>
      <c r="C370" s="404" t="s">
        <v>1028</v>
      </c>
      <c r="D370" s="406" t="s">
        <v>1029</v>
      </c>
      <c r="E370" s="339" t="s">
        <v>1030</v>
      </c>
      <c r="F370" s="407"/>
      <c r="G370" s="341"/>
    </row>
    <row r="371" spans="1:7" ht="28">
      <c r="A371" s="402"/>
      <c r="B371" s="402" t="s">
        <v>449</v>
      </c>
      <c r="C371" s="339" t="s">
        <v>1031</v>
      </c>
      <c r="D371" s="339"/>
      <c r="E371" s="339"/>
      <c r="F371" s="407" t="s">
        <v>788</v>
      </c>
      <c r="G371" s="341"/>
    </row>
    <row r="372" spans="1:7" ht="28">
      <c r="A372" s="402"/>
      <c r="B372" s="402" t="str">
        <f>B$39</f>
        <v>MA</v>
      </c>
      <c r="C372" s="339" t="s">
        <v>1032</v>
      </c>
      <c r="D372" s="339"/>
      <c r="E372" s="339"/>
      <c r="F372" s="407" t="s">
        <v>788</v>
      </c>
      <c r="G372" s="341"/>
    </row>
    <row r="373" spans="1:7">
      <c r="A373" s="402"/>
      <c r="B373" s="402" t="str">
        <f>B$40</f>
        <v>S1</v>
      </c>
      <c r="C373" s="339" t="s">
        <v>897</v>
      </c>
      <c r="D373" s="339"/>
      <c r="E373" s="339"/>
      <c r="F373" s="407"/>
      <c r="G373" s="341"/>
    </row>
    <row r="374" spans="1:7">
      <c r="A374" s="402"/>
      <c r="B374" s="402" t="str">
        <f>B$41</f>
        <v>S2</v>
      </c>
      <c r="C374" s="339"/>
      <c r="D374" s="339"/>
      <c r="E374" s="339"/>
      <c r="F374" s="407"/>
      <c r="G374" s="341"/>
    </row>
    <row r="375" spans="1:7" s="540" customFormat="1" ht="126">
      <c r="A375" s="538"/>
      <c r="B375" s="538" t="str">
        <f>B$42</f>
        <v>S3</v>
      </c>
      <c r="C375" s="340" t="s">
        <v>1570</v>
      </c>
      <c r="D375" s="340"/>
      <c r="E375" s="340"/>
      <c r="F375" s="539" t="s">
        <v>788</v>
      </c>
      <c r="G375" s="423"/>
    </row>
    <row r="376" spans="1:7">
      <c r="A376" s="402"/>
      <c r="B376" s="402" t="str">
        <f>B$43</f>
        <v>S4</v>
      </c>
      <c r="C376" s="340"/>
      <c r="D376" s="339"/>
      <c r="E376" s="339"/>
      <c r="F376" s="407"/>
      <c r="G376" s="341"/>
    </row>
    <row r="378" spans="1:7" ht="84">
      <c r="A378" s="402" t="s">
        <v>1033</v>
      </c>
      <c r="B378" s="402"/>
      <c r="C378" s="404" t="s">
        <v>1034</v>
      </c>
      <c r="D378" s="406" t="s">
        <v>1035</v>
      </c>
      <c r="E378" s="339" t="s">
        <v>1036</v>
      </c>
      <c r="F378" s="407"/>
      <c r="G378" s="341"/>
    </row>
    <row r="379" spans="1:7">
      <c r="A379" s="402"/>
      <c r="B379" s="402" t="s">
        <v>449</v>
      </c>
      <c r="C379" s="339" t="s">
        <v>1037</v>
      </c>
      <c r="D379" s="339"/>
      <c r="E379" s="339"/>
      <c r="F379" s="407" t="s">
        <v>788</v>
      </c>
      <c r="G379" s="341"/>
    </row>
    <row r="380" spans="1:7">
      <c r="A380" s="402"/>
      <c r="B380" s="402" t="str">
        <f>B$39</f>
        <v>MA</v>
      </c>
      <c r="C380" s="339" t="s">
        <v>1037</v>
      </c>
      <c r="D380" s="339"/>
      <c r="E380" s="339"/>
      <c r="F380" s="407" t="s">
        <v>788</v>
      </c>
      <c r="G380" s="341"/>
    </row>
    <row r="381" spans="1:7">
      <c r="A381" s="402"/>
      <c r="B381" s="402" t="str">
        <f>B$40</f>
        <v>S1</v>
      </c>
      <c r="C381" s="339" t="s">
        <v>897</v>
      </c>
      <c r="D381" s="339"/>
      <c r="E381" s="339"/>
      <c r="F381" s="407"/>
      <c r="G381" s="341"/>
    </row>
    <row r="382" spans="1:7">
      <c r="A382" s="402"/>
      <c r="B382" s="402" t="str">
        <f>B$41</f>
        <v>S2</v>
      </c>
      <c r="C382" s="339"/>
      <c r="D382" s="339"/>
      <c r="E382" s="339"/>
      <c r="F382" s="407"/>
      <c r="G382" s="341"/>
    </row>
    <row r="383" spans="1:7" ht="42">
      <c r="A383" s="402"/>
      <c r="B383" s="402" t="str">
        <f>B$42</f>
        <v>S3</v>
      </c>
      <c r="C383" s="339" t="s">
        <v>1521</v>
      </c>
      <c r="D383" s="339"/>
      <c r="E383" s="339"/>
      <c r="F383" s="407" t="s">
        <v>788</v>
      </c>
      <c r="G383" s="341"/>
    </row>
    <row r="384" spans="1:7">
      <c r="A384" s="402"/>
      <c r="B384" s="402" t="str">
        <f>B$43</f>
        <v>S4</v>
      </c>
      <c r="C384" s="339"/>
      <c r="D384" s="339"/>
      <c r="E384" s="339"/>
      <c r="F384" s="407"/>
      <c r="G384" s="341"/>
    </row>
    <row r="386" spans="1:7" ht="28">
      <c r="A386" s="402" t="s">
        <v>1038</v>
      </c>
      <c r="B386" s="402"/>
      <c r="C386" s="404" t="s">
        <v>1039</v>
      </c>
      <c r="D386" s="406" t="s">
        <v>1040</v>
      </c>
      <c r="E386" s="339" t="s">
        <v>1041</v>
      </c>
      <c r="F386" s="407"/>
      <c r="G386" s="341"/>
    </row>
    <row r="387" spans="1:7">
      <c r="A387" s="402"/>
      <c r="B387" s="402" t="s">
        <v>449</v>
      </c>
      <c r="C387" s="339" t="s">
        <v>1042</v>
      </c>
      <c r="D387" s="339"/>
      <c r="E387" s="339"/>
      <c r="F387" s="407" t="s">
        <v>788</v>
      </c>
      <c r="G387" s="341"/>
    </row>
    <row r="388" spans="1:7">
      <c r="A388" s="402"/>
      <c r="B388" s="402" t="str">
        <f>B$39</f>
        <v>MA</v>
      </c>
      <c r="C388" s="339" t="s">
        <v>1042</v>
      </c>
      <c r="D388" s="339"/>
      <c r="E388" s="339"/>
      <c r="F388" s="407" t="s">
        <v>788</v>
      </c>
      <c r="G388" s="341"/>
    </row>
    <row r="389" spans="1:7">
      <c r="A389" s="402"/>
      <c r="B389" s="402" t="str">
        <f>B$40</f>
        <v>S1</v>
      </c>
      <c r="C389" s="339" t="s">
        <v>897</v>
      </c>
      <c r="D389" s="339"/>
      <c r="E389" s="339"/>
      <c r="F389" s="407"/>
      <c r="G389" s="341"/>
    </row>
    <row r="390" spans="1:7">
      <c r="A390" s="402"/>
      <c r="B390" s="402" t="str">
        <f>B$41</f>
        <v>S2</v>
      </c>
      <c r="C390" s="339"/>
      <c r="D390" s="339"/>
      <c r="E390" s="339"/>
      <c r="F390" s="407"/>
      <c r="G390" s="341"/>
    </row>
    <row r="391" spans="1:7" ht="42">
      <c r="A391" s="402"/>
      <c r="B391" s="402" t="str">
        <f>B$42</f>
        <v>S3</v>
      </c>
      <c r="C391" s="339" t="s">
        <v>1538</v>
      </c>
      <c r="D391" s="339"/>
      <c r="E391" s="339"/>
      <c r="F391" s="407" t="s">
        <v>788</v>
      </c>
      <c r="G391" s="341"/>
    </row>
    <row r="392" spans="1:7">
      <c r="A392" s="402"/>
      <c r="B392" s="402" t="str">
        <f>B$43</f>
        <v>S4</v>
      </c>
      <c r="C392" s="339"/>
      <c r="D392" s="339"/>
      <c r="E392" s="339"/>
      <c r="F392" s="407"/>
      <c r="G392" s="341"/>
    </row>
    <row r="394" spans="1:7" ht="112">
      <c r="A394" s="402" t="s">
        <v>1043</v>
      </c>
      <c r="B394" s="402"/>
      <c r="C394" s="404" t="s">
        <v>1044</v>
      </c>
      <c r="D394" s="339" t="s">
        <v>1045</v>
      </c>
      <c r="E394" s="339" t="s">
        <v>1046</v>
      </c>
      <c r="F394" s="407"/>
      <c r="G394" s="341"/>
    </row>
    <row r="395" spans="1:7">
      <c r="A395" s="402"/>
      <c r="B395" s="402" t="s">
        <v>449</v>
      </c>
      <c r="C395" s="339" t="s">
        <v>1047</v>
      </c>
      <c r="D395" s="339"/>
      <c r="E395" s="339"/>
      <c r="F395" s="407" t="s">
        <v>788</v>
      </c>
      <c r="G395" s="341"/>
    </row>
    <row r="396" spans="1:7" ht="42">
      <c r="A396" s="402"/>
      <c r="B396" s="402" t="str">
        <f>B$39</f>
        <v>MA</v>
      </c>
      <c r="C396" s="339" t="s">
        <v>1048</v>
      </c>
      <c r="D396" s="339"/>
      <c r="E396" s="339"/>
      <c r="F396" s="407" t="s">
        <v>788</v>
      </c>
      <c r="G396" s="341"/>
    </row>
    <row r="397" spans="1:7">
      <c r="A397" s="402"/>
      <c r="B397" s="402" t="str">
        <f>B$40</f>
        <v>S1</v>
      </c>
      <c r="C397" s="339" t="s">
        <v>897</v>
      </c>
      <c r="D397" s="339"/>
      <c r="E397" s="339"/>
      <c r="F397" s="407"/>
      <c r="G397" s="341"/>
    </row>
    <row r="398" spans="1:7">
      <c r="A398" s="402"/>
      <c r="B398" s="402" t="str">
        <f>B$41</f>
        <v>S2</v>
      </c>
      <c r="C398" s="339"/>
      <c r="D398" s="339"/>
      <c r="E398" s="339"/>
      <c r="F398" s="407"/>
      <c r="G398" s="341"/>
    </row>
    <row r="399" spans="1:7" ht="42">
      <c r="A399" s="402"/>
      <c r="B399" s="402" t="str">
        <f>B$42</f>
        <v>S3</v>
      </c>
      <c r="C399" s="339" t="s">
        <v>1571</v>
      </c>
      <c r="D399" s="339"/>
      <c r="E399" s="339"/>
      <c r="F399" s="407" t="s">
        <v>788</v>
      </c>
      <c r="G399" s="341"/>
    </row>
    <row r="400" spans="1:7">
      <c r="A400" s="402"/>
      <c r="B400" s="402" t="str">
        <f>B$43</f>
        <v>S4</v>
      </c>
      <c r="C400" s="339"/>
      <c r="D400" s="339"/>
      <c r="E400" s="339"/>
      <c r="F400" s="407"/>
      <c r="G400" s="341"/>
    </row>
    <row r="402" spans="1:256" ht="224">
      <c r="A402" s="402" t="s">
        <v>1049</v>
      </c>
      <c r="B402" s="402"/>
      <c r="C402" s="404" t="s">
        <v>1572</v>
      </c>
      <c r="D402" s="339" t="s">
        <v>1050</v>
      </c>
      <c r="E402" s="339" t="s">
        <v>1051</v>
      </c>
      <c r="F402" s="407"/>
      <c r="G402" s="434"/>
      <c r="H402" s="435"/>
      <c r="I402" s="435"/>
      <c r="J402" s="435"/>
      <c r="K402" s="435"/>
      <c r="L402" s="435"/>
      <c r="M402" s="435"/>
      <c r="N402" s="435"/>
      <c r="O402" s="435"/>
      <c r="P402" s="435"/>
      <c r="Q402" s="435"/>
      <c r="R402" s="435"/>
      <c r="S402" s="435"/>
      <c r="T402" s="435"/>
      <c r="U402" s="435"/>
      <c r="V402" s="435"/>
      <c r="W402" s="435"/>
      <c r="X402" s="435"/>
      <c r="Y402" s="435"/>
      <c r="Z402" s="435"/>
      <c r="AA402" s="435"/>
      <c r="AB402" s="435"/>
      <c r="AC402" s="435"/>
      <c r="AD402" s="435"/>
      <c r="AE402" s="435"/>
      <c r="AF402" s="435"/>
      <c r="AG402" s="435"/>
      <c r="AH402" s="435"/>
      <c r="AI402" s="435"/>
      <c r="AJ402" s="435"/>
      <c r="AK402" s="435"/>
      <c r="AL402" s="435"/>
      <c r="AM402" s="435"/>
      <c r="AN402" s="435"/>
      <c r="AO402" s="435"/>
      <c r="AP402" s="435"/>
      <c r="AQ402" s="435"/>
      <c r="AR402" s="435"/>
      <c r="AS402" s="435"/>
      <c r="AT402" s="435"/>
      <c r="AU402" s="435"/>
      <c r="AV402" s="435"/>
      <c r="AW402" s="435"/>
      <c r="AX402" s="435"/>
      <c r="AY402" s="435"/>
      <c r="AZ402" s="435"/>
      <c r="BA402" s="435"/>
      <c r="BB402" s="435"/>
      <c r="BC402" s="435"/>
      <c r="BD402" s="435"/>
      <c r="BE402" s="435"/>
      <c r="BF402" s="435"/>
      <c r="BG402" s="435"/>
      <c r="BH402" s="435"/>
      <c r="BI402" s="435"/>
      <c r="BJ402" s="435"/>
      <c r="BK402" s="435"/>
      <c r="BL402" s="435"/>
      <c r="BM402" s="435"/>
      <c r="BN402" s="435"/>
      <c r="BO402" s="435"/>
      <c r="BP402" s="435"/>
      <c r="BQ402" s="435"/>
      <c r="BR402" s="435"/>
      <c r="BS402" s="435"/>
      <c r="BT402" s="435"/>
      <c r="BU402" s="435"/>
      <c r="BV402" s="435"/>
      <c r="BW402" s="435"/>
      <c r="BX402" s="435"/>
      <c r="BY402" s="435"/>
      <c r="BZ402" s="435"/>
      <c r="CA402" s="435"/>
      <c r="CB402" s="435"/>
      <c r="CC402" s="435"/>
      <c r="CD402" s="435"/>
      <c r="CE402" s="435"/>
      <c r="CF402" s="435"/>
      <c r="CG402" s="435"/>
      <c r="CH402" s="435"/>
      <c r="CI402" s="435"/>
      <c r="CJ402" s="435"/>
      <c r="CK402" s="435"/>
      <c r="CL402" s="435"/>
      <c r="CM402" s="435"/>
      <c r="CN402" s="435"/>
      <c r="CO402" s="435"/>
      <c r="CP402" s="435"/>
      <c r="CQ402" s="435"/>
      <c r="CR402" s="435"/>
      <c r="CS402" s="435"/>
      <c r="CT402" s="435"/>
      <c r="CU402" s="435"/>
      <c r="CV402" s="435"/>
      <c r="CW402" s="435"/>
      <c r="CX402" s="435"/>
      <c r="CY402" s="435"/>
      <c r="CZ402" s="435"/>
      <c r="DA402" s="435"/>
      <c r="DB402" s="435"/>
      <c r="DC402" s="435"/>
      <c r="DD402" s="435"/>
      <c r="DE402" s="435"/>
      <c r="DF402" s="435"/>
      <c r="DG402" s="435"/>
      <c r="DH402" s="435"/>
      <c r="DI402" s="435"/>
      <c r="DJ402" s="435"/>
      <c r="DK402" s="435"/>
      <c r="DL402" s="435"/>
      <c r="DM402" s="435"/>
      <c r="DN402" s="435"/>
      <c r="DO402" s="435"/>
      <c r="DP402" s="435"/>
      <c r="DQ402" s="435"/>
      <c r="DR402" s="435"/>
      <c r="DS402" s="435"/>
      <c r="DT402" s="435"/>
      <c r="DU402" s="435"/>
      <c r="DV402" s="435"/>
      <c r="DW402" s="435"/>
      <c r="DX402" s="435"/>
      <c r="DY402" s="435"/>
      <c r="DZ402" s="435"/>
      <c r="EA402" s="435"/>
      <c r="EB402" s="435"/>
      <c r="EC402" s="435"/>
      <c r="ED402" s="435"/>
      <c r="EE402" s="435"/>
      <c r="EF402" s="435"/>
      <c r="EG402" s="435"/>
      <c r="EH402" s="435"/>
      <c r="EI402" s="435"/>
      <c r="EJ402" s="435"/>
      <c r="EK402" s="435"/>
      <c r="EL402" s="435"/>
      <c r="EM402" s="435"/>
      <c r="EN402" s="435"/>
      <c r="EO402" s="435"/>
      <c r="EP402" s="435"/>
      <c r="EQ402" s="435"/>
      <c r="ER402" s="435"/>
      <c r="ES402" s="435"/>
      <c r="ET402" s="435"/>
      <c r="EU402" s="435"/>
      <c r="EV402" s="435"/>
      <c r="EW402" s="435"/>
      <c r="EX402" s="435"/>
      <c r="EY402" s="435"/>
      <c r="EZ402" s="435"/>
      <c r="FA402" s="435"/>
      <c r="FB402" s="435"/>
      <c r="FC402" s="435"/>
      <c r="FD402" s="435"/>
      <c r="FE402" s="435"/>
      <c r="FF402" s="435"/>
      <c r="FG402" s="435"/>
      <c r="FH402" s="435"/>
      <c r="FI402" s="435"/>
      <c r="FJ402" s="435"/>
      <c r="FK402" s="435"/>
      <c r="FL402" s="435"/>
      <c r="FM402" s="435"/>
      <c r="FN402" s="435"/>
      <c r="FO402" s="435"/>
      <c r="FP402" s="435"/>
      <c r="FQ402" s="435"/>
      <c r="FR402" s="435"/>
      <c r="FS402" s="435"/>
      <c r="FT402" s="435"/>
      <c r="FU402" s="435"/>
      <c r="FV402" s="435"/>
      <c r="FW402" s="435"/>
      <c r="FX402" s="435"/>
      <c r="FY402" s="435"/>
      <c r="FZ402" s="435"/>
      <c r="GA402" s="435"/>
      <c r="GB402" s="435"/>
      <c r="GC402" s="435"/>
      <c r="GD402" s="435"/>
      <c r="GE402" s="435"/>
      <c r="GF402" s="435"/>
      <c r="GG402" s="435"/>
      <c r="GH402" s="435"/>
      <c r="GI402" s="435"/>
      <c r="GJ402" s="435"/>
      <c r="GK402" s="435"/>
      <c r="GL402" s="435"/>
      <c r="GM402" s="435"/>
      <c r="GN402" s="435"/>
      <c r="GO402" s="435"/>
      <c r="GP402" s="435"/>
      <c r="GQ402" s="435"/>
      <c r="GR402" s="435"/>
      <c r="GS402" s="435"/>
      <c r="GT402" s="435"/>
      <c r="GU402" s="435"/>
      <c r="GV402" s="435"/>
      <c r="GW402" s="435"/>
      <c r="GX402" s="435"/>
      <c r="GY402" s="435"/>
      <c r="GZ402" s="435"/>
      <c r="HA402" s="435"/>
      <c r="HB402" s="435"/>
      <c r="HC402" s="435"/>
      <c r="HD402" s="435"/>
      <c r="HE402" s="435"/>
      <c r="HF402" s="435"/>
      <c r="HG402" s="435"/>
      <c r="HH402" s="435"/>
      <c r="HI402" s="435"/>
      <c r="HJ402" s="435"/>
      <c r="HK402" s="435"/>
      <c r="HL402" s="435"/>
      <c r="HM402" s="435"/>
      <c r="HN402" s="435"/>
      <c r="HO402" s="435"/>
      <c r="HP402" s="435"/>
      <c r="HQ402" s="435"/>
      <c r="HR402" s="435"/>
      <c r="HS402" s="435"/>
      <c r="HT402" s="435"/>
      <c r="HU402" s="435"/>
      <c r="HV402" s="435"/>
      <c r="HW402" s="435"/>
      <c r="HX402" s="435"/>
      <c r="HY402" s="435"/>
      <c r="HZ402" s="435"/>
      <c r="IA402" s="435"/>
      <c r="IB402" s="435"/>
      <c r="IC402" s="435"/>
      <c r="ID402" s="435"/>
      <c r="IE402" s="435"/>
      <c r="IF402" s="435"/>
      <c r="IG402" s="435"/>
      <c r="IH402" s="435"/>
      <c r="II402" s="435"/>
      <c r="IJ402" s="435"/>
      <c r="IK402" s="435"/>
      <c r="IL402" s="435"/>
      <c r="IM402" s="435"/>
      <c r="IN402" s="435"/>
      <c r="IO402" s="435"/>
      <c r="IP402" s="435"/>
      <c r="IQ402" s="435"/>
      <c r="IR402" s="435"/>
      <c r="IS402" s="435"/>
      <c r="IT402" s="435"/>
      <c r="IU402" s="435"/>
      <c r="IV402" s="435"/>
    </row>
    <row r="403" spans="1:256" ht="42">
      <c r="A403" s="409"/>
      <c r="B403" s="409" t="s">
        <v>449</v>
      </c>
      <c r="C403" s="410" t="s">
        <v>1573</v>
      </c>
      <c r="D403" s="410"/>
      <c r="E403" s="410"/>
      <c r="F403" s="411" t="s">
        <v>807</v>
      </c>
      <c r="G403" s="412">
        <v>2019.12</v>
      </c>
    </row>
    <row r="404" spans="1:256" ht="70">
      <c r="A404" s="402"/>
      <c r="B404" s="402" t="str">
        <f>B$39</f>
        <v>MA</v>
      </c>
      <c r="C404" s="340" t="s">
        <v>1052</v>
      </c>
      <c r="D404" s="339"/>
      <c r="E404" s="339"/>
      <c r="F404" s="407" t="s">
        <v>788</v>
      </c>
      <c r="G404" s="341"/>
    </row>
    <row r="405" spans="1:256">
      <c r="A405" s="402"/>
      <c r="B405" s="402" t="str">
        <f>B$40</f>
        <v>S1</v>
      </c>
      <c r="C405" s="339" t="s">
        <v>897</v>
      </c>
      <c r="D405" s="339"/>
      <c r="E405" s="339"/>
      <c r="F405" s="407"/>
      <c r="G405" s="341"/>
    </row>
    <row r="406" spans="1:256">
      <c r="A406" s="402"/>
      <c r="B406" s="402" t="str">
        <f>B$41</f>
        <v>S2</v>
      </c>
      <c r="C406" s="339"/>
      <c r="D406" s="339"/>
      <c r="E406" s="339"/>
      <c r="F406" s="407"/>
      <c r="G406" s="341"/>
    </row>
    <row r="407" spans="1:256" ht="154">
      <c r="A407" s="402"/>
      <c r="B407" s="402" t="str">
        <f>B$42</f>
        <v>S3</v>
      </c>
      <c r="C407" s="339" t="s">
        <v>1574</v>
      </c>
      <c r="D407" s="339"/>
      <c r="E407" s="339"/>
      <c r="F407" s="407" t="s">
        <v>788</v>
      </c>
      <c r="G407" s="341"/>
    </row>
    <row r="408" spans="1:256">
      <c r="A408" s="402"/>
      <c r="B408" s="402" t="str">
        <f>B$43</f>
        <v>S4</v>
      </c>
      <c r="C408" s="339"/>
      <c r="D408" s="339"/>
      <c r="E408" s="339"/>
      <c r="F408" s="407"/>
      <c r="G408" s="341"/>
    </row>
    <row r="410" spans="1:256">
      <c r="A410" s="402">
        <v>5.2</v>
      </c>
      <c r="B410" s="402"/>
      <c r="C410" s="404" t="s">
        <v>1053</v>
      </c>
      <c r="D410" s="339"/>
      <c r="E410" s="339"/>
      <c r="F410" s="407"/>
      <c r="G410" s="341"/>
    </row>
    <row r="411" spans="1:256" ht="56">
      <c r="A411" s="436" t="s">
        <v>1054</v>
      </c>
      <c r="B411" s="436"/>
      <c r="C411" s="437" t="s">
        <v>1055</v>
      </c>
      <c r="D411" s="339" t="s">
        <v>1056</v>
      </c>
      <c r="E411" s="339" t="s">
        <v>1057</v>
      </c>
      <c r="F411" s="438"/>
      <c r="G411" s="439"/>
    </row>
    <row r="412" spans="1:256">
      <c r="A412" s="440"/>
      <c r="B412" s="440" t="s">
        <v>449</v>
      </c>
      <c r="C412" s="441" t="s">
        <v>701</v>
      </c>
      <c r="D412" s="410"/>
      <c r="E412" s="410"/>
      <c r="F412" s="442" t="s">
        <v>807</v>
      </c>
      <c r="G412" s="443">
        <v>2019.13</v>
      </c>
      <c r="H412" s="444"/>
    </row>
    <row r="413" spans="1:256">
      <c r="A413" s="402"/>
      <c r="B413" s="402" t="str">
        <f>B$39</f>
        <v>MA</v>
      </c>
      <c r="C413" s="339" t="s">
        <v>1058</v>
      </c>
      <c r="D413" s="339"/>
      <c r="E413" s="339"/>
      <c r="F413" s="407" t="s">
        <v>788</v>
      </c>
      <c r="G413" s="341"/>
    </row>
    <row r="414" spans="1:256">
      <c r="A414" s="402"/>
      <c r="B414" s="402" t="str">
        <f>B$40</f>
        <v>S1</v>
      </c>
      <c r="C414" s="339" t="s">
        <v>897</v>
      </c>
      <c r="D414" s="339"/>
      <c r="E414" s="339"/>
      <c r="F414" s="407"/>
      <c r="G414" s="341"/>
    </row>
    <row r="415" spans="1:256">
      <c r="A415" s="402"/>
      <c r="B415" s="402" t="str">
        <f>B$41</f>
        <v>S2</v>
      </c>
      <c r="C415" s="339"/>
      <c r="D415" s="339"/>
      <c r="E415" s="339"/>
      <c r="F415" s="407"/>
      <c r="G415" s="341"/>
    </row>
    <row r="416" spans="1:256" ht="84">
      <c r="A416" s="402"/>
      <c r="B416" s="402" t="str">
        <f>B$42</f>
        <v>S3</v>
      </c>
      <c r="C416" s="339" t="s">
        <v>1523</v>
      </c>
      <c r="D416" s="339"/>
      <c r="E416" s="339"/>
      <c r="F416" s="407" t="s">
        <v>788</v>
      </c>
      <c r="G416" s="341"/>
    </row>
    <row r="417" spans="1:7">
      <c r="A417" s="402"/>
      <c r="B417" s="402" t="str">
        <f>B$43</f>
        <v>S4</v>
      </c>
      <c r="C417" s="339"/>
      <c r="D417" s="339"/>
      <c r="E417" s="339"/>
      <c r="F417" s="407"/>
      <c r="G417" s="341"/>
    </row>
    <row r="419" spans="1:7" ht="56">
      <c r="A419" s="402" t="s">
        <v>1059</v>
      </c>
      <c r="B419" s="402"/>
      <c r="C419" s="404" t="s">
        <v>1060</v>
      </c>
      <c r="D419" s="406" t="s">
        <v>1061</v>
      </c>
      <c r="E419" s="339" t="s">
        <v>1062</v>
      </c>
      <c r="F419" s="407"/>
      <c r="G419" s="341"/>
    </row>
    <row r="420" spans="1:7" ht="28">
      <c r="A420" s="409"/>
      <c r="B420" s="409" t="s">
        <v>449</v>
      </c>
      <c r="C420" s="410" t="s">
        <v>702</v>
      </c>
      <c r="D420" s="410"/>
      <c r="E420" s="410"/>
      <c r="F420" s="411" t="s">
        <v>807</v>
      </c>
      <c r="G420" s="412">
        <v>2019.14</v>
      </c>
    </row>
    <row r="421" spans="1:7" ht="42">
      <c r="A421" s="402"/>
      <c r="B421" s="402" t="str">
        <f>B$39</f>
        <v>MA</v>
      </c>
      <c r="C421" s="339" t="s">
        <v>1063</v>
      </c>
      <c r="D421" s="339"/>
      <c r="E421" s="339"/>
      <c r="F421" s="407" t="s">
        <v>788</v>
      </c>
      <c r="G421" s="341"/>
    </row>
    <row r="422" spans="1:7">
      <c r="A422" s="402"/>
      <c r="B422" s="402" t="str">
        <f>B$40</f>
        <v>S1</v>
      </c>
      <c r="C422" s="339" t="s">
        <v>897</v>
      </c>
      <c r="D422" s="339"/>
      <c r="E422" s="339"/>
      <c r="F422" s="407"/>
      <c r="G422" s="341"/>
    </row>
    <row r="423" spans="1:7">
      <c r="A423" s="402"/>
      <c r="B423" s="402" t="str">
        <f>B$41</f>
        <v>S2</v>
      </c>
      <c r="C423" s="339"/>
      <c r="D423" s="339"/>
      <c r="E423" s="339"/>
      <c r="F423" s="407"/>
      <c r="G423" s="341"/>
    </row>
    <row r="424" spans="1:7" ht="42">
      <c r="A424" s="402"/>
      <c r="B424" s="402" t="str">
        <f>B$42</f>
        <v>S3</v>
      </c>
      <c r="C424" s="339" t="s">
        <v>1539</v>
      </c>
      <c r="D424" s="339"/>
      <c r="E424" s="339"/>
      <c r="F424" s="407" t="s">
        <v>788</v>
      </c>
      <c r="G424" s="341"/>
    </row>
    <row r="425" spans="1:7">
      <c r="A425" s="402"/>
      <c r="B425" s="402" t="str">
        <f>B$43</f>
        <v>S4</v>
      </c>
      <c r="C425" s="339"/>
      <c r="D425" s="339"/>
      <c r="E425" s="339"/>
      <c r="F425" s="407"/>
      <c r="G425" s="341"/>
    </row>
    <row r="427" spans="1:7" ht="196">
      <c r="A427" s="415" t="s">
        <v>1064</v>
      </c>
      <c r="B427" s="415"/>
      <c r="C427" s="416" t="s">
        <v>1065</v>
      </c>
      <c r="D427" s="406" t="s">
        <v>1066</v>
      </c>
      <c r="E427" s="339" t="s">
        <v>1067</v>
      </c>
      <c r="F427" s="421"/>
      <c r="G427" s="422"/>
    </row>
    <row r="428" spans="1:7" ht="28">
      <c r="A428" s="426"/>
      <c r="B428" s="426" t="s">
        <v>449</v>
      </c>
      <c r="C428" s="427" t="s">
        <v>1068</v>
      </c>
      <c r="D428" s="410"/>
      <c r="E428" s="410"/>
      <c r="F428" s="428" t="s">
        <v>807</v>
      </c>
      <c r="G428" s="429">
        <v>2019.15</v>
      </c>
    </row>
    <row r="429" spans="1:7">
      <c r="A429" s="402"/>
      <c r="B429" s="402" t="str">
        <f>B$39</f>
        <v>MA</v>
      </c>
      <c r="C429" s="339" t="s">
        <v>1069</v>
      </c>
      <c r="D429" s="339"/>
      <c r="E429" s="339"/>
      <c r="F429" s="407" t="s">
        <v>788</v>
      </c>
      <c r="G429" s="341"/>
    </row>
    <row r="430" spans="1:7">
      <c r="A430" s="402"/>
      <c r="B430" s="402" t="str">
        <f>B$40</f>
        <v>S1</v>
      </c>
      <c r="C430" s="339" t="s">
        <v>897</v>
      </c>
      <c r="D430" s="339"/>
      <c r="E430" s="339"/>
      <c r="F430" s="407"/>
      <c r="G430" s="341"/>
    </row>
    <row r="431" spans="1:7">
      <c r="A431" s="402"/>
      <c r="B431" s="402" t="str">
        <f>B$41</f>
        <v>S2</v>
      </c>
      <c r="C431" s="339"/>
      <c r="D431" s="339"/>
      <c r="E431" s="339"/>
      <c r="F431" s="407"/>
      <c r="G431" s="341"/>
    </row>
    <row r="432" spans="1:7" s="540" customFormat="1" ht="28">
      <c r="A432" s="538"/>
      <c r="B432" s="538" t="str">
        <f>B$42</f>
        <v>S3</v>
      </c>
      <c r="C432" s="340" t="s">
        <v>1537</v>
      </c>
      <c r="D432" s="340"/>
      <c r="E432" s="340"/>
      <c r="F432" s="539" t="s">
        <v>788</v>
      </c>
      <c r="G432" s="423"/>
    </row>
    <row r="433" spans="1:7">
      <c r="A433" s="402"/>
      <c r="B433" s="402" t="str">
        <f>B$43</f>
        <v>S4</v>
      </c>
      <c r="C433" s="339"/>
      <c r="D433" s="339"/>
      <c r="E433" s="339"/>
      <c r="F433" s="407"/>
      <c r="G433" s="341"/>
    </row>
    <row r="435" spans="1:7" ht="56">
      <c r="A435" s="402" t="s">
        <v>1070</v>
      </c>
      <c r="B435" s="402"/>
      <c r="C435" s="416" t="s">
        <v>1071</v>
      </c>
      <c r="D435" s="406" t="s">
        <v>1072</v>
      </c>
      <c r="E435" s="406" t="s">
        <v>1073</v>
      </c>
      <c r="F435" s="421"/>
      <c r="G435" s="422"/>
    </row>
    <row r="436" spans="1:7" ht="28">
      <c r="A436" s="436"/>
      <c r="B436" s="436" t="s">
        <v>449</v>
      </c>
      <c r="C436" s="445" t="s">
        <v>1074</v>
      </c>
      <c r="D436" s="339"/>
      <c r="E436" s="339"/>
      <c r="F436" s="438" t="s">
        <v>788</v>
      </c>
      <c r="G436" s="439"/>
    </row>
    <row r="437" spans="1:7" ht="28">
      <c r="A437" s="402"/>
      <c r="B437" s="402" t="str">
        <f>B$39</f>
        <v>MA</v>
      </c>
      <c r="C437" s="445" t="s">
        <v>1075</v>
      </c>
      <c r="D437" s="339"/>
      <c r="E437" s="339"/>
      <c r="F437" s="407" t="s">
        <v>788</v>
      </c>
      <c r="G437" s="341"/>
    </row>
    <row r="438" spans="1:7">
      <c r="A438" s="402"/>
      <c r="B438" s="402" t="str">
        <f>B$40</f>
        <v>S1</v>
      </c>
      <c r="C438" s="339" t="s">
        <v>897</v>
      </c>
      <c r="D438" s="339"/>
      <c r="E438" s="339"/>
      <c r="F438" s="407"/>
      <c r="G438" s="341"/>
    </row>
    <row r="439" spans="1:7">
      <c r="A439" s="402"/>
      <c r="B439" s="402" t="str">
        <f>B$41</f>
        <v>S2</v>
      </c>
      <c r="C439" s="339"/>
      <c r="D439" s="339"/>
      <c r="E439" s="339"/>
      <c r="F439" s="407"/>
      <c r="G439" s="341"/>
    </row>
    <row r="440" spans="1:7">
      <c r="A440" s="402"/>
      <c r="B440" s="402" t="str">
        <f>B$42</f>
        <v>S3</v>
      </c>
      <c r="C440" s="339"/>
      <c r="D440" s="339"/>
      <c r="E440" s="339"/>
      <c r="F440" s="407"/>
      <c r="G440" s="341"/>
    </row>
    <row r="441" spans="1:7">
      <c r="A441" s="402"/>
      <c r="B441" s="402" t="str">
        <f>B$43</f>
        <v>S4</v>
      </c>
      <c r="C441" s="339"/>
      <c r="D441" s="339"/>
      <c r="E441" s="339"/>
      <c r="F441" s="407"/>
      <c r="G441" s="341"/>
    </row>
    <row r="443" spans="1:7" ht="140">
      <c r="A443" s="415" t="s">
        <v>1076</v>
      </c>
      <c r="B443" s="415"/>
      <c r="C443" s="416" t="s">
        <v>1077</v>
      </c>
      <c r="D443" s="406" t="s">
        <v>1078</v>
      </c>
      <c r="E443" s="339" t="s">
        <v>1079</v>
      </c>
      <c r="F443" s="421"/>
      <c r="G443" s="422"/>
    </row>
    <row r="444" spans="1:7" ht="28">
      <c r="A444" s="426"/>
      <c r="B444" s="426" t="s">
        <v>449</v>
      </c>
      <c r="C444" s="427" t="s">
        <v>703</v>
      </c>
      <c r="D444" s="410"/>
      <c r="E444" s="410"/>
      <c r="F444" s="428" t="s">
        <v>807</v>
      </c>
      <c r="G444" s="429">
        <v>2019.16</v>
      </c>
    </row>
    <row r="445" spans="1:7" ht="28">
      <c r="A445" s="402"/>
      <c r="B445" s="402" t="str">
        <f>B$39</f>
        <v>MA</v>
      </c>
      <c r="C445" s="339" t="s">
        <v>1080</v>
      </c>
      <c r="D445" s="339"/>
      <c r="E445" s="339"/>
      <c r="F445" s="407" t="s">
        <v>788</v>
      </c>
      <c r="G445" s="341"/>
    </row>
    <row r="446" spans="1:7">
      <c r="A446" s="402"/>
      <c r="B446" s="402" t="str">
        <f>B$40</f>
        <v>S1</v>
      </c>
      <c r="C446" s="339" t="s">
        <v>897</v>
      </c>
      <c r="D446" s="339"/>
      <c r="E446" s="339"/>
      <c r="F446" s="407"/>
      <c r="G446" s="341"/>
    </row>
    <row r="447" spans="1:7">
      <c r="A447" s="402"/>
      <c r="B447" s="402" t="str">
        <f>B$41</f>
        <v>S2</v>
      </c>
      <c r="C447" s="339"/>
      <c r="D447" s="339"/>
      <c r="E447" s="339"/>
      <c r="F447" s="407"/>
      <c r="G447" s="341"/>
    </row>
    <row r="448" spans="1:7">
      <c r="A448" s="402"/>
      <c r="B448" s="402" t="str">
        <f>B$42</f>
        <v>S3</v>
      </c>
      <c r="C448" s="339" t="s">
        <v>1524</v>
      </c>
      <c r="D448" s="339"/>
      <c r="E448" s="339"/>
      <c r="F448" s="407" t="s">
        <v>788</v>
      </c>
      <c r="G448" s="341"/>
    </row>
    <row r="449" spans="1:7">
      <c r="A449" s="402"/>
      <c r="B449" s="402" t="str">
        <f>B$43</f>
        <v>S4</v>
      </c>
      <c r="C449" s="339"/>
      <c r="D449" s="339"/>
      <c r="E449" s="339"/>
      <c r="F449" s="407"/>
      <c r="G449" s="341"/>
    </row>
    <row r="451" spans="1:7">
      <c r="A451" s="402">
        <v>5.3</v>
      </c>
      <c r="B451" s="402"/>
      <c r="C451" s="404" t="s">
        <v>1081</v>
      </c>
      <c r="D451" s="339"/>
      <c r="E451" s="339"/>
      <c r="F451" s="405"/>
      <c r="G451" s="339"/>
    </row>
    <row r="452" spans="1:7" ht="84">
      <c r="A452" s="402" t="s">
        <v>456</v>
      </c>
      <c r="B452" s="402"/>
      <c r="C452" s="404" t="s">
        <v>1082</v>
      </c>
      <c r="D452" s="339" t="s">
        <v>1083</v>
      </c>
      <c r="E452" s="339" t="s">
        <v>1084</v>
      </c>
      <c r="F452" s="405"/>
      <c r="G452" s="339"/>
    </row>
    <row r="453" spans="1:7" ht="28">
      <c r="A453" s="402"/>
      <c r="B453" s="402" t="s">
        <v>449</v>
      </c>
      <c r="C453" s="445" t="s">
        <v>1085</v>
      </c>
      <c r="D453" s="339"/>
      <c r="E453" s="339"/>
      <c r="F453" s="405" t="s">
        <v>788</v>
      </c>
      <c r="G453" s="339"/>
    </row>
    <row r="454" spans="1:7" ht="28">
      <c r="A454" s="402"/>
      <c r="B454" s="402" t="str">
        <f>B$39</f>
        <v>MA</v>
      </c>
      <c r="C454" s="445" t="s">
        <v>1086</v>
      </c>
      <c r="D454" s="339"/>
      <c r="E454" s="339"/>
      <c r="F454" s="405" t="s">
        <v>788</v>
      </c>
      <c r="G454" s="339"/>
    </row>
    <row r="455" spans="1:7">
      <c r="A455" s="402"/>
      <c r="B455" s="402" t="str">
        <f>B$40</f>
        <v>S1</v>
      </c>
      <c r="C455" s="339" t="s">
        <v>897</v>
      </c>
      <c r="D455" s="339"/>
      <c r="E455" s="339"/>
      <c r="F455" s="405"/>
      <c r="G455" s="339"/>
    </row>
    <row r="456" spans="1:7">
      <c r="A456" s="402"/>
      <c r="B456" s="402" t="str">
        <f>B$41</f>
        <v>S2</v>
      </c>
      <c r="C456" s="339"/>
      <c r="D456" s="339"/>
      <c r="E456" s="339"/>
      <c r="F456" s="405"/>
      <c r="G456" s="339"/>
    </row>
    <row r="457" spans="1:7" ht="28">
      <c r="A457" s="402"/>
      <c r="B457" s="402" t="str">
        <f>B$42</f>
        <v>S3</v>
      </c>
      <c r="C457" s="445" t="s">
        <v>1525</v>
      </c>
      <c r="D457" s="339"/>
      <c r="E457" s="339"/>
      <c r="F457" s="405" t="s">
        <v>788</v>
      </c>
      <c r="G457" s="339"/>
    </row>
    <row r="458" spans="1:7">
      <c r="A458" s="402"/>
      <c r="B458" s="402" t="str">
        <f>B$43</f>
        <v>S4</v>
      </c>
      <c r="C458" s="339"/>
      <c r="D458" s="339"/>
      <c r="E458" s="339"/>
      <c r="F458" s="405"/>
      <c r="G458" s="339"/>
    </row>
    <row r="460" spans="1:7">
      <c r="A460" s="402">
        <v>5.4</v>
      </c>
      <c r="B460" s="402"/>
      <c r="C460" s="404" t="s">
        <v>1087</v>
      </c>
      <c r="D460" s="339"/>
      <c r="E460" s="339"/>
      <c r="F460" s="405"/>
      <c r="G460" s="339"/>
    </row>
    <row r="461" spans="1:7" ht="168">
      <c r="A461" s="402" t="s">
        <v>455</v>
      </c>
      <c r="B461" s="402"/>
      <c r="C461" s="404" t="s">
        <v>1088</v>
      </c>
      <c r="D461" s="406" t="s">
        <v>1089</v>
      </c>
      <c r="E461" s="339" t="s">
        <v>1090</v>
      </c>
      <c r="F461" s="405"/>
      <c r="G461" s="339"/>
    </row>
    <row r="462" spans="1:7" ht="28">
      <c r="A462" s="440"/>
      <c r="B462" s="440" t="s">
        <v>449</v>
      </c>
      <c r="C462" s="441" t="s">
        <v>1091</v>
      </c>
      <c r="D462" s="410"/>
      <c r="E462" s="410"/>
      <c r="F462" s="442" t="s">
        <v>807</v>
      </c>
      <c r="G462" s="443">
        <v>2019.17</v>
      </c>
    </row>
    <row r="463" spans="1:7" ht="28">
      <c r="A463" s="402"/>
      <c r="B463" s="402" t="str">
        <f>B$39</f>
        <v>MA</v>
      </c>
      <c r="C463" s="339" t="s">
        <v>1092</v>
      </c>
      <c r="D463" s="339"/>
      <c r="E463" s="339"/>
      <c r="F463" s="407" t="s">
        <v>788</v>
      </c>
      <c r="G463" s="341"/>
    </row>
    <row r="464" spans="1:7">
      <c r="A464" s="402"/>
      <c r="B464" s="402" t="str">
        <f>B$40</f>
        <v>S1</v>
      </c>
      <c r="C464" s="339" t="s">
        <v>897</v>
      </c>
      <c r="D464" s="339"/>
      <c r="E464" s="339"/>
      <c r="F464" s="407"/>
      <c r="G464" s="341"/>
    </row>
    <row r="465" spans="1:7">
      <c r="A465" s="402"/>
      <c r="B465" s="402" t="str">
        <f>B$41</f>
        <v>S2</v>
      </c>
      <c r="C465" s="339"/>
      <c r="D465" s="339"/>
      <c r="E465" s="339"/>
      <c r="F465" s="407"/>
      <c r="G465" s="341"/>
    </row>
    <row r="466" spans="1:7" ht="84">
      <c r="A466" s="402"/>
      <c r="B466" s="402" t="str">
        <f>B$42</f>
        <v>S3</v>
      </c>
      <c r="C466" s="339" t="s">
        <v>1511</v>
      </c>
      <c r="D466" s="339"/>
      <c r="E466" s="339"/>
      <c r="F466" s="407" t="s">
        <v>788</v>
      </c>
      <c r="G466" s="532" t="s">
        <v>1533</v>
      </c>
    </row>
    <row r="467" spans="1:7">
      <c r="A467" s="402"/>
      <c r="B467" s="402" t="str">
        <f>B$43</f>
        <v>S4</v>
      </c>
      <c r="C467" s="339"/>
      <c r="D467" s="339"/>
      <c r="E467" s="339"/>
      <c r="F467" s="407"/>
      <c r="G467" s="341"/>
    </row>
    <row r="469" spans="1:7" ht="112">
      <c r="A469" s="402" t="s">
        <v>464</v>
      </c>
      <c r="B469" s="402"/>
      <c r="C469" s="404" t="s">
        <v>1093</v>
      </c>
      <c r="D469" s="406" t="s">
        <v>1094</v>
      </c>
      <c r="E469" s="339" t="s">
        <v>1095</v>
      </c>
      <c r="F469" s="407"/>
      <c r="G469" s="341"/>
    </row>
    <row r="470" spans="1:7" ht="28">
      <c r="A470" s="436"/>
      <c r="B470" s="436" t="s">
        <v>449</v>
      </c>
      <c r="C470" s="445" t="s">
        <v>1096</v>
      </c>
      <c r="D470" s="339"/>
      <c r="E470" s="339"/>
      <c r="F470" s="438" t="s">
        <v>788</v>
      </c>
      <c r="G470" s="439"/>
    </row>
    <row r="471" spans="1:7" ht="42">
      <c r="A471" s="402"/>
      <c r="B471" s="402" t="str">
        <f>B$39</f>
        <v>MA</v>
      </c>
      <c r="C471" s="446" t="s">
        <v>1097</v>
      </c>
      <c r="D471" s="339"/>
      <c r="E471" s="339"/>
      <c r="F471" s="407" t="s">
        <v>788</v>
      </c>
      <c r="G471" s="341"/>
    </row>
    <row r="472" spans="1:7">
      <c r="A472" s="402"/>
      <c r="B472" s="402" t="str">
        <f>B$40</f>
        <v>S1</v>
      </c>
      <c r="C472" s="339" t="s">
        <v>897</v>
      </c>
      <c r="D472" s="339"/>
      <c r="E472" s="339"/>
      <c r="F472" s="407"/>
      <c r="G472" s="341"/>
    </row>
    <row r="473" spans="1:7">
      <c r="A473" s="402"/>
      <c r="B473" s="402" t="str">
        <f>B$41</f>
        <v>S2</v>
      </c>
      <c r="C473" s="339"/>
      <c r="D473" s="339"/>
      <c r="E473" s="339"/>
      <c r="F473" s="407"/>
      <c r="G473" s="341"/>
    </row>
    <row r="474" spans="1:7" ht="70">
      <c r="A474" s="402"/>
      <c r="B474" s="402" t="str">
        <f>B$42</f>
        <v>S3</v>
      </c>
      <c r="C474" s="446" t="s">
        <v>1575</v>
      </c>
      <c r="D474" s="339"/>
      <c r="E474" s="339"/>
      <c r="F474" s="407" t="s">
        <v>788</v>
      </c>
      <c r="G474" s="341"/>
    </row>
    <row r="475" spans="1:7">
      <c r="A475" s="402"/>
      <c r="B475" s="402" t="str">
        <f>B$43</f>
        <v>S4</v>
      </c>
      <c r="C475" s="339"/>
      <c r="D475" s="339"/>
      <c r="E475" s="339"/>
      <c r="F475" s="407"/>
      <c r="G475" s="341"/>
    </row>
    <row r="477" spans="1:7">
      <c r="A477" s="447">
        <v>6</v>
      </c>
      <c r="B477" s="413"/>
      <c r="C477" s="398" t="s">
        <v>1098</v>
      </c>
      <c r="D477" s="399"/>
      <c r="E477" s="399"/>
      <c r="F477" s="400"/>
      <c r="G477" s="399"/>
    </row>
    <row r="478" spans="1:7">
      <c r="A478" s="402">
        <v>6.1</v>
      </c>
      <c r="B478" s="402"/>
      <c r="C478" s="404" t="s">
        <v>1099</v>
      </c>
      <c r="D478" s="339"/>
      <c r="E478" s="339"/>
      <c r="F478" s="405"/>
      <c r="G478" s="339"/>
    </row>
    <row r="479" spans="1:7" ht="196">
      <c r="A479" s="402" t="s">
        <v>1100</v>
      </c>
      <c r="B479" s="402"/>
      <c r="C479" s="404" t="s">
        <v>1101</v>
      </c>
      <c r="D479" s="406" t="s">
        <v>1102</v>
      </c>
      <c r="E479" s="339" t="s">
        <v>1103</v>
      </c>
      <c r="F479" s="405"/>
      <c r="G479" s="339"/>
    </row>
    <row r="480" spans="1:7" ht="28">
      <c r="A480" s="436"/>
      <c r="B480" s="436" t="s">
        <v>449</v>
      </c>
      <c r="C480" s="445" t="s">
        <v>1104</v>
      </c>
      <c r="D480" s="339"/>
      <c r="E480" s="339"/>
      <c r="F480" s="438" t="s">
        <v>788</v>
      </c>
      <c r="G480" s="439"/>
    </row>
    <row r="481" spans="1:7" ht="56">
      <c r="A481" s="402"/>
      <c r="B481" s="402" t="str">
        <f>B$39</f>
        <v>MA</v>
      </c>
      <c r="C481" s="445" t="s">
        <v>1105</v>
      </c>
      <c r="D481" s="339"/>
      <c r="E481" s="339"/>
      <c r="F481" s="407" t="s">
        <v>788</v>
      </c>
      <c r="G481" s="341"/>
    </row>
    <row r="482" spans="1:7">
      <c r="A482" s="402"/>
      <c r="B482" s="402" t="str">
        <f>B$40</f>
        <v>S1</v>
      </c>
      <c r="C482" s="339" t="s">
        <v>897</v>
      </c>
      <c r="D482" s="339"/>
      <c r="E482" s="339"/>
      <c r="F482" s="407"/>
      <c r="G482" s="341"/>
    </row>
    <row r="483" spans="1:7" ht="168">
      <c r="A483" s="402"/>
      <c r="B483" s="402" t="str">
        <f>B$41</f>
        <v>S2</v>
      </c>
      <c r="C483" s="339" t="s">
        <v>1424</v>
      </c>
      <c r="D483" s="339"/>
      <c r="E483" s="339"/>
      <c r="F483" s="407" t="s">
        <v>788</v>
      </c>
      <c r="G483" s="341"/>
    </row>
    <row r="484" spans="1:7" ht="126">
      <c r="A484" s="402"/>
      <c r="B484" s="402" t="str">
        <f>B$42</f>
        <v>S3</v>
      </c>
      <c r="C484" s="339" t="s">
        <v>1576</v>
      </c>
      <c r="D484" s="339"/>
      <c r="E484" s="339"/>
      <c r="F484" s="407" t="s">
        <v>788</v>
      </c>
      <c r="G484" s="341"/>
    </row>
    <row r="485" spans="1:7">
      <c r="A485" s="402"/>
      <c r="B485" s="402" t="str">
        <f>B$43</f>
        <v>S4</v>
      </c>
      <c r="C485" s="339"/>
      <c r="D485" s="339"/>
      <c r="E485" s="339"/>
      <c r="F485" s="407"/>
      <c r="G485" s="341"/>
    </row>
    <row r="487" spans="1:7" ht="252">
      <c r="A487" s="415" t="s">
        <v>1106</v>
      </c>
      <c r="B487" s="415"/>
      <c r="C487" s="416" t="s">
        <v>1107</v>
      </c>
      <c r="D487" s="406" t="s">
        <v>1108</v>
      </c>
      <c r="E487" s="339" t="s">
        <v>1109</v>
      </c>
      <c r="F487" s="421"/>
      <c r="G487" s="422"/>
    </row>
    <row r="488" spans="1:7" ht="28">
      <c r="A488" s="409"/>
      <c r="B488" s="409" t="s">
        <v>449</v>
      </c>
      <c r="C488" s="441" t="s">
        <v>704</v>
      </c>
      <c r="D488" s="410"/>
      <c r="E488" s="410"/>
      <c r="F488" s="442" t="s">
        <v>807</v>
      </c>
      <c r="G488" s="443">
        <v>2019.18</v>
      </c>
    </row>
    <row r="489" spans="1:7" ht="28">
      <c r="A489" s="402"/>
      <c r="B489" s="402" t="str">
        <f>B$39</f>
        <v>MA</v>
      </c>
      <c r="C489" s="339" t="s">
        <v>1110</v>
      </c>
      <c r="D489" s="339"/>
      <c r="E489" s="339"/>
      <c r="F489" s="407" t="s">
        <v>788</v>
      </c>
      <c r="G489" s="341"/>
    </row>
    <row r="490" spans="1:7">
      <c r="A490" s="402"/>
      <c r="B490" s="402" t="str">
        <f>B$40</f>
        <v>S1</v>
      </c>
      <c r="C490" s="339" t="s">
        <v>897</v>
      </c>
      <c r="D490" s="339"/>
      <c r="E490" s="339"/>
      <c r="F490" s="407"/>
      <c r="G490" s="341"/>
    </row>
    <row r="491" spans="1:7" ht="168">
      <c r="A491" s="402"/>
      <c r="B491" s="402" t="str">
        <f>B$41</f>
        <v>S2</v>
      </c>
      <c r="C491" s="339" t="s">
        <v>1577</v>
      </c>
      <c r="D491" s="339"/>
      <c r="E491" s="339"/>
      <c r="F491" s="407" t="s">
        <v>788</v>
      </c>
      <c r="G491" s="341"/>
    </row>
    <row r="492" spans="1:7" ht="42">
      <c r="A492" s="402"/>
      <c r="B492" s="402" t="str">
        <f>B$42</f>
        <v>S3</v>
      </c>
      <c r="C492" s="339" t="s">
        <v>1515</v>
      </c>
      <c r="D492" s="339"/>
      <c r="E492" s="339"/>
      <c r="F492" s="407" t="s">
        <v>788</v>
      </c>
      <c r="G492" s="341"/>
    </row>
    <row r="493" spans="1:7">
      <c r="A493" s="402"/>
      <c r="B493" s="402" t="str">
        <f>B$43</f>
        <v>S4</v>
      </c>
      <c r="C493" s="339"/>
      <c r="D493" s="339"/>
      <c r="E493" s="339"/>
      <c r="F493" s="407"/>
      <c r="G493" s="341"/>
    </row>
    <row r="495" spans="1:7" ht="70">
      <c r="A495" s="415" t="s">
        <v>1111</v>
      </c>
      <c r="B495" s="415"/>
      <c r="C495" s="416" t="s">
        <v>1112</v>
      </c>
      <c r="D495" s="406" t="s">
        <v>1113</v>
      </c>
      <c r="E495" s="339" t="s">
        <v>1114</v>
      </c>
      <c r="F495" s="421"/>
      <c r="G495" s="422"/>
    </row>
    <row r="496" spans="1:7" ht="28">
      <c r="A496" s="436"/>
      <c r="B496" s="436" t="s">
        <v>449</v>
      </c>
      <c r="C496" s="445" t="s">
        <v>1115</v>
      </c>
      <c r="D496" s="339"/>
      <c r="E496" s="339"/>
      <c r="F496" s="407" t="s">
        <v>788</v>
      </c>
      <c r="G496" s="339"/>
    </row>
    <row r="497" spans="1:7" ht="56">
      <c r="A497" s="402"/>
      <c r="B497" s="402" t="str">
        <f>B$39</f>
        <v>MA</v>
      </c>
      <c r="C497" s="445" t="s">
        <v>1116</v>
      </c>
      <c r="D497" s="339"/>
      <c r="E497" s="339"/>
      <c r="F497" s="407" t="s">
        <v>788</v>
      </c>
      <c r="G497" s="341"/>
    </row>
    <row r="498" spans="1:7">
      <c r="A498" s="402"/>
      <c r="B498" s="402" t="str">
        <f>B$40</f>
        <v>S1</v>
      </c>
      <c r="C498" s="339" t="s">
        <v>897</v>
      </c>
      <c r="D498" s="339"/>
      <c r="E498" s="339"/>
      <c r="F498" s="407"/>
      <c r="G498" s="341"/>
    </row>
    <row r="499" spans="1:7" ht="42">
      <c r="A499" s="402"/>
      <c r="B499" s="402" t="str">
        <f>B$41</f>
        <v>S2</v>
      </c>
      <c r="C499" s="339" t="s">
        <v>1578</v>
      </c>
      <c r="D499" s="339"/>
      <c r="E499" s="339"/>
      <c r="F499" s="407" t="s">
        <v>788</v>
      </c>
      <c r="G499" s="341"/>
    </row>
    <row r="500" spans="1:7" ht="126">
      <c r="A500" s="402"/>
      <c r="B500" s="402" t="str">
        <f>B$42</f>
        <v>S3</v>
      </c>
      <c r="C500" s="339" t="s">
        <v>1579</v>
      </c>
      <c r="D500" s="339"/>
      <c r="E500" s="339"/>
      <c r="F500" s="407" t="s">
        <v>788</v>
      </c>
      <c r="G500" s="341"/>
    </row>
    <row r="501" spans="1:7">
      <c r="A501" s="402"/>
      <c r="B501" s="402" t="str">
        <f>B$43</f>
        <v>S4</v>
      </c>
      <c r="C501" s="339" t="s">
        <v>1516</v>
      </c>
      <c r="D501" s="339"/>
      <c r="E501" s="339"/>
      <c r="F501" s="407"/>
      <c r="G501" s="341"/>
    </row>
    <row r="503" spans="1:7">
      <c r="A503" s="402">
        <v>6.2</v>
      </c>
      <c r="B503" s="402"/>
      <c r="C503" s="404" t="s">
        <v>1117</v>
      </c>
      <c r="D503" s="339"/>
      <c r="E503" s="339"/>
      <c r="F503" s="405"/>
      <c r="G503" s="339"/>
    </row>
    <row r="504" spans="1:7" ht="98">
      <c r="A504" s="402" t="s">
        <v>1118</v>
      </c>
      <c r="B504" s="402"/>
      <c r="C504" s="434" t="s">
        <v>1119</v>
      </c>
      <c r="D504" s="339" t="s">
        <v>1120</v>
      </c>
      <c r="E504" s="339" t="s">
        <v>1121</v>
      </c>
      <c r="F504" s="448"/>
      <c r="G504" s="449"/>
    </row>
    <row r="505" spans="1:7" ht="42">
      <c r="A505" s="440"/>
      <c r="B505" s="440" t="s">
        <v>449</v>
      </c>
      <c r="C505" s="450" t="s">
        <v>705</v>
      </c>
      <c r="D505" s="410"/>
      <c r="E505" s="410"/>
      <c r="F505" s="451" t="s">
        <v>807</v>
      </c>
      <c r="G505" s="452" t="s">
        <v>1122</v>
      </c>
    </row>
    <row r="506" spans="1:7" ht="56">
      <c r="A506" s="402"/>
      <c r="B506" s="402" t="str">
        <f>B$39</f>
        <v>MA</v>
      </c>
      <c r="C506" s="341" t="s">
        <v>1123</v>
      </c>
      <c r="D506" s="339"/>
      <c r="E506" s="339"/>
      <c r="F506" s="453" t="s">
        <v>788</v>
      </c>
      <c r="G506" s="454"/>
    </row>
    <row r="507" spans="1:7">
      <c r="A507" s="402"/>
      <c r="B507" s="402" t="str">
        <f>B$40</f>
        <v>S1</v>
      </c>
      <c r="C507" s="339" t="s">
        <v>897</v>
      </c>
      <c r="D507" s="339"/>
      <c r="E507" s="339"/>
      <c r="F507" s="453"/>
      <c r="G507" s="454"/>
    </row>
    <row r="508" spans="1:7">
      <c r="A508" s="402"/>
      <c r="B508" s="402" t="str">
        <f>B$41</f>
        <v>S2</v>
      </c>
      <c r="C508" s="341" t="s">
        <v>1462</v>
      </c>
      <c r="D508" s="339"/>
      <c r="E508" s="339"/>
      <c r="F508" s="453" t="s">
        <v>788</v>
      </c>
      <c r="G508" s="454"/>
    </row>
    <row r="509" spans="1:7">
      <c r="A509" s="402"/>
      <c r="B509" s="402" t="str">
        <f>B$42</f>
        <v>S3</v>
      </c>
      <c r="C509" s="341" t="s">
        <v>1517</v>
      </c>
      <c r="D509" s="339"/>
      <c r="E509" s="339"/>
      <c r="F509" s="453" t="s">
        <v>788</v>
      </c>
      <c r="G509" s="454"/>
    </row>
    <row r="510" spans="1:7">
      <c r="A510" s="402"/>
      <c r="B510" s="402" t="str">
        <f>B$43</f>
        <v>S4</v>
      </c>
      <c r="C510" s="341"/>
      <c r="D510" s="339"/>
      <c r="E510" s="339"/>
      <c r="F510" s="453"/>
      <c r="G510" s="454"/>
    </row>
    <row r="512" spans="1:7" ht="84">
      <c r="A512" s="402" t="s">
        <v>1124</v>
      </c>
      <c r="B512" s="402"/>
      <c r="C512" s="434" t="s">
        <v>1125</v>
      </c>
      <c r="D512" s="339" t="s">
        <v>1126</v>
      </c>
      <c r="E512" s="339" t="s">
        <v>1127</v>
      </c>
      <c r="F512" s="453"/>
      <c r="G512" s="454"/>
    </row>
    <row r="513" spans="1:7" ht="28">
      <c r="A513" s="402"/>
      <c r="B513" s="402" t="s">
        <v>449</v>
      </c>
      <c r="C513" s="341" t="s">
        <v>1128</v>
      </c>
      <c r="D513" s="339"/>
      <c r="E513" s="339"/>
      <c r="F513" s="453" t="s">
        <v>788</v>
      </c>
      <c r="G513" s="454"/>
    </row>
    <row r="514" spans="1:7" ht="42">
      <c r="A514" s="402"/>
      <c r="B514" s="402" t="str">
        <f>B$39</f>
        <v>MA</v>
      </c>
      <c r="C514" s="341" t="s">
        <v>1129</v>
      </c>
      <c r="D514" s="339"/>
      <c r="E514" s="339"/>
      <c r="F514" s="453" t="s">
        <v>788</v>
      </c>
      <c r="G514" s="454"/>
    </row>
    <row r="515" spans="1:7">
      <c r="A515" s="402"/>
      <c r="B515" s="402" t="str">
        <f>B$40</f>
        <v>S1</v>
      </c>
      <c r="C515" s="339" t="s">
        <v>897</v>
      </c>
      <c r="D515" s="339"/>
      <c r="E515" s="339"/>
      <c r="F515" s="453"/>
      <c r="G515" s="454"/>
    </row>
    <row r="516" spans="1:7">
      <c r="A516" s="402"/>
      <c r="B516" s="402" t="str">
        <f>B$41</f>
        <v>S2</v>
      </c>
      <c r="C516" s="341" t="s">
        <v>1463</v>
      </c>
      <c r="D516" s="339"/>
      <c r="E516" s="339"/>
      <c r="F516" s="453" t="s">
        <v>788</v>
      </c>
      <c r="G516" s="454"/>
    </row>
    <row r="517" spans="1:7">
      <c r="A517" s="402"/>
      <c r="B517" s="402" t="str">
        <f>B$42</f>
        <v>S3</v>
      </c>
      <c r="C517" s="341" t="s">
        <v>1518</v>
      </c>
      <c r="D517" s="339"/>
      <c r="E517" s="339"/>
      <c r="F517" s="453"/>
      <c r="G517" s="454"/>
    </row>
    <row r="518" spans="1:7">
      <c r="A518" s="402"/>
      <c r="B518" s="402" t="str">
        <f>B$43</f>
        <v>S4</v>
      </c>
      <c r="C518" s="341"/>
      <c r="D518" s="339"/>
      <c r="E518" s="339"/>
      <c r="F518" s="405"/>
      <c r="G518" s="339"/>
    </row>
    <row r="521" spans="1:7">
      <c r="A521" s="402">
        <v>6.3</v>
      </c>
      <c r="B521" s="402"/>
      <c r="C521" s="434" t="s">
        <v>1130</v>
      </c>
      <c r="D521" s="339"/>
      <c r="E521" s="339"/>
      <c r="F521" s="405"/>
      <c r="G521" s="339"/>
    </row>
    <row r="522" spans="1:7" ht="98">
      <c r="A522" s="402" t="s">
        <v>189</v>
      </c>
      <c r="B522" s="402"/>
      <c r="C522" s="434" t="s">
        <v>1131</v>
      </c>
      <c r="D522" s="339" t="s">
        <v>1132</v>
      </c>
      <c r="E522" s="339" t="s">
        <v>1133</v>
      </c>
      <c r="F522" s="405"/>
      <c r="G522" s="339"/>
    </row>
    <row r="523" spans="1:7">
      <c r="A523" s="402"/>
      <c r="B523" s="402" t="s">
        <v>449</v>
      </c>
      <c r="C523" s="341" t="s">
        <v>965</v>
      </c>
      <c r="D523" s="339"/>
      <c r="E523" s="339"/>
      <c r="F523" s="453" t="s">
        <v>788</v>
      </c>
      <c r="G523" s="454"/>
    </row>
    <row r="524" spans="1:7">
      <c r="A524" s="402"/>
      <c r="B524" s="402" t="str">
        <f>B$39</f>
        <v>MA</v>
      </c>
      <c r="C524" s="341" t="s">
        <v>965</v>
      </c>
      <c r="D524" s="339"/>
      <c r="E524" s="339"/>
      <c r="F524" s="453" t="s">
        <v>788</v>
      </c>
      <c r="G524" s="454"/>
    </row>
    <row r="525" spans="1:7">
      <c r="A525" s="402"/>
      <c r="B525" s="402" t="str">
        <f>B$40</f>
        <v>S1</v>
      </c>
      <c r="C525" s="339" t="s">
        <v>897</v>
      </c>
      <c r="D525" s="339"/>
      <c r="E525" s="339"/>
      <c r="F525" s="453"/>
      <c r="G525" s="454"/>
    </row>
    <row r="526" spans="1:7">
      <c r="A526" s="402"/>
      <c r="B526" s="402" t="str">
        <f>B$41</f>
        <v>S2</v>
      </c>
      <c r="C526" s="341" t="s">
        <v>1464</v>
      </c>
      <c r="D526" s="339"/>
      <c r="E526" s="339"/>
      <c r="F526" s="453" t="s">
        <v>788</v>
      </c>
      <c r="G526" s="454"/>
    </row>
    <row r="527" spans="1:7" ht="90" customHeight="1">
      <c r="A527" s="402"/>
      <c r="B527" s="402" t="str">
        <f>B$42</f>
        <v>S3</v>
      </c>
      <c r="C527" s="341" t="s">
        <v>1519</v>
      </c>
      <c r="D527" s="339"/>
      <c r="E527" s="339"/>
      <c r="F527" s="453" t="s">
        <v>788</v>
      </c>
      <c r="G527" s="454"/>
    </row>
    <row r="528" spans="1:7">
      <c r="A528" s="402"/>
      <c r="B528" s="402" t="str">
        <f>B$43</f>
        <v>S4</v>
      </c>
      <c r="C528" s="341"/>
      <c r="D528" s="339"/>
      <c r="E528" s="339"/>
      <c r="F528" s="453"/>
      <c r="G528" s="454"/>
    </row>
    <row r="530" spans="1:7" ht="336">
      <c r="A530" s="402" t="s">
        <v>1134</v>
      </c>
      <c r="B530" s="402"/>
      <c r="C530" s="404" t="s">
        <v>1135</v>
      </c>
      <c r="D530" s="339" t="s">
        <v>1136</v>
      </c>
      <c r="E530" s="406" t="s">
        <v>1137</v>
      </c>
      <c r="F530" s="407"/>
      <c r="G530" s="341"/>
    </row>
    <row r="531" spans="1:7">
      <c r="A531" s="402"/>
      <c r="B531" s="402" t="s">
        <v>449</v>
      </c>
      <c r="C531" s="339" t="s">
        <v>1138</v>
      </c>
      <c r="D531" s="339"/>
      <c r="E531" s="339"/>
      <c r="F531" s="407" t="s">
        <v>788</v>
      </c>
      <c r="G531" s="341"/>
    </row>
    <row r="532" spans="1:7">
      <c r="A532" s="402"/>
      <c r="B532" s="402" t="str">
        <f>B$39</f>
        <v>MA</v>
      </c>
      <c r="C532" s="339" t="s">
        <v>1138</v>
      </c>
      <c r="D532" s="339"/>
      <c r="E532" s="339"/>
      <c r="F532" s="407" t="s">
        <v>788</v>
      </c>
      <c r="G532" s="341"/>
    </row>
    <row r="533" spans="1:7">
      <c r="A533" s="402"/>
      <c r="B533" s="402" t="str">
        <f>B$40</f>
        <v>S1</v>
      </c>
      <c r="C533" s="339" t="s">
        <v>897</v>
      </c>
      <c r="D533" s="339"/>
      <c r="E533" s="339"/>
      <c r="F533" s="407"/>
      <c r="G533" s="341"/>
    </row>
    <row r="534" spans="1:7">
      <c r="A534" s="402"/>
      <c r="B534" s="402" t="str">
        <f>B$41</f>
        <v>S2</v>
      </c>
      <c r="C534" s="341" t="s">
        <v>1464</v>
      </c>
      <c r="D534" s="339"/>
      <c r="E534" s="339"/>
      <c r="F534" s="453" t="s">
        <v>788</v>
      </c>
      <c r="G534" s="341"/>
    </row>
    <row r="535" spans="1:7">
      <c r="A535" s="402"/>
      <c r="B535" s="402" t="str">
        <f>B$42</f>
        <v>S3</v>
      </c>
      <c r="C535" s="341" t="s">
        <v>1520</v>
      </c>
      <c r="D535" s="339"/>
      <c r="E535" s="339"/>
      <c r="F535" s="407" t="s">
        <v>788</v>
      </c>
      <c r="G535" s="341"/>
    </row>
    <row r="536" spans="1:7">
      <c r="A536" s="402"/>
      <c r="B536" s="402" t="str">
        <f>B$43</f>
        <v>S4</v>
      </c>
      <c r="C536" s="339"/>
      <c r="D536" s="339"/>
      <c r="E536" s="339"/>
      <c r="F536" s="407"/>
      <c r="G536" s="341"/>
    </row>
    <row r="538" spans="1:7" ht="84">
      <c r="A538" s="415" t="s">
        <v>1139</v>
      </c>
      <c r="B538" s="415"/>
      <c r="C538" s="416" t="s">
        <v>1140</v>
      </c>
      <c r="D538" s="339" t="s">
        <v>1141</v>
      </c>
      <c r="E538" s="339" t="s">
        <v>1142</v>
      </c>
      <c r="F538" s="421"/>
      <c r="G538" s="422"/>
    </row>
    <row r="539" spans="1:7">
      <c r="A539" s="402"/>
      <c r="B539" s="402" t="s">
        <v>449</v>
      </c>
      <c r="C539" s="339" t="s">
        <v>1143</v>
      </c>
      <c r="D539" s="339"/>
      <c r="E539" s="339"/>
      <c r="F539" s="407" t="s">
        <v>788</v>
      </c>
      <c r="G539" s="341"/>
    </row>
    <row r="540" spans="1:7">
      <c r="A540" s="402"/>
      <c r="B540" s="402" t="str">
        <f>B$39</f>
        <v>MA</v>
      </c>
      <c r="C540" s="339" t="s">
        <v>1143</v>
      </c>
      <c r="D540" s="339"/>
      <c r="E540" s="339"/>
      <c r="F540" s="407" t="s">
        <v>788</v>
      </c>
      <c r="G540" s="341"/>
    </row>
    <row r="541" spans="1:7">
      <c r="A541" s="402"/>
      <c r="B541" s="402" t="str">
        <f>B$40</f>
        <v>S1</v>
      </c>
      <c r="C541" s="339"/>
      <c r="D541" s="339"/>
      <c r="E541" s="339"/>
      <c r="F541" s="407"/>
      <c r="G541" s="341"/>
    </row>
    <row r="542" spans="1:7">
      <c r="A542" s="402"/>
      <c r="B542" s="402" t="str">
        <f>B$41</f>
        <v>S2</v>
      </c>
      <c r="C542" s="339"/>
      <c r="D542" s="339"/>
      <c r="E542" s="339"/>
      <c r="F542" s="407"/>
      <c r="G542" s="341"/>
    </row>
    <row r="543" spans="1:7">
      <c r="A543" s="402"/>
      <c r="B543" s="402" t="str">
        <f>B$42</f>
        <v>S3</v>
      </c>
      <c r="C543" s="339" t="s">
        <v>1522</v>
      </c>
      <c r="D543" s="339"/>
      <c r="E543" s="339"/>
      <c r="F543" s="407"/>
      <c r="G543" s="341"/>
    </row>
    <row r="544" spans="1:7">
      <c r="A544" s="402"/>
      <c r="B544" s="402" t="str">
        <f>B$43</f>
        <v>S4</v>
      </c>
      <c r="C544" s="339"/>
      <c r="D544" s="339"/>
      <c r="E544" s="339"/>
      <c r="F544" s="407"/>
      <c r="G544" s="341"/>
    </row>
    <row r="546" spans="1:7">
      <c r="A546" s="402">
        <v>6.4</v>
      </c>
      <c r="B546" s="402"/>
      <c r="C546" s="404" t="s">
        <v>1144</v>
      </c>
      <c r="D546" s="339"/>
      <c r="E546" s="339"/>
      <c r="F546" s="405"/>
      <c r="G546" s="339"/>
    </row>
    <row r="547" spans="1:7" ht="126">
      <c r="A547" s="415" t="s">
        <v>33</v>
      </c>
      <c r="B547" s="415"/>
      <c r="C547" s="416" t="s">
        <v>1145</v>
      </c>
      <c r="D547" s="406" t="s">
        <v>1146</v>
      </c>
      <c r="E547" s="339" t="s">
        <v>1147</v>
      </c>
      <c r="F547" s="421"/>
      <c r="G547" s="422"/>
    </row>
    <row r="548" spans="1:7" ht="28">
      <c r="A548" s="402"/>
      <c r="B548" s="402" t="s">
        <v>449</v>
      </c>
      <c r="C548" s="339" t="s">
        <v>1148</v>
      </c>
      <c r="D548" s="339"/>
      <c r="E548" s="339"/>
      <c r="F548" s="407" t="s">
        <v>788</v>
      </c>
      <c r="G548" s="341"/>
    </row>
    <row r="549" spans="1:7">
      <c r="A549" s="402"/>
      <c r="B549" s="402" t="str">
        <f>B$39</f>
        <v>MA</v>
      </c>
      <c r="C549" s="339" t="s">
        <v>1149</v>
      </c>
      <c r="D549" s="339"/>
      <c r="E549" s="339"/>
      <c r="F549" s="407" t="s">
        <v>788</v>
      </c>
      <c r="G549" s="341"/>
    </row>
    <row r="550" spans="1:7">
      <c r="A550" s="402"/>
      <c r="B550" s="402" t="str">
        <f>B$40</f>
        <v>S1</v>
      </c>
      <c r="C550" s="339" t="s">
        <v>897</v>
      </c>
      <c r="D550" s="339"/>
      <c r="E550" s="339"/>
      <c r="F550" s="407"/>
      <c r="G550" s="341"/>
    </row>
    <row r="551" spans="1:7">
      <c r="A551" s="402"/>
      <c r="B551" s="402" t="str">
        <f>B$41</f>
        <v>S2</v>
      </c>
      <c r="C551" s="339" t="s">
        <v>1465</v>
      </c>
      <c r="D551" s="339"/>
      <c r="E551" s="339"/>
      <c r="F551" s="407" t="s">
        <v>788</v>
      </c>
      <c r="G551" s="341"/>
    </row>
    <row r="552" spans="1:7" s="540" customFormat="1" ht="84">
      <c r="A552" s="538"/>
      <c r="B552" s="538" t="str">
        <f>B$42</f>
        <v>S3</v>
      </c>
      <c r="C552" s="340" t="s">
        <v>1580</v>
      </c>
      <c r="D552" s="340"/>
      <c r="E552" s="340"/>
      <c r="F552" s="539" t="s">
        <v>788</v>
      </c>
      <c r="G552" s="423"/>
    </row>
    <row r="553" spans="1:7">
      <c r="A553" s="402"/>
      <c r="B553" s="402" t="str">
        <f>B$43</f>
        <v>S4</v>
      </c>
      <c r="C553" s="339"/>
      <c r="D553" s="339"/>
      <c r="E553" s="339"/>
      <c r="F553" s="407"/>
      <c r="G553" s="341"/>
    </row>
    <row r="555" spans="1:7" ht="126">
      <c r="A555" s="415" t="s">
        <v>565</v>
      </c>
      <c r="B555" s="415"/>
      <c r="C555" s="416" t="s">
        <v>1150</v>
      </c>
      <c r="D555" s="339" t="s">
        <v>1151</v>
      </c>
      <c r="E555" s="339" t="s">
        <v>1152</v>
      </c>
      <c r="F555" s="421"/>
      <c r="G555" s="422"/>
    </row>
    <row r="556" spans="1:7">
      <c r="A556" s="402"/>
      <c r="B556" s="402" t="s">
        <v>449</v>
      </c>
      <c r="C556" s="339" t="s">
        <v>1153</v>
      </c>
      <c r="D556" s="339"/>
      <c r="E556" s="339"/>
      <c r="F556" s="407" t="s">
        <v>788</v>
      </c>
      <c r="G556" s="341"/>
    </row>
    <row r="557" spans="1:7">
      <c r="A557" s="402"/>
      <c r="B557" s="402" t="str">
        <f>B$39</f>
        <v>MA</v>
      </c>
      <c r="C557" s="339" t="s">
        <v>1153</v>
      </c>
      <c r="D557" s="339"/>
      <c r="E557" s="339"/>
      <c r="F557" s="407" t="s">
        <v>788</v>
      </c>
      <c r="G557" s="341"/>
    </row>
    <row r="558" spans="1:7">
      <c r="A558" s="402"/>
      <c r="B558" s="402" t="str">
        <f>B$40</f>
        <v>S1</v>
      </c>
      <c r="C558" s="339" t="s">
        <v>897</v>
      </c>
      <c r="D558" s="339"/>
      <c r="E558" s="339"/>
      <c r="F558" s="407"/>
      <c r="G558" s="341"/>
    </row>
    <row r="559" spans="1:7">
      <c r="A559" s="402"/>
      <c r="B559" s="402" t="str">
        <f>B$41</f>
        <v>S2</v>
      </c>
      <c r="C559" s="339" t="s">
        <v>1465</v>
      </c>
      <c r="D559" s="339"/>
      <c r="E559" s="339"/>
      <c r="F559" s="407" t="s">
        <v>788</v>
      </c>
      <c r="G559" s="341"/>
    </row>
    <row r="560" spans="1:7" ht="140">
      <c r="A560" s="402"/>
      <c r="B560" s="402" t="str">
        <f>B$42</f>
        <v>S3</v>
      </c>
      <c r="C560" s="339" t="s">
        <v>1581</v>
      </c>
      <c r="D560" s="339"/>
      <c r="E560" s="339"/>
      <c r="F560" s="407" t="s">
        <v>788</v>
      </c>
      <c r="G560" s="532" t="s">
        <v>1513</v>
      </c>
    </row>
    <row r="561" spans="1:7">
      <c r="A561" s="402"/>
      <c r="B561" s="402" t="str">
        <f>B$43</f>
        <v>S4</v>
      </c>
      <c r="C561" s="339"/>
      <c r="D561" s="339"/>
      <c r="E561" s="339"/>
      <c r="F561" s="407"/>
      <c r="G561" s="341"/>
    </row>
    <row r="563" spans="1:7">
      <c r="A563" s="413">
        <v>7</v>
      </c>
      <c r="B563" s="413"/>
      <c r="C563" s="398" t="s">
        <v>1154</v>
      </c>
      <c r="D563" s="399"/>
      <c r="E563" s="399"/>
      <c r="F563" s="400"/>
      <c r="G563" s="399"/>
    </row>
    <row r="564" spans="1:7">
      <c r="A564" s="402">
        <v>7.1</v>
      </c>
      <c r="B564" s="402"/>
      <c r="C564" s="404" t="s">
        <v>1155</v>
      </c>
      <c r="D564" s="339"/>
      <c r="E564" s="339"/>
      <c r="F564" s="405"/>
      <c r="G564" s="339"/>
    </row>
    <row r="565" spans="1:7" ht="224">
      <c r="A565" s="402" t="s">
        <v>1156</v>
      </c>
      <c r="B565" s="402"/>
      <c r="C565" s="404" t="s">
        <v>1157</v>
      </c>
      <c r="D565" s="406" t="s">
        <v>1158</v>
      </c>
      <c r="E565" s="339" t="s">
        <v>1159</v>
      </c>
      <c r="F565" s="405"/>
      <c r="G565" s="339"/>
    </row>
    <row r="566" spans="1:7" ht="56">
      <c r="A566" s="402"/>
      <c r="B566" s="402" t="s">
        <v>449</v>
      </c>
      <c r="C566" s="339" t="s">
        <v>1160</v>
      </c>
      <c r="D566" s="339"/>
      <c r="E566" s="339"/>
      <c r="F566" s="407" t="s">
        <v>788</v>
      </c>
      <c r="G566" s="341"/>
    </row>
    <row r="567" spans="1:7" ht="84">
      <c r="A567" s="402"/>
      <c r="B567" s="402" t="str">
        <f>B$39</f>
        <v>MA</v>
      </c>
      <c r="C567" s="339" t="s">
        <v>1161</v>
      </c>
      <c r="D567" s="339"/>
      <c r="E567" s="339"/>
      <c r="F567" s="407" t="s">
        <v>788</v>
      </c>
      <c r="G567" s="341"/>
    </row>
    <row r="568" spans="1:7" ht="56">
      <c r="A568" s="402"/>
      <c r="B568" s="402" t="str">
        <f>B$40</f>
        <v>S1</v>
      </c>
      <c r="C568" s="339" t="s">
        <v>1162</v>
      </c>
      <c r="D568" s="339"/>
      <c r="E568" s="339"/>
      <c r="F568" s="407" t="s">
        <v>788</v>
      </c>
      <c r="G568" s="341"/>
    </row>
    <row r="569" spans="1:7">
      <c r="A569" s="402"/>
      <c r="B569" s="402" t="str">
        <f>B$41</f>
        <v>S2</v>
      </c>
      <c r="C569" s="339"/>
      <c r="D569" s="339"/>
      <c r="E569" s="339"/>
      <c r="F569" s="407"/>
      <c r="G569" s="341"/>
    </row>
    <row r="570" spans="1:7">
      <c r="A570" s="402"/>
      <c r="B570" s="402" t="str">
        <f>B$42</f>
        <v>S3</v>
      </c>
      <c r="C570" s="339"/>
      <c r="D570" s="339"/>
      <c r="E570" s="339"/>
      <c r="F570" s="407"/>
      <c r="G570" s="341"/>
    </row>
    <row r="571" spans="1:7">
      <c r="A571" s="402"/>
      <c r="B571" s="402" t="str">
        <f>B$43</f>
        <v>S4</v>
      </c>
      <c r="C571" s="339"/>
      <c r="D571" s="339"/>
      <c r="E571" s="339"/>
      <c r="F571" s="407"/>
      <c r="G571" s="341"/>
    </row>
    <row r="572" spans="1:7" ht="42">
      <c r="A572" s="402" t="s">
        <v>1163</v>
      </c>
      <c r="B572" s="402"/>
      <c r="C572" s="404" t="s">
        <v>1164</v>
      </c>
      <c r="D572" s="406" t="s">
        <v>1165</v>
      </c>
      <c r="E572" s="339" t="s">
        <v>1166</v>
      </c>
      <c r="F572" s="405"/>
      <c r="G572" s="339"/>
    </row>
    <row r="573" spans="1:7">
      <c r="A573" s="402"/>
      <c r="B573" s="402" t="s">
        <v>449</v>
      </c>
      <c r="C573" s="339" t="s">
        <v>1167</v>
      </c>
      <c r="D573" s="339"/>
      <c r="E573" s="339"/>
      <c r="F573" s="407" t="s">
        <v>788</v>
      </c>
      <c r="G573" s="341"/>
    </row>
    <row r="574" spans="1:7">
      <c r="A574" s="402"/>
      <c r="B574" s="402" t="str">
        <f>B$39</f>
        <v>MA</v>
      </c>
      <c r="C574" s="339" t="s">
        <v>1167</v>
      </c>
      <c r="D574" s="339"/>
      <c r="E574" s="339"/>
      <c r="F574" s="407" t="s">
        <v>788</v>
      </c>
      <c r="G574" s="341"/>
    </row>
    <row r="575" spans="1:7">
      <c r="A575" s="402"/>
      <c r="B575" s="402" t="str">
        <f>B$40</f>
        <v>S1</v>
      </c>
      <c r="C575" s="339" t="s">
        <v>1167</v>
      </c>
      <c r="D575" s="339"/>
      <c r="E575" s="339"/>
      <c r="F575" s="407" t="s">
        <v>788</v>
      </c>
      <c r="G575" s="341"/>
    </row>
    <row r="576" spans="1:7">
      <c r="A576" s="402"/>
      <c r="B576" s="402" t="str">
        <f>B$41</f>
        <v>S2</v>
      </c>
      <c r="C576" s="339"/>
      <c r="D576" s="339"/>
      <c r="E576" s="339"/>
      <c r="F576" s="407"/>
      <c r="G576" s="341"/>
    </row>
    <row r="577" spans="1:7">
      <c r="A577" s="402"/>
      <c r="B577" s="402" t="str">
        <f>B$42</f>
        <v>S3</v>
      </c>
      <c r="C577" s="339"/>
      <c r="D577" s="339"/>
      <c r="E577" s="339"/>
      <c r="F577" s="407"/>
      <c r="G577" s="341"/>
    </row>
    <row r="578" spans="1:7">
      <c r="A578" s="402"/>
      <c r="B578" s="402" t="str">
        <f>B$43</f>
        <v>S4</v>
      </c>
      <c r="C578" s="339"/>
      <c r="D578" s="339"/>
      <c r="E578" s="339"/>
      <c r="F578" s="407"/>
      <c r="G578" s="341"/>
    </row>
    <row r="580" spans="1:7">
      <c r="A580" s="402">
        <v>7.2</v>
      </c>
      <c r="B580" s="402"/>
      <c r="C580" s="404" t="s">
        <v>1168</v>
      </c>
      <c r="D580" s="339"/>
      <c r="E580" s="339"/>
      <c r="F580" s="405"/>
      <c r="G580" s="339"/>
    </row>
    <row r="581" spans="1:7" ht="112">
      <c r="A581" s="402" t="s">
        <v>1169</v>
      </c>
      <c r="B581" s="402"/>
      <c r="C581" s="404" t="s">
        <v>1170</v>
      </c>
      <c r="D581" s="339" t="s">
        <v>1171</v>
      </c>
      <c r="E581" s="339" t="s">
        <v>1172</v>
      </c>
      <c r="F581" s="407"/>
      <c r="G581" s="341"/>
    </row>
    <row r="582" spans="1:7" ht="42">
      <c r="A582" s="402"/>
      <c r="B582" s="402" t="s">
        <v>449</v>
      </c>
      <c r="C582" s="339" t="s">
        <v>1173</v>
      </c>
      <c r="D582" s="339"/>
      <c r="E582" s="339"/>
      <c r="F582" s="407" t="s">
        <v>788</v>
      </c>
      <c r="G582" s="341"/>
    </row>
    <row r="583" spans="1:7" ht="28">
      <c r="A583" s="402"/>
      <c r="B583" s="402" t="str">
        <f>B$39</f>
        <v>MA</v>
      </c>
      <c r="C583" s="339" t="s">
        <v>1174</v>
      </c>
      <c r="D583" s="339"/>
      <c r="E583" s="339"/>
      <c r="F583" s="374" t="s">
        <v>788</v>
      </c>
      <c r="G583" s="341"/>
    </row>
    <row r="584" spans="1:7" ht="28">
      <c r="A584" s="402"/>
      <c r="B584" s="402" t="str">
        <f>B$40</f>
        <v>S1</v>
      </c>
      <c r="C584" s="339" t="s">
        <v>1175</v>
      </c>
      <c r="D584" s="339"/>
      <c r="E584" s="339"/>
      <c r="F584" s="407" t="s">
        <v>788</v>
      </c>
      <c r="G584" s="341"/>
    </row>
    <row r="585" spans="1:7">
      <c r="A585" s="402"/>
      <c r="B585" s="402" t="str">
        <f>B$41</f>
        <v>S2</v>
      </c>
      <c r="C585" s="339"/>
      <c r="D585" s="339"/>
      <c r="E585" s="339"/>
      <c r="F585" s="407"/>
      <c r="G585" s="341"/>
    </row>
    <row r="586" spans="1:7">
      <c r="A586" s="402"/>
      <c r="B586" s="402" t="str">
        <f>B$42</f>
        <v>S3</v>
      </c>
      <c r="C586" s="339"/>
      <c r="D586" s="339"/>
      <c r="E586" s="339"/>
      <c r="F586" s="407"/>
      <c r="G586" s="341"/>
    </row>
    <row r="587" spans="1:7">
      <c r="A587" s="402"/>
      <c r="B587" s="402" t="str">
        <f>B$43</f>
        <v>S4</v>
      </c>
      <c r="C587" s="339"/>
      <c r="D587" s="339"/>
      <c r="E587" s="339"/>
      <c r="F587" s="407"/>
      <c r="G587" s="341"/>
    </row>
    <row r="589" spans="1:7" ht="112">
      <c r="A589" s="402" t="s">
        <v>1176</v>
      </c>
      <c r="B589" s="402"/>
      <c r="C589" s="404" t="s">
        <v>1177</v>
      </c>
      <c r="D589" s="339" t="s">
        <v>1178</v>
      </c>
      <c r="E589" s="339" t="s">
        <v>1179</v>
      </c>
      <c r="F589" s="407"/>
      <c r="G589" s="341"/>
    </row>
    <row r="590" spans="1:7" ht="28">
      <c r="A590" s="402"/>
      <c r="B590" s="402" t="s">
        <v>449</v>
      </c>
      <c r="C590" s="339" t="s">
        <v>1180</v>
      </c>
      <c r="D590" s="339"/>
      <c r="E590" s="339"/>
      <c r="F590" s="407" t="s">
        <v>788</v>
      </c>
      <c r="G590" s="341"/>
    </row>
    <row r="591" spans="1:7" ht="28">
      <c r="A591" s="402"/>
      <c r="B591" s="402" t="str">
        <f>B$39</f>
        <v>MA</v>
      </c>
      <c r="C591" s="339" t="s">
        <v>1180</v>
      </c>
      <c r="D591" s="339"/>
      <c r="E591" s="339"/>
      <c r="F591" s="407" t="s">
        <v>788</v>
      </c>
      <c r="G591" s="341"/>
    </row>
    <row r="592" spans="1:7" ht="42">
      <c r="A592" s="402"/>
      <c r="B592" s="402" t="str">
        <f>B$40</f>
        <v>S1</v>
      </c>
      <c r="C592" s="340" t="s">
        <v>1181</v>
      </c>
      <c r="D592" s="339"/>
      <c r="E592" s="339"/>
      <c r="F592" s="407" t="s">
        <v>788</v>
      </c>
      <c r="G592" s="341"/>
    </row>
    <row r="593" spans="1:7">
      <c r="A593" s="402"/>
      <c r="B593" s="402" t="str">
        <f>B$41</f>
        <v>S2</v>
      </c>
      <c r="C593" s="339"/>
      <c r="D593" s="339"/>
      <c r="E593" s="339"/>
      <c r="F593" s="407"/>
      <c r="G593" s="341"/>
    </row>
    <row r="594" spans="1:7">
      <c r="A594" s="402"/>
      <c r="B594" s="402" t="str">
        <f>B$42</f>
        <v>S3</v>
      </c>
      <c r="C594" s="339"/>
      <c r="D594" s="339"/>
      <c r="E594" s="339"/>
      <c r="F594" s="407"/>
      <c r="G594" s="341"/>
    </row>
    <row r="595" spans="1:7">
      <c r="A595" s="402"/>
      <c r="B595" s="402" t="str">
        <f>B$43</f>
        <v>S4</v>
      </c>
      <c r="C595" s="339"/>
      <c r="D595" s="339"/>
      <c r="E595" s="339"/>
      <c r="F595" s="407"/>
      <c r="G595" s="341"/>
    </row>
    <row r="597" spans="1:7">
      <c r="A597" s="402">
        <v>7.3</v>
      </c>
      <c r="B597" s="402"/>
      <c r="C597" s="404" t="s">
        <v>1182</v>
      </c>
      <c r="D597" s="339"/>
      <c r="E597" s="339"/>
    </row>
    <row r="598" spans="1:7" ht="42">
      <c r="A598" s="402" t="s">
        <v>34</v>
      </c>
      <c r="B598" s="402"/>
      <c r="C598" s="404" t="s">
        <v>1183</v>
      </c>
      <c r="D598" s="406" t="s">
        <v>1184</v>
      </c>
      <c r="E598" s="339" t="s">
        <v>1185</v>
      </c>
      <c r="F598" s="407"/>
      <c r="G598" s="341"/>
    </row>
    <row r="599" spans="1:7" ht="28">
      <c r="A599" s="402"/>
      <c r="B599" s="402" t="s">
        <v>449</v>
      </c>
      <c r="C599" s="339" t="s">
        <v>1186</v>
      </c>
      <c r="D599" s="339"/>
      <c r="E599" s="339"/>
      <c r="F599" s="407" t="s">
        <v>788</v>
      </c>
      <c r="G599" s="341"/>
    </row>
    <row r="600" spans="1:7" ht="84">
      <c r="A600" s="402"/>
      <c r="B600" s="402" t="str">
        <f>B$39</f>
        <v>MA</v>
      </c>
      <c r="C600" s="339" t="s">
        <v>1187</v>
      </c>
      <c r="D600" s="339"/>
      <c r="E600" s="339"/>
      <c r="F600" s="407" t="s">
        <v>788</v>
      </c>
      <c r="G600" s="341"/>
    </row>
    <row r="601" spans="1:7" ht="84">
      <c r="A601" s="402"/>
      <c r="B601" s="402" t="str">
        <f>B$40</f>
        <v>S1</v>
      </c>
      <c r="C601" s="340" t="s">
        <v>1188</v>
      </c>
      <c r="D601" s="339"/>
      <c r="E601" s="339"/>
      <c r="F601" s="407" t="s">
        <v>788</v>
      </c>
      <c r="G601" s="341"/>
    </row>
    <row r="602" spans="1:7">
      <c r="A602" s="402"/>
      <c r="B602" s="402" t="str">
        <f>B$41</f>
        <v>S2</v>
      </c>
      <c r="C602" s="339"/>
      <c r="D602" s="339"/>
      <c r="E602" s="339"/>
      <c r="F602" s="407"/>
      <c r="G602" s="341"/>
    </row>
    <row r="603" spans="1:7">
      <c r="A603" s="402"/>
      <c r="B603" s="402" t="str">
        <f>B$42</f>
        <v>S3</v>
      </c>
      <c r="C603" s="339"/>
      <c r="D603" s="339"/>
      <c r="E603" s="339"/>
      <c r="F603" s="407"/>
      <c r="G603" s="341"/>
    </row>
    <row r="604" spans="1:7">
      <c r="A604" s="402"/>
      <c r="B604" s="402" t="str">
        <f>B$43</f>
        <v>S4</v>
      </c>
      <c r="C604" s="339"/>
      <c r="D604" s="339"/>
      <c r="E604" s="339"/>
      <c r="F604" s="407"/>
      <c r="G604" s="341"/>
    </row>
    <row r="606" spans="1:7">
      <c r="A606" s="402">
        <v>7.4</v>
      </c>
      <c r="B606" s="402"/>
      <c r="C606" s="404" t="s">
        <v>1189</v>
      </c>
      <c r="D606" s="339"/>
      <c r="E606" s="339"/>
      <c r="F606" s="405"/>
      <c r="G606" s="339"/>
    </row>
    <row r="607" spans="1:7" ht="140">
      <c r="A607" s="402" t="s">
        <v>190</v>
      </c>
      <c r="B607" s="402"/>
      <c r="C607" s="404" t="s">
        <v>1190</v>
      </c>
      <c r="D607" s="339" t="s">
        <v>1191</v>
      </c>
      <c r="E607" s="339" t="s">
        <v>1192</v>
      </c>
      <c r="F607" s="405"/>
      <c r="G607" s="339"/>
    </row>
    <row r="608" spans="1:7" ht="28">
      <c r="A608" s="402"/>
      <c r="B608" s="402" t="s">
        <v>449</v>
      </c>
      <c r="C608" s="339" t="s">
        <v>1193</v>
      </c>
      <c r="D608" s="339"/>
      <c r="E608" s="339"/>
      <c r="F608" s="407" t="s">
        <v>788</v>
      </c>
      <c r="G608" s="341"/>
    </row>
    <row r="609" spans="1:7" ht="56">
      <c r="A609" s="402"/>
      <c r="B609" s="402" t="str">
        <f>B$39</f>
        <v>MA</v>
      </c>
      <c r="C609" s="339" t="s">
        <v>1194</v>
      </c>
      <c r="D609" s="339"/>
      <c r="E609" s="339"/>
      <c r="F609" s="407" t="s">
        <v>788</v>
      </c>
      <c r="G609" s="341"/>
    </row>
    <row r="610" spans="1:7" ht="56">
      <c r="A610" s="402"/>
      <c r="B610" s="402" t="str">
        <f>B$40</f>
        <v>S1</v>
      </c>
      <c r="C610" s="339" t="s">
        <v>1195</v>
      </c>
      <c r="D610" s="339"/>
      <c r="E610" s="339"/>
      <c r="F610" s="407" t="s">
        <v>788</v>
      </c>
      <c r="G610" s="341"/>
    </row>
    <row r="611" spans="1:7">
      <c r="A611" s="402"/>
      <c r="B611" s="402" t="str">
        <f>B$41</f>
        <v>S2</v>
      </c>
      <c r="C611" s="339"/>
      <c r="D611" s="339"/>
      <c r="E611" s="339"/>
      <c r="F611" s="407"/>
      <c r="G611" s="341"/>
    </row>
    <row r="612" spans="1:7">
      <c r="A612" s="402"/>
      <c r="B612" s="402" t="str">
        <f>B$42</f>
        <v>S3</v>
      </c>
      <c r="C612" s="339"/>
      <c r="D612" s="339"/>
      <c r="E612" s="339"/>
      <c r="F612" s="407"/>
      <c r="G612" s="341"/>
    </row>
    <row r="613" spans="1:7">
      <c r="A613" s="402"/>
      <c r="B613" s="402" t="str">
        <f>B$43</f>
        <v>S4</v>
      </c>
      <c r="C613" s="339"/>
      <c r="D613" s="339"/>
      <c r="E613" s="339"/>
      <c r="F613" s="407"/>
      <c r="G613" s="341"/>
    </row>
    <row r="614" spans="1:7">
      <c r="A614" s="455"/>
      <c r="B614" s="374"/>
    </row>
    <row r="615" spans="1:7">
      <c r="A615" s="402">
        <v>7.5</v>
      </c>
      <c r="B615" s="402"/>
      <c r="C615" s="404" t="s">
        <v>1196</v>
      </c>
      <c r="D615" s="339"/>
      <c r="E615" s="339"/>
      <c r="F615" s="405"/>
      <c r="G615" s="339"/>
    </row>
    <row r="616" spans="1:7" ht="98">
      <c r="A616" s="402" t="s">
        <v>1197</v>
      </c>
      <c r="B616" s="402"/>
      <c r="C616" s="404" t="s">
        <v>1198</v>
      </c>
      <c r="D616" s="406" t="s">
        <v>1199</v>
      </c>
      <c r="E616" s="339" t="s">
        <v>1200</v>
      </c>
      <c r="F616" s="405"/>
      <c r="G616" s="339"/>
    </row>
    <row r="617" spans="1:7" ht="42">
      <c r="A617" s="402"/>
      <c r="B617" s="402" t="s">
        <v>449</v>
      </c>
      <c r="C617" s="339" t="s">
        <v>1201</v>
      </c>
      <c r="D617" s="339"/>
      <c r="E617" s="339"/>
      <c r="F617" s="407" t="s">
        <v>788</v>
      </c>
      <c r="G617" s="341"/>
    </row>
    <row r="618" spans="1:7" ht="56">
      <c r="A618" s="402"/>
      <c r="B618" s="402" t="str">
        <f>B$39</f>
        <v>MA</v>
      </c>
      <c r="C618" s="339" t="s">
        <v>1202</v>
      </c>
      <c r="D618" s="339"/>
      <c r="E618" s="339"/>
      <c r="F618" s="407" t="s">
        <v>788</v>
      </c>
      <c r="G618" s="341"/>
    </row>
    <row r="619" spans="1:7" ht="28">
      <c r="A619" s="402"/>
      <c r="B619" s="402" t="str">
        <f>B$40</f>
        <v>S1</v>
      </c>
      <c r="C619" s="339" t="s">
        <v>1203</v>
      </c>
      <c r="D619" s="339"/>
      <c r="E619" s="339"/>
      <c r="F619" s="407" t="s">
        <v>788</v>
      </c>
      <c r="G619" s="341"/>
    </row>
    <row r="620" spans="1:7">
      <c r="A620" s="402"/>
      <c r="B620" s="402" t="str">
        <f>B$41</f>
        <v>S2</v>
      </c>
      <c r="C620" s="339"/>
      <c r="D620" s="339"/>
      <c r="E620" s="339"/>
      <c r="F620" s="407"/>
      <c r="G620" s="341"/>
    </row>
    <row r="621" spans="1:7">
      <c r="A621" s="402"/>
      <c r="B621" s="402" t="str">
        <f>B$42</f>
        <v>S3</v>
      </c>
      <c r="C621" s="339"/>
      <c r="D621" s="339"/>
      <c r="E621" s="339"/>
      <c r="F621" s="407"/>
      <c r="G621" s="341"/>
    </row>
    <row r="622" spans="1:7">
      <c r="A622" s="402"/>
      <c r="B622" s="402" t="str">
        <f>B$43</f>
        <v>S4</v>
      </c>
      <c r="C622" s="339"/>
      <c r="D622" s="339"/>
      <c r="E622" s="339"/>
      <c r="F622" s="407"/>
      <c r="G622" s="341"/>
    </row>
    <row r="624" spans="1:7">
      <c r="A624" s="413">
        <v>8</v>
      </c>
      <c r="B624" s="413"/>
      <c r="C624" s="398" t="s">
        <v>1204</v>
      </c>
      <c r="D624" s="399"/>
      <c r="E624" s="399"/>
      <c r="F624" s="400"/>
      <c r="G624" s="399"/>
    </row>
    <row r="625" spans="1:7">
      <c r="A625" s="402">
        <v>8.1</v>
      </c>
      <c r="B625" s="402"/>
      <c r="C625" s="404" t="s">
        <v>1205</v>
      </c>
      <c r="D625" s="339"/>
      <c r="E625" s="339"/>
      <c r="F625" s="405"/>
      <c r="G625" s="339"/>
    </row>
    <row r="626" spans="1:7" ht="322">
      <c r="A626" s="402" t="s">
        <v>1206</v>
      </c>
      <c r="B626" s="402"/>
      <c r="C626" s="404" t="s">
        <v>1207</v>
      </c>
      <c r="D626" s="406" t="s">
        <v>1208</v>
      </c>
      <c r="E626" s="339" t="s">
        <v>1209</v>
      </c>
      <c r="F626" s="405"/>
      <c r="G626" s="339"/>
    </row>
    <row r="627" spans="1:7" ht="84">
      <c r="A627" s="402"/>
      <c r="B627" s="402" t="s">
        <v>449</v>
      </c>
      <c r="C627" s="339" t="s">
        <v>1210</v>
      </c>
      <c r="D627" s="339"/>
      <c r="E627" s="339"/>
      <c r="F627" s="407" t="s">
        <v>788</v>
      </c>
      <c r="G627" s="341"/>
    </row>
    <row r="628" spans="1:7" ht="224">
      <c r="A628" s="402"/>
      <c r="B628" s="402" t="str">
        <f>B$39</f>
        <v>MA</v>
      </c>
      <c r="C628" s="340" t="s">
        <v>1582</v>
      </c>
      <c r="D628" s="339"/>
      <c r="E628" s="339"/>
      <c r="F628" s="407" t="s">
        <v>788</v>
      </c>
      <c r="G628" s="341"/>
    </row>
    <row r="629" spans="1:7">
      <c r="A629" s="402"/>
      <c r="B629" s="402" t="str">
        <f>B$40</f>
        <v>S1</v>
      </c>
      <c r="C629" s="339" t="s">
        <v>897</v>
      </c>
      <c r="D629" s="339"/>
      <c r="E629" s="339"/>
      <c r="F629" s="407"/>
      <c r="G629" s="341"/>
    </row>
    <row r="630" spans="1:7">
      <c r="A630" s="402"/>
      <c r="B630" s="402" t="str">
        <f>B$41</f>
        <v>S2</v>
      </c>
      <c r="C630" s="339"/>
      <c r="D630" s="339"/>
      <c r="E630" s="339"/>
      <c r="F630" s="407"/>
      <c r="G630" s="341"/>
    </row>
    <row r="631" spans="1:7" ht="140">
      <c r="A631" s="402"/>
      <c r="B631" s="402" t="str">
        <f>B$42</f>
        <v>S3</v>
      </c>
      <c r="C631" s="339" t="s">
        <v>1530</v>
      </c>
      <c r="D631" s="339"/>
      <c r="E631" s="343"/>
      <c r="F631" s="407" t="s">
        <v>807</v>
      </c>
      <c r="G631" s="532" t="s">
        <v>1501</v>
      </c>
    </row>
    <row r="632" spans="1:7">
      <c r="A632" s="402"/>
      <c r="B632" s="402" t="str">
        <f>B$43</f>
        <v>S4</v>
      </c>
      <c r="C632" s="339"/>
      <c r="D632" s="339"/>
      <c r="E632" s="339"/>
      <c r="F632" s="407"/>
      <c r="G632" s="341"/>
    </row>
    <row r="635" spans="1:7">
      <c r="A635" s="402">
        <v>8.1999999999999993</v>
      </c>
      <c r="B635" s="402"/>
      <c r="C635" s="404" t="s">
        <v>1211</v>
      </c>
      <c r="D635" s="339"/>
      <c r="E635" s="339"/>
      <c r="F635" s="405"/>
      <c r="G635" s="339"/>
    </row>
    <row r="636" spans="1:7" ht="210">
      <c r="A636" s="402" t="s">
        <v>1212</v>
      </c>
      <c r="B636" s="402"/>
      <c r="C636" s="404" t="s">
        <v>1213</v>
      </c>
      <c r="D636" s="406" t="s">
        <v>1214</v>
      </c>
      <c r="E636" s="339" t="s">
        <v>1215</v>
      </c>
      <c r="F636" s="405"/>
      <c r="G636" s="339"/>
    </row>
    <row r="637" spans="1:7" ht="56">
      <c r="A637" s="402"/>
      <c r="B637" s="402" t="s">
        <v>449</v>
      </c>
      <c r="C637" s="339" t="s">
        <v>1216</v>
      </c>
      <c r="D637" s="339"/>
      <c r="E637" s="339"/>
      <c r="F637" s="407" t="s">
        <v>788</v>
      </c>
      <c r="G637" s="341"/>
    </row>
    <row r="638" spans="1:7" ht="56">
      <c r="A638" s="402"/>
      <c r="B638" s="402" t="str">
        <f>B$39</f>
        <v>MA</v>
      </c>
      <c r="C638" s="339" t="s">
        <v>1217</v>
      </c>
      <c r="D638" s="339"/>
      <c r="E638" s="339"/>
      <c r="F638" s="407" t="s">
        <v>788</v>
      </c>
      <c r="G638" s="341"/>
    </row>
    <row r="639" spans="1:7">
      <c r="A639" s="402"/>
      <c r="B639" s="402" t="str">
        <f>B$40</f>
        <v>S1</v>
      </c>
      <c r="C639" s="339" t="s">
        <v>897</v>
      </c>
      <c r="D639" s="339"/>
      <c r="E639" s="339"/>
      <c r="F639" s="407"/>
      <c r="G639" s="341"/>
    </row>
    <row r="640" spans="1:7">
      <c r="A640" s="402"/>
      <c r="B640" s="402" t="str">
        <f>B$41</f>
        <v>S2</v>
      </c>
      <c r="C640" s="339"/>
      <c r="D640" s="339"/>
      <c r="E640" s="339"/>
      <c r="F640" s="407"/>
      <c r="G640" s="341"/>
    </row>
    <row r="641" spans="1:7" ht="56">
      <c r="A641" s="402"/>
      <c r="B641" s="402" t="str">
        <f>B$42</f>
        <v>S3</v>
      </c>
      <c r="C641" s="339" t="s">
        <v>1529</v>
      </c>
      <c r="D641" s="339"/>
      <c r="E641" s="339"/>
      <c r="F641" s="407" t="s">
        <v>788</v>
      </c>
      <c r="G641" s="341"/>
    </row>
    <row r="642" spans="1:7">
      <c r="A642" s="402"/>
      <c r="B642" s="402" t="str">
        <f>B$43</f>
        <v>S4</v>
      </c>
      <c r="C642" s="339"/>
      <c r="D642" s="339"/>
      <c r="E642" s="339"/>
      <c r="F642" s="407"/>
      <c r="G642" s="341"/>
    </row>
    <row r="644" spans="1:7" ht="154">
      <c r="A644" s="402" t="s">
        <v>1218</v>
      </c>
      <c r="B644" s="402"/>
      <c r="C644" s="404" t="s">
        <v>1219</v>
      </c>
      <c r="D644" s="339" t="s">
        <v>1220</v>
      </c>
      <c r="E644" s="339" t="s">
        <v>1221</v>
      </c>
      <c r="F644" s="407"/>
      <c r="G644" s="341"/>
    </row>
    <row r="645" spans="1:7" ht="42">
      <c r="A645" s="402"/>
      <c r="B645" s="402" t="s">
        <v>449</v>
      </c>
      <c r="C645" s="339" t="s">
        <v>1222</v>
      </c>
      <c r="D645" s="339"/>
      <c r="E645" s="339"/>
      <c r="F645" s="407" t="s">
        <v>788</v>
      </c>
      <c r="G645" s="341"/>
    </row>
    <row r="646" spans="1:7" ht="42">
      <c r="A646" s="402"/>
      <c r="B646" s="402" t="str">
        <f>B$39</f>
        <v>MA</v>
      </c>
      <c r="C646" s="339" t="s">
        <v>1222</v>
      </c>
      <c r="D646" s="339"/>
      <c r="E646" s="339"/>
      <c r="F646" s="407" t="s">
        <v>788</v>
      </c>
      <c r="G646" s="341"/>
    </row>
    <row r="647" spans="1:7">
      <c r="A647" s="402"/>
      <c r="B647" s="402" t="str">
        <f>B$40</f>
        <v>S1</v>
      </c>
      <c r="C647" s="339" t="s">
        <v>897</v>
      </c>
      <c r="D647" s="339"/>
      <c r="E647" s="339"/>
      <c r="F647" s="407"/>
      <c r="G647" s="341"/>
    </row>
    <row r="648" spans="1:7">
      <c r="A648" s="402"/>
      <c r="B648" s="402" t="str">
        <f>B$41</f>
        <v>S2</v>
      </c>
      <c r="C648" s="339"/>
      <c r="D648" s="339"/>
      <c r="E648" s="339"/>
      <c r="F648" s="407"/>
      <c r="G648" s="341"/>
    </row>
    <row r="649" spans="1:7" ht="28">
      <c r="A649" s="402"/>
      <c r="B649" s="402" t="str">
        <f>B$42</f>
        <v>S3</v>
      </c>
      <c r="C649" s="339" t="s">
        <v>1528</v>
      </c>
      <c r="D649" s="339"/>
      <c r="E649" s="339"/>
      <c r="F649" s="407" t="s">
        <v>788</v>
      </c>
      <c r="G649" s="341"/>
    </row>
    <row r="650" spans="1:7">
      <c r="A650" s="402"/>
      <c r="B650" s="402" t="str">
        <f>B$43</f>
        <v>S4</v>
      </c>
      <c r="C650" s="339"/>
      <c r="D650" s="339"/>
      <c r="E650" s="339"/>
      <c r="F650" s="407"/>
      <c r="G650" s="341"/>
    </row>
    <row r="652" spans="1:7">
      <c r="A652" s="402">
        <v>8.3000000000000007</v>
      </c>
      <c r="B652" s="402"/>
      <c r="C652" s="404" t="s">
        <v>1223</v>
      </c>
      <c r="D652" s="339"/>
      <c r="E652" s="339"/>
      <c r="F652" s="405"/>
      <c r="G652" s="339"/>
    </row>
    <row r="653" spans="1:7" ht="56">
      <c r="A653" s="402" t="s">
        <v>249</v>
      </c>
      <c r="B653" s="402"/>
      <c r="C653" s="404" t="s">
        <v>1224</v>
      </c>
      <c r="D653" s="339" t="s">
        <v>1225</v>
      </c>
      <c r="E653" s="339" t="s">
        <v>1226</v>
      </c>
      <c r="F653" s="405"/>
      <c r="G653" s="339"/>
    </row>
    <row r="654" spans="1:7">
      <c r="A654" s="402"/>
      <c r="B654" s="402" t="s">
        <v>449</v>
      </c>
      <c r="C654" s="339" t="s">
        <v>1227</v>
      </c>
      <c r="D654" s="339"/>
      <c r="E654" s="339"/>
      <c r="F654" s="407" t="s">
        <v>788</v>
      </c>
      <c r="G654" s="341"/>
    </row>
    <row r="655" spans="1:7" ht="42">
      <c r="A655" s="402"/>
      <c r="B655" s="402" t="str">
        <f>B$39</f>
        <v>MA</v>
      </c>
      <c r="C655" s="339" t="s">
        <v>1228</v>
      </c>
      <c r="D655" s="339"/>
      <c r="E655" s="339"/>
      <c r="F655" s="407" t="s">
        <v>788</v>
      </c>
      <c r="G655" s="341"/>
    </row>
    <row r="656" spans="1:7">
      <c r="A656" s="402"/>
      <c r="B656" s="402" t="str">
        <f>B$40</f>
        <v>S1</v>
      </c>
      <c r="C656" s="339" t="s">
        <v>897</v>
      </c>
      <c r="D656" s="339"/>
      <c r="E656" s="339"/>
      <c r="F656" s="407"/>
      <c r="G656" s="341"/>
    </row>
    <row r="657" spans="1:7">
      <c r="A657" s="402"/>
      <c r="B657" s="402" t="str">
        <f>B$41</f>
        <v>S2</v>
      </c>
      <c r="C657" s="339"/>
      <c r="D657" s="339"/>
      <c r="E657" s="339"/>
      <c r="F657" s="407"/>
      <c r="G657" s="341"/>
    </row>
    <row r="658" spans="1:7" ht="28">
      <c r="A658" s="402"/>
      <c r="B658" s="402" t="str">
        <f>B$42</f>
        <v>S3</v>
      </c>
      <c r="C658" s="339" t="s">
        <v>1527</v>
      </c>
      <c r="D658" s="339"/>
      <c r="E658" s="339"/>
      <c r="F658" s="407" t="s">
        <v>788</v>
      </c>
      <c r="G658" s="341"/>
    </row>
    <row r="659" spans="1:7">
      <c r="A659" s="402"/>
      <c r="B659" s="402" t="str">
        <f>B$43</f>
        <v>S4</v>
      </c>
      <c r="C659" s="339"/>
      <c r="D659" s="339"/>
      <c r="E659" s="339"/>
      <c r="F659" s="407"/>
      <c r="G659" s="341"/>
    </row>
    <row r="661" spans="1:7">
      <c r="A661" s="402">
        <v>8.4</v>
      </c>
      <c r="B661" s="402"/>
      <c r="C661" s="404" t="s">
        <v>1229</v>
      </c>
      <c r="D661" s="339"/>
      <c r="E661" s="339"/>
      <c r="F661" s="405"/>
      <c r="G661" s="339"/>
    </row>
    <row r="662" spans="1:7" ht="28">
      <c r="A662" s="402" t="s">
        <v>200</v>
      </c>
      <c r="B662" s="402"/>
      <c r="C662" s="404" t="s">
        <v>1230</v>
      </c>
      <c r="D662" s="339" t="s">
        <v>1231</v>
      </c>
      <c r="E662" s="339"/>
      <c r="F662" s="405"/>
      <c r="G662" s="339"/>
    </row>
    <row r="663" spans="1:7">
      <c r="A663" s="402"/>
      <c r="B663" s="402" t="s">
        <v>449</v>
      </c>
      <c r="C663" s="339" t="s">
        <v>1232</v>
      </c>
      <c r="D663" s="339"/>
      <c r="E663" s="339"/>
      <c r="F663" s="407" t="s">
        <v>788</v>
      </c>
      <c r="G663" s="341"/>
    </row>
    <row r="664" spans="1:7" ht="28">
      <c r="A664" s="402"/>
      <c r="B664" s="402" t="str">
        <f>B$39</f>
        <v>MA</v>
      </c>
      <c r="C664" s="339" t="s">
        <v>1233</v>
      </c>
      <c r="D664" s="339"/>
      <c r="E664" s="339"/>
      <c r="F664" s="405" t="s">
        <v>788</v>
      </c>
      <c r="G664" s="339"/>
    </row>
    <row r="665" spans="1:7">
      <c r="A665" s="402"/>
      <c r="B665" s="402" t="str">
        <f>B$40</f>
        <v>S1</v>
      </c>
      <c r="C665" s="339" t="s">
        <v>897</v>
      </c>
      <c r="D665" s="339"/>
      <c r="E665" s="339"/>
      <c r="F665" s="407"/>
      <c r="G665" s="341"/>
    </row>
    <row r="666" spans="1:7">
      <c r="A666" s="402"/>
      <c r="B666" s="402" t="str">
        <f>B$41</f>
        <v>S2</v>
      </c>
      <c r="C666" s="339"/>
      <c r="D666" s="339"/>
      <c r="E666" s="339"/>
      <c r="F666" s="407"/>
      <c r="G666" s="341"/>
    </row>
    <row r="667" spans="1:7" ht="28">
      <c r="A667" s="402"/>
      <c r="B667" s="402" t="str">
        <f>B$42</f>
        <v>S3</v>
      </c>
      <c r="C667" s="339" t="s">
        <v>1526</v>
      </c>
      <c r="D667" s="339"/>
      <c r="E667" s="339"/>
      <c r="F667" s="407" t="s">
        <v>788</v>
      </c>
      <c r="G667" s="341"/>
    </row>
    <row r="668" spans="1:7">
      <c r="A668" s="402"/>
      <c r="B668" s="402" t="str">
        <f>B$43</f>
        <v>S4</v>
      </c>
      <c r="C668" s="339"/>
      <c r="D668" s="339"/>
      <c r="E668" s="339"/>
      <c r="F668" s="407"/>
      <c r="G668" s="341"/>
    </row>
  </sheetData>
  <conditionalFormatting sqref="C316">
    <cfRule type="expression" dxfId="8" priority="7" stopIfTrue="1">
      <formula>ISNUMBER(SEARCH("Closed",$J316))</formula>
    </cfRule>
    <cfRule type="expression" dxfId="7" priority="8" stopIfTrue="1">
      <formula>IF($B316="Minor", TRUE, FALSE)</formula>
    </cfRule>
    <cfRule type="expression" dxfId="6" priority="9" stopIfTrue="1">
      <formula>IF(OR($B316="Major",$B316="Pre-Condition"), TRUE, FALSE)</formula>
    </cfRule>
  </conditionalFormatting>
  <conditionalFormatting sqref="C308">
    <cfRule type="expression" dxfId="5" priority="4" stopIfTrue="1">
      <formula>ISNUMBER(SEARCH("Closed",$J308))</formula>
    </cfRule>
    <cfRule type="expression" dxfId="4" priority="5" stopIfTrue="1">
      <formula>IF($B308="Minor", TRUE, FALSE)</formula>
    </cfRule>
    <cfRule type="expression" dxfId="3" priority="6" stopIfTrue="1">
      <formula>IF(OR($B308="Major",$B308="Pre-Condition"), TRUE, FALSE)</formula>
    </cfRule>
  </conditionalFormatting>
  <conditionalFormatting sqref="B87:G87">
    <cfRule type="expression" dxfId="2" priority="1" stopIfTrue="1">
      <formula>ISNUMBER(SEARCH("Closed",$J87))</formula>
    </cfRule>
    <cfRule type="expression" dxfId="1" priority="2" stopIfTrue="1">
      <formula>IF($B87="Minor", TRUE, FALSE)</formula>
    </cfRule>
    <cfRule type="expression" dxfId="0" priority="3" stopIfTrue="1">
      <formula>IF(OR($B87="Major",$B87="Pre-Condition"), TRUE, 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vt:i4>
      </vt:variant>
    </vt:vector>
  </HeadingPairs>
  <TitlesOfParts>
    <vt:vector size="26" baseType="lpstr">
      <vt:lpstr>Cover</vt:lpstr>
      <vt:lpstr>1 Basic info</vt:lpstr>
      <vt:lpstr>2 Findings</vt:lpstr>
      <vt:lpstr>3 MA Cert Process</vt:lpstr>
      <vt:lpstr>6 S1</vt:lpstr>
      <vt:lpstr>7 S2</vt:lpstr>
      <vt:lpstr>8 S3</vt:lpstr>
      <vt:lpstr>9 S4</vt:lpstr>
      <vt:lpstr>A1 PEFC Checklist</vt:lpstr>
      <vt:lpstr>Audit Programme</vt:lpstr>
      <vt:lpstr>A2 Stakeholder Summary</vt:lpstr>
      <vt:lpstr>A3 Species 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'6 S1'!Print_Area</vt:lpstr>
      <vt:lpstr>'9 S4'!Print_Area</vt:lpstr>
      <vt:lpstr>'A12a Product schedule'!Print_Area</vt:lpstr>
      <vt:lpstr>Cover!Print_Area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Bryony Jones</cp:lastModifiedBy>
  <cp:lastPrinted>2022-12-12T15:57:42Z</cp:lastPrinted>
  <dcterms:created xsi:type="dcterms:W3CDTF">2005-01-24T17:03:19Z</dcterms:created>
  <dcterms:modified xsi:type="dcterms:W3CDTF">2022-12-12T16:03:59Z</dcterms:modified>
</cp:coreProperties>
</file>