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07116 Natural Resources Wales TRANSFER\2022 S3\"/>
    </mc:Choice>
  </mc:AlternateContent>
  <xr:revisionPtr revIDLastSave="0" documentId="13_ncr:1_{FFD55C8B-CC1F-4ED2-8258-0650D5C6DC69}" xr6:coauthVersionLast="47" xr6:coauthVersionMax="47" xr10:uidLastSave="{00000000-0000-0000-0000-000000000000}"/>
  <bookViews>
    <workbookView xWindow="20475" yWindow="-12270" windowWidth="7815" windowHeight="5775" tabRatio="949"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r:id="rId7"/>
    <sheet name="8 S3" sheetId="51" r:id="rId8"/>
    <sheet name="9 S4" sheetId="49" r:id="rId9"/>
    <sheet name="A1 UKWAS checklist" sheetId="78" r:id="rId10"/>
    <sheet name="A2 Stakeholder Summary" sheetId="77" r:id="rId11"/>
    <sheet name="A3 Species List" sheetId="76" r:id="rId12"/>
    <sheet name="A6a Multisite checklist" sheetId="69" r:id="rId13"/>
    <sheet name="A7 Members &amp; FMUs" sheetId="34" r:id="rId14"/>
    <sheet name="A8a Sampling" sheetId="70" r:id="rId15"/>
    <sheet name="A11a Cert Decsn" sheetId="42" r:id="rId16"/>
    <sheet name="A12a Product schedule" sheetId="53" r:id="rId17"/>
    <sheet name="A14a Product Codes" sheetId="58" r:id="rId18"/>
    <sheet name="A15 Opening and Closing Meeting" sheetId="67" r:id="rId19"/>
  </sheets>
  <externalReferences>
    <externalReference r:id="rId20"/>
  </externalReferences>
  <definedNames>
    <definedName name="_xlnm._FilterDatabase" localSheetId="1" hidden="1">'1 Basic info'!$K$1:$K$109</definedName>
    <definedName name="_xlnm._FilterDatabase" localSheetId="2" hidden="1">'2 Findings'!$A$5:$K$9</definedName>
    <definedName name="_xlnm._FilterDatabase" localSheetId="9" hidden="1">'A1 UKWAS checklist'!#REF!</definedName>
    <definedName name="_xlnm._FilterDatabase" localSheetId="13" hidden="1">'A7 Members &amp; FMUs'!$A$2:$K$2</definedName>
    <definedName name="_xlnm.Print_Area" localSheetId="1">'1 Basic info'!$A$1:$H$91</definedName>
    <definedName name="_xlnm.Print_Area" localSheetId="2">'2 Findings'!$A$2:$K$75</definedName>
    <definedName name="_xlnm.Print_Area" localSheetId="3">'3 MA Cert process'!$A$1:$C$99</definedName>
    <definedName name="_xlnm.Print_Area" localSheetId="4">'5 MA Org Structure+Management'!$A$1:$C$31</definedName>
    <definedName name="_xlnm.Print_Area" localSheetId="5">'6 S1'!$A$1:$C$81</definedName>
    <definedName name="_xlnm.Print_Area" localSheetId="6">'7 S2'!$A$1:$C$75</definedName>
    <definedName name="_xlnm.Print_Area" localSheetId="7">'8 S3'!$A$1:$C$86</definedName>
    <definedName name="_xlnm.Print_Area" localSheetId="8">'9 S4'!$A$1:$C$64</definedName>
    <definedName name="_xlnm.Print_Area" localSheetId="9">'A1 UKWAS checklist'!#REF!</definedName>
    <definedName name="_xlnm.Print_Area" localSheetId="16">'A12a Product schedule'!$A$1:$D$31</definedName>
    <definedName name="_xlnm.Print_Area" localSheetId="10">'A2 Stakeholder Summary'!$A$1:$J$35</definedName>
    <definedName name="_xlnm.Print_Area" localSheetId="13">'A7 Members &amp; FMUs'!$A$1:$U$33</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42" l="1"/>
  <c r="B14" i="42"/>
  <c r="B34" i="42" s="1"/>
  <c r="B13" i="42"/>
  <c r="C1055" i="78" l="1"/>
  <c r="O18" i="34"/>
  <c r="C1403" i="78"/>
  <c r="C1402" i="78"/>
  <c r="C1401" i="78"/>
  <c r="C1400" i="78"/>
  <c r="C1399" i="78"/>
  <c r="C1394" i="78"/>
  <c r="C1393" i="78"/>
  <c r="C1392" i="78"/>
  <c r="C1391" i="78"/>
  <c r="C1390" i="78"/>
  <c r="C1386" i="78"/>
  <c r="C1385" i="78"/>
  <c r="C1384" i="78"/>
  <c r="C1383" i="78"/>
  <c r="C1382" i="78"/>
  <c r="C1378" i="78"/>
  <c r="C1377" i="78"/>
  <c r="C1376" i="78"/>
  <c r="C1375" i="78"/>
  <c r="C1374" i="78"/>
  <c r="C1370" i="78"/>
  <c r="C1369" i="78"/>
  <c r="C1368" i="78"/>
  <c r="C1367" i="78"/>
  <c r="C1366" i="78"/>
  <c r="C1362" i="78"/>
  <c r="C1361" i="78"/>
  <c r="C1360" i="78"/>
  <c r="C1359" i="78"/>
  <c r="C1358" i="78"/>
  <c r="C1353" i="78"/>
  <c r="C1352" i="78"/>
  <c r="C1351" i="78"/>
  <c r="C1350" i="78"/>
  <c r="C1349" i="78"/>
  <c r="C1345" i="78"/>
  <c r="C1344" i="78"/>
  <c r="C1342" i="78"/>
  <c r="C1341" i="78"/>
  <c r="C1336" i="78"/>
  <c r="C1334" i="78"/>
  <c r="C1333" i="78"/>
  <c r="C1332" i="78"/>
  <c r="C1328" i="78"/>
  <c r="C1326" i="78"/>
  <c r="C1325" i="78"/>
  <c r="C1324" i="78"/>
  <c r="C1320" i="78"/>
  <c r="C1318" i="78"/>
  <c r="C1317" i="78"/>
  <c r="C1316" i="78"/>
  <c r="C1311" i="78"/>
  <c r="C1310" i="78"/>
  <c r="C1309" i="78"/>
  <c r="C1308" i="78"/>
  <c r="C1307" i="78"/>
  <c r="C1302" i="78"/>
  <c r="C1301" i="78"/>
  <c r="C1300" i="78"/>
  <c r="C1299" i="78"/>
  <c r="C1298" i="78"/>
  <c r="C1294" i="78"/>
  <c r="C1292" i="78"/>
  <c r="C1291" i="78"/>
  <c r="C1290" i="78"/>
  <c r="C1285" i="78"/>
  <c r="C1283" i="78"/>
  <c r="C1282" i="78"/>
  <c r="C1281" i="78"/>
  <c r="C1277" i="78"/>
  <c r="C1275" i="78"/>
  <c r="C1274" i="78"/>
  <c r="C1273" i="78"/>
  <c r="C1269" i="78"/>
  <c r="C1268" i="78"/>
  <c r="C1267" i="78"/>
  <c r="C1266" i="78"/>
  <c r="C1265" i="78"/>
  <c r="C1261" i="78"/>
  <c r="C1260" i="78"/>
  <c r="C1259" i="78"/>
  <c r="C1258" i="78"/>
  <c r="C1257" i="78"/>
  <c r="C1251" i="78"/>
  <c r="C1249" i="78"/>
  <c r="C1248" i="78"/>
  <c r="C1247" i="78"/>
  <c r="C1242" i="78"/>
  <c r="C1240" i="78"/>
  <c r="C1239" i="78"/>
  <c r="C1238" i="78"/>
  <c r="C1233" i="78"/>
  <c r="C1231" i="78"/>
  <c r="C1230" i="78"/>
  <c r="C1229" i="78"/>
  <c r="C1225" i="78"/>
  <c r="C1223" i="78"/>
  <c r="C1222" i="78"/>
  <c r="C1221" i="78"/>
  <c r="C1216" i="78"/>
  <c r="C1214" i="78"/>
  <c r="C1213" i="78"/>
  <c r="C1212" i="78"/>
  <c r="C1208" i="78"/>
  <c r="C1206" i="78"/>
  <c r="C1205" i="78"/>
  <c r="C1204" i="78"/>
  <c r="C1200" i="78"/>
  <c r="C1198" i="78"/>
  <c r="C1197" i="78"/>
  <c r="C1196" i="78"/>
  <c r="C1192" i="78"/>
  <c r="C1190" i="78"/>
  <c r="C1189" i="78"/>
  <c r="C1188" i="78"/>
  <c r="C1184" i="78"/>
  <c r="C1182" i="78"/>
  <c r="C1181" i="78"/>
  <c r="C1180" i="78"/>
  <c r="C1175" i="78"/>
  <c r="C1173" i="78"/>
  <c r="C1172" i="78"/>
  <c r="C1171" i="78"/>
  <c r="C1167" i="78"/>
  <c r="C1165" i="78"/>
  <c r="C1164" i="78"/>
  <c r="C1163" i="78"/>
  <c r="C1158" i="78"/>
  <c r="C1156" i="78"/>
  <c r="C1155" i="78"/>
  <c r="C1154" i="78"/>
  <c r="C1150" i="78"/>
  <c r="C1148" i="78"/>
  <c r="C1147" i="78"/>
  <c r="C1146" i="78"/>
  <c r="C1142" i="78"/>
  <c r="C1140" i="78"/>
  <c r="C1139" i="78"/>
  <c r="C1138" i="78"/>
  <c r="C1134" i="78"/>
  <c r="C1132" i="78"/>
  <c r="C1131" i="78"/>
  <c r="C1130" i="78"/>
  <c r="C1126" i="78"/>
  <c r="C1124" i="78"/>
  <c r="C1123" i="78"/>
  <c r="C1122" i="78"/>
  <c r="C1118" i="78"/>
  <c r="C1116" i="78"/>
  <c r="C1115" i="78"/>
  <c r="C1114" i="78"/>
  <c r="C1109" i="78"/>
  <c r="C1107" i="78"/>
  <c r="C1106" i="78"/>
  <c r="C1105" i="78"/>
  <c r="C1101" i="78"/>
  <c r="C1099" i="78"/>
  <c r="C1098" i="78"/>
  <c r="C1097" i="78"/>
  <c r="C1092" i="78"/>
  <c r="C1090" i="78"/>
  <c r="C1089" i="78"/>
  <c r="C1088" i="78"/>
  <c r="C1084" i="78"/>
  <c r="C1082" i="78"/>
  <c r="C1081" i="78"/>
  <c r="C1080" i="78"/>
  <c r="C1076" i="78"/>
  <c r="C1074" i="78"/>
  <c r="C1073" i="78"/>
  <c r="C1072" i="78"/>
  <c r="C1067" i="78"/>
  <c r="C1065" i="78"/>
  <c r="C1064" i="78"/>
  <c r="C1063" i="78"/>
  <c r="C1060" i="78"/>
  <c r="C1058" i="78"/>
  <c r="C1057" i="78"/>
  <c r="C1056" i="78"/>
  <c r="C1051" i="78"/>
  <c r="C1050" i="78"/>
  <c r="C1047" i="78"/>
  <c r="C1043" i="78"/>
  <c r="C1041" i="78"/>
  <c r="C1040" i="78"/>
  <c r="C1039" i="78"/>
  <c r="C1035" i="78"/>
  <c r="C1033" i="78"/>
  <c r="C1032" i="78"/>
  <c r="C1031" i="78"/>
  <c r="C1025" i="78"/>
  <c r="C1024" i="78"/>
  <c r="C1023" i="78"/>
  <c r="C1022" i="78"/>
  <c r="C1021" i="78"/>
  <c r="C1017" i="78"/>
  <c r="C1016" i="78"/>
  <c r="C1015" i="78"/>
  <c r="C1014" i="78"/>
  <c r="C1013" i="78"/>
  <c r="C1008" i="78"/>
  <c r="C1006" i="78"/>
  <c r="C1005" i="78"/>
  <c r="C1004" i="78"/>
  <c r="C1000" i="78"/>
  <c r="C998" i="78"/>
  <c r="C997" i="78"/>
  <c r="C996" i="78"/>
  <c r="C991" i="78"/>
  <c r="C990" i="78"/>
  <c r="C989" i="78"/>
  <c r="C988" i="78"/>
  <c r="C987" i="78"/>
  <c r="C983" i="78"/>
  <c r="C982" i="78"/>
  <c r="C981" i="78"/>
  <c r="C980" i="78"/>
  <c r="C979" i="78"/>
  <c r="C974" i="78"/>
  <c r="C972" i="78"/>
  <c r="C971" i="78"/>
  <c r="C970" i="78"/>
  <c r="C966" i="78"/>
  <c r="C964" i="78"/>
  <c r="C963" i="78"/>
  <c r="C962" i="78"/>
  <c r="C958" i="78"/>
  <c r="C956" i="78"/>
  <c r="C955" i="78"/>
  <c r="C954" i="78"/>
  <c r="C950" i="78"/>
  <c r="C948" i="78"/>
  <c r="C947" i="78"/>
  <c r="C946" i="78"/>
  <c r="C942" i="78"/>
  <c r="C940" i="78"/>
  <c r="C939" i="78"/>
  <c r="C938" i="78"/>
  <c r="C934" i="78"/>
  <c r="C932" i="78"/>
  <c r="C931" i="78"/>
  <c r="C930" i="78"/>
  <c r="C926" i="78"/>
  <c r="C924" i="78"/>
  <c r="C923" i="78"/>
  <c r="C922" i="78"/>
  <c r="C918" i="78"/>
  <c r="C916" i="78"/>
  <c r="C915" i="78"/>
  <c r="C914" i="78"/>
  <c r="C910" i="78"/>
  <c r="C908" i="78"/>
  <c r="C907" i="78"/>
  <c r="C906" i="78"/>
  <c r="C902" i="78"/>
  <c r="C900" i="78"/>
  <c r="C899" i="78"/>
  <c r="C898" i="78"/>
  <c r="C894" i="78"/>
  <c r="C892" i="78"/>
  <c r="C891" i="78"/>
  <c r="C890" i="78"/>
  <c r="C886" i="78"/>
  <c r="C884" i="78"/>
  <c r="C883" i="78"/>
  <c r="C882" i="78"/>
  <c r="C878" i="78"/>
  <c r="C876" i="78"/>
  <c r="C875" i="78"/>
  <c r="C874" i="78"/>
  <c r="C870" i="78"/>
  <c r="C868" i="78"/>
  <c r="C867" i="78"/>
  <c r="C866" i="78"/>
  <c r="C862" i="78"/>
  <c r="C860" i="78"/>
  <c r="C859" i="78"/>
  <c r="C858" i="78"/>
  <c r="C853" i="78"/>
  <c r="C852" i="78"/>
  <c r="C851" i="78"/>
  <c r="C850" i="78"/>
  <c r="C849" i="78"/>
  <c r="C845" i="78"/>
  <c r="C844" i="78"/>
  <c r="C843" i="78"/>
  <c r="C842" i="78"/>
  <c r="C841" i="78"/>
  <c r="C836" i="78"/>
  <c r="C835" i="78"/>
  <c r="C832" i="78"/>
  <c r="C828" i="78"/>
  <c r="C827" i="78"/>
  <c r="C826" i="78"/>
  <c r="C825" i="78"/>
  <c r="C824" i="78"/>
  <c r="C820" i="78"/>
  <c r="C819" i="78"/>
  <c r="C818" i="78"/>
  <c r="C817" i="78"/>
  <c r="C816" i="78"/>
  <c r="C812" i="78"/>
  <c r="C811" i="78"/>
  <c r="C810" i="78"/>
  <c r="C809" i="78"/>
  <c r="C808" i="78"/>
  <c r="C804" i="78"/>
  <c r="C803" i="78"/>
  <c r="C802" i="78"/>
  <c r="C801" i="78"/>
  <c r="C800" i="78"/>
  <c r="C795" i="78"/>
  <c r="C794" i="78"/>
  <c r="C793" i="78"/>
  <c r="C792" i="78"/>
  <c r="C791" i="78"/>
  <c r="C787" i="78"/>
  <c r="C786" i="78"/>
  <c r="C785" i="78"/>
  <c r="C784" i="78"/>
  <c r="C783" i="78"/>
  <c r="C779" i="78"/>
  <c r="C778" i="78"/>
  <c r="C777" i="78"/>
  <c r="C776" i="78"/>
  <c r="C775" i="78"/>
  <c r="C771" i="78"/>
  <c r="C770" i="78"/>
  <c r="C769" i="78"/>
  <c r="C768" i="78"/>
  <c r="C767" i="78"/>
  <c r="C761" i="78"/>
  <c r="C760" i="78"/>
  <c r="C759" i="78"/>
  <c r="C758" i="78"/>
  <c r="C757" i="78"/>
  <c r="C753" i="78"/>
  <c r="C751" i="78"/>
  <c r="C750" i="78"/>
  <c r="C749" i="78"/>
  <c r="C745" i="78"/>
  <c r="C743" i="78"/>
  <c r="C742" i="78"/>
  <c r="C741" i="78"/>
  <c r="C737" i="78"/>
  <c r="C736" i="78"/>
  <c r="C735" i="78"/>
  <c r="C734" i="78"/>
  <c r="C733" i="78"/>
  <c r="C729" i="78"/>
  <c r="C728" i="78"/>
  <c r="C727" i="78"/>
  <c r="C726" i="78"/>
  <c r="C725" i="78"/>
  <c r="C721" i="78"/>
  <c r="C720" i="78"/>
  <c r="C719" i="78"/>
  <c r="C718" i="78"/>
  <c r="C717" i="78"/>
  <c r="C712" i="78"/>
  <c r="C711" i="78"/>
  <c r="C710" i="78"/>
  <c r="C709" i="78"/>
  <c r="C708" i="78"/>
  <c r="C703" i="78"/>
  <c r="C702" i="78"/>
  <c r="C701" i="78"/>
  <c r="C700" i="78"/>
  <c r="C699" i="78"/>
  <c r="C695" i="78"/>
  <c r="C694" i="78"/>
  <c r="C693" i="78"/>
  <c r="C692" i="78"/>
  <c r="C691" i="78"/>
  <c r="C687" i="78"/>
  <c r="C686" i="78"/>
  <c r="C685" i="78"/>
  <c r="C684" i="78"/>
  <c r="C683" i="78"/>
  <c r="C679" i="78"/>
  <c r="C678" i="78"/>
  <c r="C677" i="78"/>
  <c r="C676" i="78"/>
  <c r="C675" i="78"/>
  <c r="C671" i="78"/>
  <c r="C670" i="78"/>
  <c r="C669" i="78"/>
  <c r="C668" i="78"/>
  <c r="C667" i="78"/>
  <c r="C663" i="78"/>
  <c r="C662" i="78"/>
  <c r="C661" i="78"/>
  <c r="C660" i="78"/>
  <c r="C659" i="78"/>
  <c r="C654" i="78"/>
  <c r="C653" i="78"/>
  <c r="C652" i="78"/>
  <c r="C651" i="78"/>
  <c r="C650" i="78"/>
  <c r="C646" i="78"/>
  <c r="C645" i="78"/>
  <c r="C644" i="78"/>
  <c r="C643" i="78"/>
  <c r="C642" i="78"/>
  <c r="C637" i="78"/>
  <c r="C636" i="78"/>
  <c r="C635" i="78"/>
  <c r="C634" i="78"/>
  <c r="C633" i="78"/>
  <c r="C629" i="78"/>
  <c r="C628" i="78"/>
  <c r="C627" i="78"/>
  <c r="C626" i="78"/>
  <c r="C625" i="78"/>
  <c r="C621" i="78"/>
  <c r="C620" i="78"/>
  <c r="C619" i="78"/>
  <c r="C618" i="78"/>
  <c r="C617" i="78"/>
  <c r="C613" i="78"/>
  <c r="C612" i="78"/>
  <c r="C611" i="78"/>
  <c r="C610" i="78"/>
  <c r="C609" i="78"/>
  <c r="C604" i="78"/>
  <c r="C603" i="78"/>
  <c r="C602" i="78"/>
  <c r="C601" i="78"/>
  <c r="C600" i="78"/>
  <c r="C596" i="78"/>
  <c r="C595" i="78"/>
  <c r="C594" i="78"/>
  <c r="C593" i="78"/>
  <c r="C592" i="78"/>
  <c r="C588" i="78"/>
  <c r="C587" i="78"/>
  <c r="C586" i="78"/>
  <c r="C585" i="78"/>
  <c r="C584" i="78"/>
  <c r="C580" i="78"/>
  <c r="C579" i="78"/>
  <c r="C578" i="78"/>
  <c r="C577" i="78"/>
  <c r="C576" i="78"/>
  <c r="C571" i="78"/>
  <c r="C569" i="78"/>
  <c r="C568" i="78"/>
  <c r="C567" i="78"/>
  <c r="C563" i="78"/>
  <c r="C561" i="78"/>
  <c r="C560" i="78"/>
  <c r="C559" i="78"/>
  <c r="C555" i="78"/>
  <c r="C553" i="78"/>
  <c r="C552" i="78"/>
  <c r="C551" i="78"/>
  <c r="C546" i="78"/>
  <c r="C544" i="78"/>
  <c r="C543" i="78"/>
  <c r="C542" i="78"/>
  <c r="C538" i="78"/>
  <c r="C537" i="78"/>
  <c r="C534" i="78"/>
  <c r="C530" i="78"/>
  <c r="C528" i="78"/>
  <c r="C527" i="78"/>
  <c r="C526" i="78"/>
  <c r="C521" i="78"/>
  <c r="C520" i="78"/>
  <c r="C519" i="78"/>
  <c r="C518" i="78"/>
  <c r="C517" i="78"/>
  <c r="C512" i="78"/>
  <c r="C511" i="78"/>
  <c r="C510" i="78"/>
  <c r="C509" i="78"/>
  <c r="C508" i="78"/>
  <c r="C503" i="78"/>
  <c r="C502" i="78"/>
  <c r="C501" i="78"/>
  <c r="C500" i="78"/>
  <c r="C499" i="78"/>
  <c r="C495" i="78"/>
  <c r="C494" i="78"/>
  <c r="C493" i="78"/>
  <c r="C492" i="78"/>
  <c r="C491" i="78"/>
  <c r="F487" i="78"/>
  <c r="E487" i="78"/>
  <c r="D487" i="78"/>
  <c r="C487" i="78"/>
  <c r="F486" i="78"/>
  <c r="E486" i="78"/>
  <c r="D486" i="78"/>
  <c r="C486" i="78"/>
  <c r="F485" i="78"/>
  <c r="E485" i="78"/>
  <c r="D485" i="78"/>
  <c r="C485" i="78"/>
  <c r="F484" i="78"/>
  <c r="E484" i="78"/>
  <c r="D484" i="78"/>
  <c r="C484" i="78"/>
  <c r="F483" i="78"/>
  <c r="E483" i="78"/>
  <c r="D483" i="78"/>
  <c r="C483" i="78"/>
  <c r="C479" i="78"/>
  <c r="C478" i="78"/>
  <c r="C477" i="78"/>
  <c r="C476" i="78"/>
  <c r="C475" i="78"/>
  <c r="C471" i="78"/>
  <c r="C470" i="78"/>
  <c r="C469" i="78"/>
  <c r="C468" i="78"/>
  <c r="C467" i="78"/>
  <c r="C462" i="78"/>
  <c r="C461" i="78"/>
  <c r="C460" i="78"/>
  <c r="C459" i="78"/>
  <c r="C458" i="78"/>
  <c r="C454" i="78"/>
  <c r="C453" i="78"/>
  <c r="C452" i="78"/>
  <c r="C451" i="78"/>
  <c r="C450" i="78"/>
  <c r="C446" i="78"/>
  <c r="C445" i="78"/>
  <c r="C444" i="78"/>
  <c r="C443" i="78"/>
  <c r="C442" i="78"/>
  <c r="C438" i="78"/>
  <c r="C437" i="78"/>
  <c r="C436" i="78"/>
  <c r="C435" i="78"/>
  <c r="C434" i="78"/>
  <c r="C430" i="78"/>
  <c r="C429" i="78"/>
  <c r="C428" i="78"/>
  <c r="C427" i="78"/>
  <c r="C426" i="78"/>
  <c r="C421" i="78"/>
  <c r="C419" i="78"/>
  <c r="C418" i="78"/>
  <c r="C417" i="78"/>
  <c r="C413" i="78"/>
  <c r="C411" i="78"/>
  <c r="C410" i="78"/>
  <c r="C409" i="78"/>
  <c r="C405" i="78"/>
  <c r="C404" i="78"/>
  <c r="C403" i="78"/>
  <c r="C402" i="78"/>
  <c r="C401" i="78"/>
  <c r="C397" i="78"/>
  <c r="C396" i="78"/>
  <c r="C395" i="78"/>
  <c r="C394" i="78"/>
  <c r="C393" i="78"/>
  <c r="C389" i="78"/>
  <c r="C387" i="78"/>
  <c r="C386" i="78"/>
  <c r="C385" i="78"/>
  <c r="C381" i="78"/>
  <c r="C380" i="78"/>
  <c r="C379" i="78"/>
  <c r="C378" i="78"/>
  <c r="C377" i="78"/>
  <c r="C373" i="78"/>
  <c r="C371" i="78"/>
  <c r="C370" i="78"/>
  <c r="C369" i="78"/>
  <c r="C365" i="78"/>
  <c r="C364" i="78"/>
  <c r="C363" i="78"/>
  <c r="C362" i="78"/>
  <c r="C361" i="78"/>
  <c r="C357" i="78"/>
  <c r="C356" i="78"/>
  <c r="C354" i="78"/>
  <c r="C353" i="78"/>
  <c r="C348" i="78"/>
  <c r="C347" i="78"/>
  <c r="C346" i="78"/>
  <c r="C345" i="78"/>
  <c r="C344" i="78"/>
  <c r="C340" i="78"/>
  <c r="C339" i="78"/>
  <c r="C338" i="78"/>
  <c r="C337" i="78"/>
  <c r="C336" i="78"/>
  <c r="C332" i="78"/>
  <c r="C331" i="78"/>
  <c r="C330" i="78"/>
  <c r="C329" i="78"/>
  <c r="C328" i="78"/>
  <c r="C324" i="78"/>
  <c r="C323" i="78"/>
  <c r="C322" i="78"/>
  <c r="C321" i="78"/>
  <c r="C320" i="78"/>
  <c r="C316" i="78"/>
  <c r="C315" i="78"/>
  <c r="C314" i="78"/>
  <c r="C313" i="78"/>
  <c r="C312" i="78"/>
  <c r="C308" i="78"/>
  <c r="C307" i="78"/>
  <c r="C306" i="78"/>
  <c r="C305" i="78"/>
  <c r="C304" i="78"/>
  <c r="C300" i="78"/>
  <c r="C299" i="78"/>
  <c r="C298" i="78"/>
  <c r="C297" i="78"/>
  <c r="C296" i="78"/>
  <c r="C292" i="78"/>
  <c r="C291" i="78"/>
  <c r="C290" i="78"/>
  <c r="C289" i="78"/>
  <c r="C288" i="78"/>
  <c r="C284" i="78"/>
  <c r="C283" i="78"/>
  <c r="C282" i="78"/>
  <c r="C281" i="78"/>
  <c r="C280" i="78"/>
  <c r="C276" i="78"/>
  <c r="C275" i="78"/>
  <c r="C274" i="78"/>
  <c r="C273" i="78"/>
  <c r="C272" i="78"/>
  <c r="C268" i="78"/>
  <c r="C267" i="78"/>
  <c r="C266" i="78"/>
  <c r="C265" i="78"/>
  <c r="C264" i="78"/>
  <c r="C260" i="78"/>
  <c r="C259" i="78"/>
  <c r="C258" i="78"/>
  <c r="C257" i="78"/>
  <c r="C256" i="78"/>
  <c r="C252" i="78"/>
  <c r="C251" i="78"/>
  <c r="C250" i="78"/>
  <c r="C249" i="78"/>
  <c r="C248" i="78"/>
  <c r="C244" i="78"/>
  <c r="C243" i="78"/>
  <c r="C242" i="78"/>
  <c r="C241" i="78"/>
  <c r="C240" i="78"/>
  <c r="C236" i="78"/>
  <c r="C235" i="78"/>
  <c r="C234" i="78"/>
  <c r="C233" i="78"/>
  <c r="C232" i="78"/>
  <c r="C228" i="78"/>
  <c r="C227" i="78"/>
  <c r="C226" i="78"/>
  <c r="C225" i="78"/>
  <c r="C224" i="78"/>
  <c r="C219" i="78"/>
  <c r="C218" i="78"/>
  <c r="C217" i="78"/>
  <c r="C216" i="78"/>
  <c r="C215" i="78"/>
  <c r="C211" i="78"/>
  <c r="C210" i="78"/>
  <c r="C209" i="78"/>
  <c r="C208" i="78"/>
  <c r="C207" i="78"/>
  <c r="C203" i="78"/>
  <c r="C202" i="78"/>
  <c r="C201" i="78"/>
  <c r="C200" i="78"/>
  <c r="C199" i="78"/>
  <c r="C195" i="78"/>
  <c r="C194" i="78"/>
  <c r="C193" i="78"/>
  <c r="C192" i="78"/>
  <c r="C191" i="78"/>
  <c r="C187" i="78"/>
  <c r="C186" i="78"/>
  <c r="C185" i="78"/>
  <c r="C184" i="78"/>
  <c r="C183" i="78"/>
  <c r="C177" i="78"/>
  <c r="C175" i="78"/>
  <c r="C174" i="78"/>
  <c r="C173" i="78"/>
  <c r="C168" i="78"/>
  <c r="C166" i="78"/>
  <c r="C165" i="78"/>
  <c r="C164" i="78"/>
  <c r="C159" i="78"/>
  <c r="C157" i="78"/>
  <c r="C156" i="78"/>
  <c r="C155" i="78"/>
  <c r="C151" i="78"/>
  <c r="C149" i="78"/>
  <c r="C148" i="78"/>
  <c r="C147" i="78"/>
  <c r="C143" i="78"/>
  <c r="C141" i="78"/>
  <c r="C140" i="78"/>
  <c r="C139" i="78"/>
  <c r="C135" i="78"/>
  <c r="C133" i="78"/>
  <c r="C132" i="78"/>
  <c r="C131" i="78"/>
  <c r="C127" i="78"/>
  <c r="C125" i="78"/>
  <c r="C124" i="78"/>
  <c r="C123" i="78"/>
  <c r="C119" i="78"/>
  <c r="C117" i="78"/>
  <c r="C116" i="78"/>
  <c r="C115" i="78"/>
  <c r="C111" i="78"/>
  <c r="C109" i="78"/>
  <c r="C108" i="78"/>
  <c r="C107" i="78"/>
  <c r="C103" i="78"/>
  <c r="C101" i="78"/>
  <c r="C100" i="78"/>
  <c r="C99" i="78"/>
  <c r="C95" i="78"/>
  <c r="C93" i="78"/>
  <c r="C92" i="78"/>
  <c r="C91" i="78"/>
  <c r="C87" i="78"/>
  <c r="C85" i="78"/>
  <c r="C84" i="78"/>
  <c r="C83" i="78"/>
  <c r="C79" i="78"/>
  <c r="C77" i="78"/>
  <c r="C76" i="78"/>
  <c r="C75" i="78"/>
  <c r="C71" i="78"/>
  <c r="C69" i="78"/>
  <c r="C68" i="78"/>
  <c r="C67" i="78"/>
  <c r="C61" i="78"/>
  <c r="C60" i="78"/>
  <c r="C59" i="78"/>
  <c r="G487" i="78"/>
  <c r="G486" i="78"/>
  <c r="G485" i="78"/>
  <c r="G484" i="78"/>
  <c r="G483" i="78"/>
  <c r="B11" i="53" l="1"/>
  <c r="B8" i="53"/>
  <c r="B6" i="42"/>
  <c r="E44" i="70"/>
  <c r="D44" i="70"/>
  <c r="C44" i="70"/>
  <c r="E43" i="70"/>
  <c r="D43" i="70"/>
  <c r="C43" i="70"/>
  <c r="E42" i="70"/>
  <c r="D42" i="70"/>
  <c r="C42" i="70"/>
  <c r="D45" i="70" l="1"/>
  <c r="E45" i="70"/>
  <c r="C45" i="70"/>
  <c r="I4" i="65" l="1"/>
  <c r="D4" i="65"/>
  <c r="B7" i="42"/>
  <c r="B10" i="53"/>
  <c r="B12" i="53"/>
  <c r="D12" i="53"/>
  <c r="B3" i="42"/>
  <c r="B7" i="53" s="1"/>
  <c r="B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tc={FEAE5924-F5F0-4276-A11B-55AD56A33490}</author>
  </authors>
  <commentList>
    <comment ref="C18"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Change in PEFC code format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00000000-0006-0000-0500-000001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2" authorId="0" shapeId="0" xr:uid="{00000000-0006-0000-0600-000001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9" authorId="0" shapeId="0" xr:uid="{00000000-0006-0000-0700-000001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D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D00-000002000000}">
      <text>
        <r>
          <rPr>
            <b/>
            <sz val="9"/>
            <color indexed="81"/>
            <rFont val="Tahoma"/>
            <family val="2"/>
          </rPr>
          <t>Private, State or Community</t>
        </r>
        <r>
          <rPr>
            <sz val="9"/>
            <color indexed="81"/>
            <rFont val="Tahoma"/>
            <family val="2"/>
          </rPr>
          <t xml:space="preserve">
</t>
        </r>
      </text>
    </comment>
    <comment ref="T10" authorId="0" shapeId="0" xr:uid="{00000000-0006-0000-0D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000-000001000000}">
      <text/>
    </comment>
    <comment ref="B15" authorId="0" shapeId="0" xr:uid="{00000000-0006-0000-10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000-000003000000}">
      <text>
        <r>
          <rPr>
            <b/>
            <sz val="8"/>
            <color indexed="81"/>
            <rFont val="Tahoma"/>
            <family val="2"/>
          </rPr>
          <t xml:space="preserve">SA: </t>
        </r>
        <r>
          <rPr>
            <sz val="8"/>
            <color indexed="81"/>
            <rFont val="Tahoma"/>
            <family val="2"/>
          </rPr>
          <t>See Tab A14 for Product Codes</t>
        </r>
      </text>
    </comment>
    <comment ref="D15" authorId="1" shapeId="0" xr:uid="{00000000-0006-0000-10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<sst xmlns="http://schemas.openxmlformats.org/spreadsheetml/2006/main" count="3800" uniqueCount="2293">
  <si>
    <t>Group</t>
  </si>
  <si>
    <t>S2</t>
  </si>
  <si>
    <t>S3</t>
  </si>
  <si>
    <t>S4</t>
  </si>
  <si>
    <t>Ref</t>
  </si>
  <si>
    <t>Tree species – list or see Annex 3</t>
  </si>
  <si>
    <t>web page address</t>
  </si>
  <si>
    <t>1.2.7</t>
  </si>
  <si>
    <t>9.3.1</t>
  </si>
  <si>
    <t>1.4.12</t>
  </si>
  <si>
    <t>1.4.13</t>
  </si>
  <si>
    <t>Forest Type</t>
  </si>
  <si>
    <t>Date Report Finalised/ Updated</t>
  </si>
  <si>
    <t># of observations</t>
  </si>
  <si>
    <t>No.</t>
  </si>
  <si>
    <t>Status</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</si>
  <si>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</si>
  <si>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</si>
  <si>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</si>
  <si>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</si>
  <si>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</si>
  <si>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</si>
  <si>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</si>
  <si>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</si>
  <si>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</si>
  <si>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</si>
  <si>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</si>
  <si>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</si>
  <si>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</si>
  <si>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</si>
  <si>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</si>
  <si>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</si>
  <si>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</si>
  <si>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</si>
  <si>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</si>
  <si>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</si>
  <si>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</si>
  <si>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</si>
  <si>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</si>
  <si>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</si>
  <si>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</si>
  <si>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</si>
  <si>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</si>
  <si>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</si>
  <si>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</si>
  <si>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</si>
  <si>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</si>
  <si>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</si>
  <si>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</si>
  <si>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</si>
  <si>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</si>
  <si>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</si>
  <si>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</si>
  <si>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</si>
  <si>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</si>
  <si>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</si>
  <si>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</si>
  <si>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</si>
  <si>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</si>
  <si>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</si>
  <si>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</si>
  <si>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</si>
  <si>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</si>
  <si>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</si>
  <si>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</si>
  <si>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</si>
  <si>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</si>
  <si>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</si>
  <si>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</si>
  <si>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</si>
  <si>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</si>
  <si>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</si>
  <si>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</si>
  <si>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</si>
  <si>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</si>
  <si>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</si>
  <si>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</si>
  <si>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</si>
  <si>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</si>
  <si>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</si>
  <si>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</si>
  <si>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</si>
  <si>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</si>
  <si>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</si>
  <si>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</si>
  <si>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</si>
  <si>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</si>
  <si>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</si>
  <si>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</si>
  <si>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</si>
  <si>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</si>
  <si>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</si>
  <si>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</si>
  <si>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</si>
  <si>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</si>
  <si>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</si>
  <si>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</si>
  <si>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</si>
  <si>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</si>
  <si>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</si>
  <si>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</si>
  <si>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</si>
  <si>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</si>
  <si>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</si>
  <si>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</si>
  <si>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</si>
  <si>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</si>
  <si>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</si>
  <si>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</si>
  <si>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</si>
  <si>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</si>
  <si>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</si>
  <si>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</si>
  <si>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</si>
  <si>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</si>
  <si>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</si>
  <si>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</si>
  <si>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</si>
  <si>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</si>
  <si>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</si>
  <si>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</si>
  <si>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</si>
  <si>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</si>
  <si>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</si>
  <si>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</si>
  <si>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</si>
  <si>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</si>
  <si>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</si>
  <si>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</si>
  <si>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</si>
  <si>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</si>
  <si>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</si>
  <si>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</si>
  <si>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</si>
  <si>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</si>
  <si>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</si>
  <si>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</si>
  <si>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</si>
  <si>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</si>
  <si>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</si>
  <si>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</si>
  <si>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</si>
  <si>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</si>
  <si>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</si>
  <si>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</si>
  <si>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</si>
  <si>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</si>
  <si>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</si>
  <si>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</si>
  <si>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</si>
  <si>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</si>
  <si>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</si>
  <si>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</si>
  <si>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</si>
  <si>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</si>
  <si>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</si>
  <si>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</si>
  <si>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</si>
  <si>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</si>
  <si>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</si>
  <si>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</si>
  <si>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</si>
  <si>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</si>
  <si>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</si>
  <si>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</si>
  <si>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</si>
  <si>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</si>
  <si>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</si>
  <si>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</si>
  <si>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</si>
  <si>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</si>
  <si>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</si>
  <si>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</si>
  <si>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</si>
  <si>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</si>
  <si>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</si>
  <si>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</si>
  <si>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</si>
  <si>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</si>
  <si>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</si>
  <si>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</si>
  <si>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</si>
  <si>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Closed</t>
  </si>
  <si>
    <t>CARs from S1</t>
  </si>
  <si>
    <t>See annex 11</t>
  </si>
  <si>
    <t xml:space="preserve">Standard: </t>
  </si>
  <si>
    <t>Report Reviewer</t>
  </si>
  <si>
    <t>S1</t>
  </si>
  <si>
    <t>8.4.1</t>
  </si>
  <si>
    <t>Checked by</t>
  </si>
  <si>
    <t>Approved by</t>
  </si>
  <si>
    <t>Assessment date</t>
  </si>
  <si>
    <t>Region and Country:</t>
  </si>
  <si>
    <t>9.4.1</t>
  </si>
  <si>
    <t>Justification for selection of items and places inspected</t>
  </si>
  <si>
    <t>3.2.1</t>
  </si>
  <si>
    <t xml:space="preserve">Stakeholder consultation process </t>
  </si>
  <si>
    <t>8.3.1</t>
  </si>
  <si>
    <t>Issue</t>
  </si>
  <si>
    <t>RESULTS, CONCLUSIONS AND RECOMMENDATIONS</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</si>
  <si>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</si>
  <si>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</si>
  <si>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</si>
  <si>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</si>
  <si>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</si>
  <si>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</si>
  <si>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</si>
  <si>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</si>
  <si>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</si>
  <si>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</si>
  <si>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</si>
  <si>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6.8.</t>
  </si>
  <si>
    <t>6.10.</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</si>
  <si>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</si>
  <si>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</si>
  <si>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</si>
  <si>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</si>
  <si>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</si>
  <si>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</si>
  <si>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</si>
  <si>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</si>
  <si>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</si>
  <si>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</si>
  <si>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</si>
  <si>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</si>
  <si>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</si>
  <si>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</si>
  <si>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</si>
  <si>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</si>
  <si>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</si>
  <si>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</si>
  <si>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</si>
  <si>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</si>
  <si>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</si>
  <si>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</si>
  <si>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</si>
  <si>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</si>
  <si>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</si>
  <si>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</si>
  <si>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</si>
  <si>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</si>
  <si>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</si>
  <si>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</si>
  <si>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</si>
  <si>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</si>
  <si>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</si>
  <si>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</si>
  <si>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</si>
  <si>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</si>
  <si>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</si>
  <si>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</si>
  <si>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</si>
  <si>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</si>
  <si>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</si>
  <si>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</si>
  <si>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</si>
  <si>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</si>
  <si>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</si>
  <si>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</si>
  <si>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</si>
  <si>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</si>
  <si>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</si>
  <si>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</si>
  <si>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</si>
  <si>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</si>
  <si>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</si>
  <si>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</si>
  <si>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</si>
  <si>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</si>
  <si>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</si>
  <si>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</si>
  <si>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</si>
  <si>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</si>
  <si>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</si>
  <si>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</si>
  <si>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</si>
  <si>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</si>
  <si>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</si>
  <si>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</si>
  <si>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</si>
  <si>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</si>
  <si>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</si>
  <si>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</si>
  <si>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</si>
  <si>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</si>
  <si>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</si>
  <si>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</si>
  <si>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</si>
  <si>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</si>
  <si>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</si>
  <si>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</si>
  <si>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</si>
  <si>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</si>
  <si>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</si>
  <si>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</si>
  <si>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</si>
  <si>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</si>
  <si>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</si>
  <si>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</si>
  <si>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</si>
  <si>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</si>
  <si>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</si>
  <si>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</si>
  <si>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</si>
  <si>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</si>
  <si>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</si>
  <si>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</si>
  <si>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</si>
  <si>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</si>
  <si>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</si>
  <si>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</si>
  <si>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</si>
  <si>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</si>
  <si>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</si>
  <si>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</si>
  <si>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</si>
  <si>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</si>
  <si>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</si>
  <si>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</si>
  <si>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</si>
  <si>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</si>
  <si>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</si>
  <si>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</si>
  <si>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</si>
  <si>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</si>
  <si>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</si>
  <si>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</si>
  <si>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</si>
  <si>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</si>
  <si>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</si>
  <si>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</si>
  <si>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</si>
  <si>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</si>
  <si>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</si>
  <si>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</si>
  <si>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</si>
  <si>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</si>
  <si>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</si>
  <si>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1) Please complete "Name, 3 line description of key qualifications and experience"</t>
  </si>
  <si>
    <t>3.7.1</t>
  </si>
  <si>
    <t>Adaptations/Modifications to standard</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</si>
  <si>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</si>
  <si>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</si>
  <si>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</si>
  <si>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</si>
  <si>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</si>
  <si>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</si>
  <si>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</si>
  <si>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</si>
  <si>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</si>
  <si>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</si>
  <si>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</si>
  <si>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</si>
  <si>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</si>
  <si>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</si>
  <si>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</si>
  <si>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</si>
  <si>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</si>
  <si>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Std Ref/
Audit</t>
  </si>
  <si>
    <t>Y/N</t>
  </si>
  <si>
    <t xml:space="preserve">Exit date </t>
  </si>
  <si>
    <t>SLIMF</t>
  </si>
  <si>
    <t>Approved: Maintain /grant certification</t>
  </si>
  <si>
    <t>Certification subject to closure of Pre-conditions</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</si>
  <si>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</si>
  <si>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</si>
  <si>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</si>
  <si>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</si>
  <si>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</si>
  <si>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</si>
  <si>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</si>
  <si>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</si>
  <si>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</si>
  <si>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</si>
  <si>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</si>
  <si>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</si>
  <si>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</si>
  <si>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</si>
  <si>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</si>
  <si>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</si>
  <si>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</si>
  <si>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</si>
  <si>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</si>
  <si>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</si>
  <si>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</si>
  <si>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Example CARs for guidance (delete from audit report)</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</si>
  <si>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</si>
  <si>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</si>
  <si>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</si>
  <si>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</si>
  <si>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</si>
  <si>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</si>
  <si>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</si>
  <si>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</si>
  <si>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</si>
  <si>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</si>
  <si>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</si>
  <si>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</si>
  <si>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</si>
  <si>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</si>
  <si>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</si>
  <si>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</si>
  <si>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</si>
  <si>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</si>
  <si>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</si>
  <si>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</si>
  <si>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</si>
  <si>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</si>
  <si>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</si>
  <si>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</si>
  <si>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</si>
  <si>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</si>
  <si>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The ISO 14001 Standard</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</si>
  <si>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</si>
  <si>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</si>
  <si>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</si>
  <si>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</si>
  <si>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</si>
  <si>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</si>
  <si>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</si>
  <si>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</si>
  <si>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</si>
  <si>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</si>
  <si>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</si>
  <si>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</si>
  <si>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</si>
  <si>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</si>
  <si>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</si>
  <si>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</si>
  <si>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</si>
  <si>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</si>
  <si>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</si>
  <si>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</si>
  <si>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</si>
  <si>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</si>
  <si>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</si>
  <si>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</si>
  <si>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</si>
  <si>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</si>
  <si>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</si>
  <si>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</si>
  <si>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</si>
  <si>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</si>
  <si>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</si>
  <si>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</si>
  <si>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</si>
  <si>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</si>
  <si>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</si>
  <si>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</si>
  <si>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</si>
  <si>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</si>
  <si>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</si>
  <si>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</si>
  <si>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</si>
  <si>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</si>
  <si>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</si>
  <si>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</si>
  <si>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</si>
  <si>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</si>
  <si>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</si>
  <si>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</si>
  <si>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</si>
  <si>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</si>
  <si>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</si>
  <si>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</si>
  <si>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</si>
  <si>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</si>
  <si>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</si>
  <si>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</si>
  <si>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</si>
  <si>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</si>
  <si>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</si>
  <si>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</si>
  <si>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</si>
  <si>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</si>
  <si>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</si>
  <si>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</si>
  <si>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</si>
  <si>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</si>
  <si>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</si>
  <si>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</si>
  <si>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</si>
  <si>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</si>
  <si>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</si>
  <si>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</si>
  <si>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</si>
  <si>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</si>
  <si>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</si>
  <si>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</si>
  <si>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</si>
  <si>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</si>
  <si>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</si>
  <si>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</si>
  <si>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</si>
  <si>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</si>
  <si>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</si>
  <si>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</si>
  <si>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</si>
  <si>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</si>
  <si>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</si>
  <si>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</si>
  <si>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</si>
  <si>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</si>
  <si>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</si>
  <si>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</si>
  <si>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</si>
  <si>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</si>
  <si>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</si>
  <si>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</si>
  <si>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</si>
  <si>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</si>
  <si>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</si>
  <si>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</si>
  <si>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</si>
  <si>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State</t>
  </si>
  <si>
    <t>No</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</si>
  <si>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</si>
  <si>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</si>
  <si>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</si>
  <si>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</si>
  <si>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</si>
  <si>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</si>
  <si>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</si>
  <si>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</si>
  <si>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</si>
  <si>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</si>
  <si>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</si>
  <si>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</si>
  <si>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</si>
  <si>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</si>
  <si>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</si>
  <si>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</si>
  <si>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</si>
  <si>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</si>
  <si>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</si>
  <si>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</si>
  <si>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</si>
  <si>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</si>
  <si>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</si>
  <si>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</si>
  <si>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</si>
  <si>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</si>
  <si>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</si>
  <si>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</si>
  <si>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Withdraw/Suspend/Terminate certification</t>
  </si>
  <si>
    <t>ANNEX 2 - STAKEHOLDER SUMMARY REPORT (note: similar issues may be grouped together)</t>
  </si>
  <si>
    <t>Audit (MA, S1 etc..)</t>
  </si>
  <si>
    <t>Relation / stakeholder type - eg. neighbour, NGO etc</t>
  </si>
  <si>
    <t>Positive / 
Negative/ Other</t>
  </si>
  <si>
    <t>Soil Association response</t>
  </si>
  <si>
    <t xml:space="preserve">BASIC INFORMATION </t>
  </si>
  <si>
    <t>note to applicant - please complete this column</t>
  </si>
  <si>
    <t>Soil Association Certification Ltd</t>
  </si>
  <si>
    <t>To be completed by SA Certification on issue of certificate</t>
  </si>
  <si>
    <t>PEFC Only</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</si>
  <si>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</si>
  <si>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</si>
  <si>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</si>
  <si>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</si>
  <si>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</si>
  <si>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</si>
  <si>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</si>
  <si>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</si>
  <si>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</si>
  <si>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</si>
  <si>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</si>
  <si>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</si>
  <si>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</si>
  <si>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</si>
  <si>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</si>
  <si>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</si>
  <si>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</si>
  <si>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</si>
  <si>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</si>
  <si>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</si>
  <si>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</si>
  <si>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</si>
  <si>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</si>
  <si>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</si>
  <si>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</si>
  <si>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</si>
  <si>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</si>
  <si>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</si>
  <si>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</si>
  <si>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</si>
  <si>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</si>
  <si>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</si>
  <si>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</si>
  <si>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</si>
  <si>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</si>
  <si>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</si>
  <si>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</si>
  <si>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</si>
  <si>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</si>
  <si>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</si>
  <si>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</si>
  <si>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</si>
  <si>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</si>
  <si>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</si>
  <si>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</si>
  <si>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</si>
  <si>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</si>
  <si>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</si>
  <si>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</si>
  <si>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</si>
  <si>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</si>
  <si>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</si>
  <si>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</si>
  <si>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</si>
  <si>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</si>
  <si>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</si>
  <si>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</si>
  <si>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</si>
  <si>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</si>
  <si>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</si>
  <si>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</si>
  <si>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</si>
  <si>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</si>
  <si>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</si>
  <si>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</si>
  <si>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</si>
  <si>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</si>
  <si>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</si>
  <si>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</si>
  <si>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</si>
  <si>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</si>
  <si>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</si>
  <si>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</si>
  <si>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</si>
  <si>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</si>
  <si>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</si>
  <si>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</si>
  <si>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</si>
  <si>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</si>
  <si>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</si>
  <si>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Natural Resources Wales</t>
  </si>
  <si>
    <t xml:space="preserve">Wales, United Kingdom </t>
  </si>
  <si>
    <t xml:space="preserve">PEFC Forest Management Standard [UK Woodland Assurance Standard (UKWAS) v4.0 2018] for [UK]; 
</t>
  </si>
  <si>
    <t>SA-PEFC-FM/COC-007116</t>
  </si>
  <si>
    <t>PEFC/16-40-1003</t>
  </si>
  <si>
    <t>29th July to 1st August 2019</t>
  </si>
  <si>
    <t>09/10/2019
17/10/2019</t>
  </si>
  <si>
    <t>Carol Robertson</t>
  </si>
  <si>
    <t>Rebecca Haskell</t>
  </si>
  <si>
    <t>Andy Grundy</t>
  </si>
  <si>
    <t>5th to 9th &amp; 12th to 13th October 2020</t>
  </si>
  <si>
    <t>Gus Hellier</t>
  </si>
  <si>
    <t>CARs from S4</t>
  </si>
  <si>
    <t>SGS 27</t>
  </si>
  <si>
    <t>The UKWAS Standard requires that management shall ‘… prioritise actions based on the level of threat and the value of remnants, and, implement targeted actions.’
Not all Areas of Operations of NRW’s management can demonstrate a prioritised action plan and implementation programme of which all relevant staff are clearly aware.
In NRW’s North West Area of Operations (NWAO), the delivery of the PAWS restoration programme requires increased resourcing to achieve a fully co-ordinated approach with both the NWAO planning team and the NWAO local area management teams.
Some members of the NWAO local planning team confirmed upon interview they were not aware of any NWAO prioritised PAWS restoration plan and programme. Other members of the same planning team were aware of some PAWS restoration being planned in NWAO but could not reference it to any prioritised basis against the threat and value of remnants in NWAO. Some evidence of PAWS restoration planning was available from other staff but demonstrable prioritisation could not be made clear to the auditor. In addition, use of ‘Tactical Planner’ database software is one of the main tools being used by NRW to assist delivery nationally and as a means of reporting and monitoring nationally. Several NWAO staff are encountering residual difficulties in its use which is constraining NWAO’s PAWS programme to be delivered on a consistent basis with the rest of NRW. Local Area Team managers are currently charged with actual implementation of PAWS restoration work but NWAO has experienced recent vacancy issues, e.g. a local Area Team manager post being recently vacant for c.12 months.</t>
  </si>
  <si>
    <t>UKWAS
4.3.1.b
FSC-UK
9.1.5</t>
  </si>
  <si>
    <t>Non-Conformance: PAWS (Plantations on Ancient Woodland Sites) – Prioritised actions
Implementation of a prioritised PAWS restoration action programme is not always adequately resourced and clearly structured.</t>
  </si>
  <si>
    <t>Within 12 months of the finalisation date of this report, and no later than next annual audit</t>
  </si>
  <si>
    <t>Copy of OGN 18 NRW Policy on Ancient woodland seen. UKWAS Action Plan Plan 2018 31/3/19 spreadsheet NW tab reports  "All programmes of work are now populated within Tatical planner for the NW. Increasing  the number of sites for thinning for delivery in 2021.  A specific staff Paws group created for forestry focussed teams in NW to broaden understaning of  workplan and  obligations. Regular meetings agreed, actions minuted with progress tracked. Actions on invasive species below." Internal Audit was conducted on 15th July 19 and reported Evidence of programmes in tactical planner was viewed for 2019/20 (67 hectares of PAWS thinning and 22 hectares of clearfell) . A specific NRW PAWS group has been created in the North West region to broaden understanding of workplan and obligations. Regular meetings agreed, actions minuted with progress tracked," 14/05/2019 meeting minutes were viewed by NRW internal auditor.</t>
  </si>
  <si>
    <t>SGS 28</t>
  </si>
  <si>
    <t>A NRW manager was wearing unprotected footwear, and did not have access to protective footwear, prior to visiting a live harvesting site. This was not consistent with health &amp; safety conformance for the UKWAS Standard.
At Gwydyr Forest, South Penmachno site, a Harvesting Contract Manager was seen to be wearing well worn, soft leather boots contrary to NRW Risk Assessment 125 Mechanised Harvesting for visiting a live site.
When challenged about his footwear choice, it was explained that the boots were preferred for comfort and the decision was arrived at using dynamic risk assessment. However, it was conceded that his pair of protective boots, supplied as required by the employer, were in the office and thus not available when the need arose. Although the manager’s footwear was not actively challenged by other members of the NRW management prior to this discussion, there was no doubt that protective boots are the standard requirement expected by NRW on a live harvesting site.</t>
  </si>
  <si>
    <t>UKWAS
5.4.1a
FSC-UK
2.3.1</t>
  </si>
  <si>
    <t>Non-Conformance: Health and Safety Compliance – Personal Protective Equipment
Conformance with industry recognised health and safety practice over Personal Protective Equipment is not always adhered to by NRW staff.</t>
  </si>
  <si>
    <t>Copy of email seen form Estate Planning officer to all managers and team leaders in post at time (28/11/18) confirming Staff are responsible for managing their own health &amp; safety as per policy "Personal Protective Equipment clothing &amp; equipment policy" Nov 18. Also confirmed that this will now be checked through the Senior Review progess form.  Example seen of review visit on 9/5/19 of harvesting site confirming  addition to checklist of "Is all PPE appropraite to activities being worn by NRW staff" and this visit confirmed it was.   UKWAS Action plan 2018 31/3/19) states "PPE checks and allocation is now embedded in MyNRW system including generic risk assessments. Active monitoring has been initiated with staff by managers and team leaders, including embedding checks on use of the lone worker system." No issues noted at RA sites.</t>
  </si>
  <si>
    <t>closed</t>
  </si>
  <si>
    <t>SGS 29</t>
  </si>
  <si>
    <t>Timber stacking was found not to be in compliance with FISA (Forest Industry Safety Accord) Guide 503 Extraction by forwarder. FISA guidance is a key health &amp; safety issue for conformance with the UKWAS Standard.
At the Aber Seru site, Coed y Brenin Forest, stack heights were specified not to exceed product length but a stack of 8’ logs was seen to peak at about 12’. Coed y Brenin Forest is subject to significant levels of visit by the general public.
Analysis of reported incidents across the audited area for the past 12 months shows six incidents identifying over height stacks and two instances of inadequate signage within a total of 68 incidents.
A 2018 revision of FISA Guide 503 introduces the concept of a stack ceiling height to permit safe uplift by haulier. Interviews with harvesting operators and inspection of site risk assessments did not identify an awareness of stack ceiling height.</t>
  </si>
  <si>
    <t>UKWAS
5.2.1
FSC-UK
4.5.2</t>
  </si>
  <si>
    <t>Non-Conformance: Public Health and Safety – Timber Stacks
Mitigation of the risks to public health and safety is not always being applied with regard to timber stacking.</t>
  </si>
  <si>
    <t>Email  from Forest Planning Team Leader (28/11/18) with actions for all Team Leaders to address CAR. Includes updating the guidance on Site visits procedure and checks for harvesting  within the Land mangement manual sent to all staff which includes requirement  for Timber stack heights PLUS Pre Commencement Meeting (PCM) for harvesting included requirement to check and record certificates expiry date. Forest Planning Team Leader's email instruction also re Coupe and site plans to avoid unnecessary restrictions on stacking areas. Copy of NRW Site saftey rules Section 3.3 for Coupe 27009 in Mynydd y Ffynnon Forest stating Timber stack height where possible must not exceed 2m height.</t>
  </si>
  <si>
    <t>SGS 30</t>
  </si>
  <si>
    <t>A set of maps issued to a NRW direct labour harvesting team did not accurately show a significant hazard. The maps were not fully appropriate as per the requirements of the UKWAS Standard.
At the Aber Seru site, Coed y Brenin Forest, the working method plan map was found to show power line locations incorrectly with one powerline missing and another shown present but not on the site.</t>
  </si>
  <si>
    <t>UKWAS
2.2.1m
FSC-UK
7.2.1.13</t>
  </si>
  <si>
    <t>Non-Conformance: Appropriate maps
Appropriate operational maps for the delivery of Management Plans are not always accurate where of particular importance for safety.</t>
  </si>
  <si>
    <t>Forest Operations team to ensure hazards are identified accurately on the plans and within IT systems before any work is approved to commence. Internal Audit was conducted on 15th July 19 and reported The GIS planner has completed a review of existing maps in the North West GIS layer with Scottish power data obtained from their online utility mapping viewer. Confirmed  Shapefiles for overhead powerlines were then sent to the NRW spatial planner to update NRW maps, either deleting obsolete lines or adding new lines. Process still ongoing. No issues noted on RA sites visits.</t>
  </si>
  <si>
    <t>SGS 31</t>
  </si>
  <si>
    <t>The UKWAS Standard requires that ‘Woodland operations shall conform to forestry best practice guidance.’
Whilst there is evidence of a strengthening process of internal audits it was found that the process was not always complete or seen through to complete actions required.
At Aber Seru, Coed y Brenin Forest, an internal audit conducted 18.07.18 using the Senior Officer Review Recording Form – Harvesting identified that the Working Method Plan map showed powerlines incorrectly, raised an action for completion 03.08.18 which was incomplete at the time of the SGS audit. The Corrective Action Form does not contain a Completed column to record completion of the audit process. A proposal to correct this was seen to be minuted in output from a meeting of Harvesting Team leaders on 24.07.18 for completion 30.09.18.
At Coed y Brenin Forest deer larder an inspection of first aid kits on site and held by wildlife rangers was undertaken. Wildlife Ranger first aid kits were found to be appropriate and as specified, and had been checked internally in March 2018. The internal check did not focus on the upcoming expiry date (08/18) on a trauma bandage. As a newly acquired product there appears to be an additional issue of being sold old stock, but the checking process did not identify this. Another similar bandage had a longer expiry date (11/22).
Certificates of competence: Operational staff are now clear on the need to have sight of certificates of competence and first aid training, plus the requirement to retain copies of the evidence so as to be able to demonstrate compliance. Names of operators met on site visits, or those who had been engaged in an operation but were not present, were taken and certificates were shown as required, for example at Afon Cwm Ddu, Beddgelert Forest. However, it was noted that there is not yet a systematic ability to check on the need for chainsaw operators to undergo training at no more than five yearly intervals, with this requirement illustrated by examining the dates of training of a chainsaw operator at Beddgelert for whom refresher training is about to fall due but the requirement has not been flagged systematically.</t>
  </si>
  <si>
    <t>UKWAS
3.1.1
FSC-UK
10.10.1</t>
  </si>
  <si>
    <t>Non-Conformance: Operations – Internal Audit
Three separate issues that should have been identified during the internal audit process had not been identified and/or fully addressed.</t>
  </si>
  <si>
    <t>Copy of First Aid Policy on the WGWE Table 1 states what is expected in terms of first Aid kit contents for staff working on the WGWE linked to their responisitbilites..  Also in the policy under Roles &amp; repsonsibilities for first aid kits pt 1 is the requirement for line managers to undertake an annual inspection of staff first aid kits, take a dated digital photo and save on MyNRW or DMS systems with the name of staff memmber. Example seem for JAn 2019 of Surveys Contract manager photos checking contractor car and personal kits. Inspected the senoir management review doc for 9/5/19 confirming Completed date now added to document under List of actions raised during  inspection. Referenced EMS Audit 15/7/19 comments "The Senior Officer Review Recording Form – Harvesting Operations was updated November 2018 (Version 2) by the Team Leader Forestry Management Standards – The form now includes a list of corrective actions, with assigned responsibility and close out date." Certificates of competence at pre-commencement meetings staff must discuss with the main contractors that these must be kept up to date or contractors withdrawn where these expire prior to contract end date.  Supervisory visits to follow this up. PCM templates to be updated to include a check on expiry dates. Copy of NRW Harvesting Phase Plan for Coupe 27009 Mynydd y Ffynnon inspected section Competent Forestry Operators on Site which stated chainsaw operators certificates valid till dates.</t>
  </si>
  <si>
    <t>SGS 32</t>
  </si>
  <si>
    <t>FSC Chain of Custody Standard FSC-STD-50-001 v3.0 clause 5.1d requires that the ‘product name or description’ be shown on the sales documentation.
NRW has moved from a previous GB originating accounts and timber sales data reporting system ‘SRP’ (Sales Reporting Package) administered by the GB serving Finance &amp; Accounts Services based in Edinburgh, to its own system ‘TMP’ (Timber Management Package) administered by NRW from Aberystwyth in Wales.
TMP software has not yet been set up to show a ‘product name or description’ on sales invoices, which is a requirement of FSC Chain of Custody Standard FSC-STD-50-001 v3.0 clause 5.1d.
This requirement has been confirmed through correspondence request by SGS to the FSC Chain of Custody Policy Officer on 28 Sep 2018, ‘I confirm that the invoice has to have all the items listed on clause 5.1.’</t>
  </si>
  <si>
    <t>UKWAS
3.2.2
FSC-UK
8.5.1</t>
  </si>
  <si>
    <t>Non-Conformance: Chain of Custody – Invoicing without product name
Timber sales invoices raised by NRW do not fully conform to FSC Chain of Custody Standard FSC-STD-50-001 v3.0.</t>
  </si>
  <si>
    <t>Became effective as off 1/4/19.  Email 10/1/19 seen from Forest Planning Team Leader to Timber Sales and IT teams prompting action on this. Refernce timber invoice examples inspected Tab 5, 5.9.3</t>
  </si>
  <si>
    <t>SGS 33</t>
  </si>
  <si>
    <t>The UKWAS Standard requires that - ‘Implementation of the work programme shall be in close agreement with the details included in the management planning documentation.’ and that ‘Any deviation from prescription or planned rate of progress shall be justified, …’.
At Cwrt Forest there are various anomalies between the current Management Plan and work evidently carried out or prescriptions are inconsistent with forest habitat type. There were no suitable documented records of changes to the plan to explain the evident deviations.
Site visit to Cwrt identified anomalies such as areas located near the Western boundary identified with incompatible prescriptions for both open space habitat management and also ‘LISS’ (Low Impact Silvicultural System). In addition, an area scheduled for felling was only at pole stage and clear felling would have been highly premature without justification. Furthermore, some areas on the Eastern/Southern boundaries were proposed from one more recent map as scheduled for open habitat bog restoration but without any documented rationale to be found within management planning documentation available.
NRW National Planning staff confirmed from interview that the Cwrt planning documentation available on file at the Dolgellau office did not meet their own NRW national guidance on this aspect of record of justification for deviations.</t>
  </si>
  <si>
    <t>UKWAS
2.14.1
FSC-UK
7.2.2</t>
  </si>
  <si>
    <t>Non-Conformance: Implementation of the Plan
Implementation of the work programme is not always in close agreement with the details of the Management Plan.</t>
  </si>
  <si>
    <t>Procedures in place ref: OG N36 Appendix 10 Tolerance table  and in FDP FRP Amendment Proforma. Internal Audit Amendments to North West Forest Design Plans was checked as part of the EMS audit. Inspected audit reprot "Amendments to plans included justification and the relevant FDP amendment proforma forms had been completed and approved by the regulators No neded for room for improvement."</t>
  </si>
  <si>
    <t>SGS 15</t>
  </si>
  <si>
    <t>Concerns expressed to SGS from the pre-audit stakeholder consultation indicate that clearly there is a need to provide renewed and greater input resource by NRW into the Forest Sector Stakeholder Forum. Members of Confor and other individuals passing on views to Confor express concern over what they perceive to be a significant swing in restocking policy by NRW and consequent reduction in commercial conifer restocking. These views express concern over sustaining future conifer timber supply to the timber industry in the future. There is a very clear need for accurate restocking data presentation by NRW to the Forum members and/or Confor. Under UKWAS 7.3.1, it is required that, ‘Owners/managers shall promote the integration of woodlands into the local economy.’
Equally, stakeholders may not fully appreciate the wide range of restocking options available to certificate holders that can achieve compliance under the UKWAS. Under UKWAS 3.4.1. it requires that - ‘an appropriate silvicultural system shall be adopted which is designed to meet the management objectives ….’ NRW’s management objectives are wide ranging given their public sector remit determined by the Welsh Government. Furthermore, stakeholders need to clearly determine whether their concerns are accurately directed at the performance of NRW against compliance with the UKWAS or whether they should be directed against Welsh Government forestry policies, including PAWS restoration and species diversification re. broadleaves.
Confor is the leading representative body for the timber industry and forest owners in the UK with an Organisation structure that includes Welsh representation. Confor has advised SGS that it wishes to be publicly named in the report.
In addition to its normal audit monitoring of NRW’s forest management and its Forestry Commission Wales ‘predecessor’, SGS has previously investigated individually raised stakeholder concerns (2007/2009) over perceived lack of restocking and a reduction in conifer restocking. Restocking is frequently covered during annual audits regardless of any stakeholder comments. Conclusions to date have confirmed that FCW/NRW were compliant against the UKWAS.
Basic data showing the basic changes in hectares from 2002 to 2015 between conifer and broadleaf for FCW/NRW and the private sector show that the private sector conifer area reduced more than FCW/NRW and that its broadleaf area also increased more.
More detailed data provided by NRW at this audit in 2015 necessarily merits detailed analysis which is what should be presented to Confor and the discussions outcomes provided to SGS thereafter. However, data going back to 2012/13 and projecting to 2017/18 indicates the following from an initial indicative review of the data. NRW restocking as a ‘land bank’ to be replanted each year remains relatively constant. Conifer restocking remains relatively constant including Spruces (Norway &amp; Sitka). Douglas Fir and Pines show an increase. Conifer restocking shows an overall modest increase. Broadleaf planting increases significantly but not apparently at the significant expense of conifer restocking.
More data analysis and robust confirmation of its quality is required. To respond to stakeholder concerns, NRW needs to undertake renewed consultation / data presentation with the private sector including Confor and the timber industry with copy to SGS for the next audit. This should also cover site specific responses over stakeholder claims about restocking.
All sites visited contained a significant proportion of commercial conifer with a range of ages including recently re-stocked sites. No issues were noted with the management of these sites and trees were seen to be establishing well. E.g., at this audit, extensive areas of conifer (Spruce) restocking were observed in North Alwens forest in Coed y Gororau.
Forest managers stated that restructuring plans aimed to comply with the UKFS and UKWAS in regard to the species intended for restocking. However, the NRW policy in its current form- whereby individual restock species are not identified until after a site has been harvested- prevents detailed assessment into the future of this aspect (See observation 20)
See record of stakeholder comments.
Observation 15 raised.</t>
  </si>
  <si>
    <t>UKWAS
7.1.1
FSC-UK
4.4</t>
  </si>
  <si>
    <t>Observation: Consultation – Renewed input to the Forest Sector Stakeholder Forum is necessary based on stakeholder concerns, particularly re. restocking policy and data
NRW holds regular meetings with the Forest Sector Forum which cover several topics including their concerns regarding productive capacity of the Welsh Government Woodland Estate (WGWE) and restocking. E.g. Forum meetings dates: 11.11.15, 24.2.2016, 10.5.2016, 27.9.2016, 25.11.2016.
Statistics for restocking on the WGWE are now published annually at: https://naturalresources.wales/forestry/forest-industry/forestry-statistics-forecasts-and-surveys/?lang=en
See spreadsheet from above for details but it shows in hectares, conifer restocking as 2012/13 835 ha; 2013/4 934 ha; 2014/15 1,008 ha; 2015/16 646 ha; 2016/17 planned 1,093 ha; 2017/18 planned 1,028 ha.
NRW’s efforts are noted but SGS stakeholder consultation with the Confor representative for Wales makes evident there is scope for further and focussed dialogue regarding restocking. Despite the data presentation as per the webpage, Confor do not seem aware of the NRW explanation of the annual status of the size of their ‘land bank’ awaiting restocking vs. the areas being felled annually and this item needs attention via dialogue or via the web page or both. NRW have attempted to pursue this issue.
Confor were present is the NRW WH&amp;M Customer Liaison meeting. At this meeting on 10 January 2017, NRW offered the sector the opportunity to discuss the land-bank and restocking but there was no affirmative request accordingly. NRW had planned to explain figures via the ‘land bank’ data spreadsheet* previously provided to SGS.
(As part of audit monitoring, SGS again requested this information* and more in detail which was received from NRW. The impact from Phytopthora disease is significant but being suitably managed by NRW for overall requirements re disease management, timber marketing and restocking. Analysis to date by SGS of NRW’s provided figures and field evidence finds NRW current forest management compliant against UKWAS. But see CAR 14 re. impact assessment and sustainable timber production re long term impact from PAWS and deep peat restoration.)
Observation 15 remains open for further update on dialogue offer by NRW to Confor.
SGS has requested Confor to provide evidence of any locations identified by Confor members/staff of sites not being stocked by NRW for site investigation by SGS and/or alternative means of investigation at next audit opportunity. Confor also have concerns that reversion to natural regeneration is being adopted as an alternative practice to replanting and is a deviation from existing Forest Plans without justification. SGS will continue as previously to check themselves for UKWAS compliance on this issue regardless but any evidence materialising from Confor sources would be very useful albeit supplementary. To date SGS have not found evidence of non compliance with UKWAS. SGS will maintain liaison with Confor in Wales during 2017 and has offered Confor a joint SGS/NRW/Confor meeting over this issue at next audit in Autumn 2017 unless on-going dialogue between NRW and Confor resolves the matter. Confor have been advised by SGS to consider in particular UKWAS v3.1 requirements under 2.2.2 (productive potential) and 3.4.1 (silvicultural systems) plus 2.3.1 (implementation and revision of the plan inc deviation from prescription).
SGS has reminded Confor that UKWAS frequently reinforces the point that the certificate holder’s management objectives have to be taken into account and NRW’s are wide ranging from Welsh Government direction. Observation 15 remains open.
Surveillance 03 (2017) update
A stakeholder / NRW certificate holder meeting between Confor representatives and NRW staff was organised by SGS and held in Cardiff on the 5th Oct 2017.
There is ongoing dialogue between NRW and Confor but the Cardiff meeting produced these main outputs :
1.Objective – Discuss sites put forward by Confor querying their restocking
Certain specific NRW sites’ restocking queried by Confor were either specifically visited (Pontypool parks) by SGS during this audit or NRW provided the answer to the site outwith the audit area in West Wales (Penlan). All sites queried were assessed as UKWAS compliant. Sites where conifers were planned were being planned accordingly or being restocked, sites where broadleaves were planned were similar or being undertaken via natural regeneration. The Penlan site was reported as being a PAWS site regenerating under native broadleaves.
2. Objective – Discuss NRW’s restocking inc land bank data presentation for clarity
Availability of data on the NRW website and, if further requested, via Forest Sector Forum meetings was confirmed. NRW gave written answers to Confor’s specific questions.
3. Objective – Discuss Forest Plan stakeholder consultation including local timber processors NRW stated they do make FPs available for public consultation and that NRW’s timber production forecast is produced on a national basis (as is well known), but that NRW happy to work with Confor in identifying which processors/sawmills and how to make the information they wish known, clarifying how to present it – by individual FP or as regional data. NRW will engage with Confor over this issue.
4. Implications for NRW future timber production from WG PAWS and Peat restoration policies as they affect restocking
In response to CAR 14 raised by SGS from the 2016 audit, NRW have analysed the impact of the policies and how it affects the NRW timber production forecast from 2017 - 2046.
Confor were made aware at the meeting that NRW was to present this to the Forest Sector Forum later in October which Confor attend.
SGS has raised Observation 41 following closure of CAR 14.
Ongoing dialogue between NRW and Confor will continue to be monitored by SGS.
Observation 15 remains open.
Surveillance 04 2018
Sadly, the Confor representative for Wales was tragically killed in an accident since the last audit and Confor are still going through a replacement recruitment process.
NRW were able to provide evidence of ongoing business sector dialogue via minutes of Forest Sector Business meetings from 10/10/17, 6/2/18 and 19/06/18. In addition, a revised forest resource plan summary sheet post meeting with Confor on 16th Feb 2018. Under the circumstances, this Observation remains open until there can be future consultation with Confor Wales.
Observation 15 remains open.</t>
  </si>
  <si>
    <t xml:space="preserve">Email (7/6/19) between NRW Sustainable Land Management Team Leader and Confor representative in Wales seen exploring potential for renewing activity. Annual restocking published on NRW website link: https://naturalresources.wales/about-us/what-we-do/forest-strategy-policy-and-guidance/forestry-sector/forestry-statistics-forecasts-and-surveys/?lang=en                                              To assess at S1.  Observation remains Open                                       S1 7/10/20: Interview held with Confor representative Wales who confirmed that under new structure there was greater access to NRW staff including senior management. See further stakeholder response A2 tab. </t>
  </si>
  <si>
    <t>SGS 36</t>
  </si>
  <si>
    <t>Ref. CAR M19 – Funding &amp; Budgeting : also follow up as a specific issue at next surveillance.
Under UKWAS compliance for Tree Health, measures to control disease are a requirement. Phytopthora ramorum fungal disease continues to be a devastating disease of Larch throughout the UK and Wales has been badly affected. Although Larch is the focus of impact, there is a general tree health policy driver to respond urgently to Larch and limit the scope of the disease to potentially mutate into forms that could potentially affect the health of other tree species of even more economic importance such as Spruce. Felling of infected Larch trees is the primary response measure to prevent further spread &amp; risk and NRW have been undertaking this accordingly.
However, not all remaining affected forests with Larch managed by NRW have existing forest road access with which to enable harvesting machinery access &amp; timber extraction.
NRW’s funding provision for new forest roads over the past two years is understood to have been extremely limited, with the vast majority of roads funding allocated to maintaining and upgrading existing infrastructure to facilitate the current year’s harvesting activity (inc Larch operations). Forests without roads access can require a range, some more significant than others, of planning approvals in place before new construction can start. Obtaining approvals is not inexpensive and time limited normally to 5 years.
E.g. in South East Area of Operations (SEAO) /’Coed y Cymoedd’ currently have much planning approval in place but no new roads budget and neither does NRW’s Forest Civil Engineering unit. In SEAO excess of 5,000 metres of new road is required to reach several forests with infected Larch. Unless new access is constructed, the risk of disease spread, timber degrade and approval expiry increases.</t>
  </si>
  <si>
    <t>UKWAS
5.1.2
FSC-UK
8.1</t>
  </si>
  <si>
    <t>Observation: Tree health – New roads access for control of Phytopthora
Provision has been made for this issue to be addressed within ongoing budgets but it is too early to be able to assess progress in meeting this significant challenge. The intent to address the problem was evident during staff interviews.
Observation 36 remains open.</t>
  </si>
  <si>
    <t xml:space="preserve">Mid-Wales : Dyfi forest, Coed Cochion, 09545 ; 11ha Active clear fell (Restock) operation. Documentation included sign-off process for permissions/consent after EIA for road construction. During RA a number of road construction projects were inspected. Mid Wales: Mynydd Ffynnon coupe 88055 plans to construct 80m of new road to access part of site for thinning operations.  
South Central : Rhondda forest, coupe 99118, Pentre, harvested coupe over PROW. Consents obtained for temporary closures of  Bridleway 1 Pentre and 14 Maerdy from 20-01-19 for 6 months or until completion. Dated 12-01-19. Rhondda forest, coupe 99543, Larch clearance returned to BL, steep site immediately adjacent to busy road. Full planning permissions required to upgrade existing road and carpark (14/1096/10). Dated 04/12/2014. Full planning permission required for construction of forest road (19/0367/30). Dated 02/05/19. EIA Regulations complied with 12/04/19. </t>
  </si>
  <si>
    <t>SGS 37</t>
  </si>
  <si>
    <t>Ref. CAR M19 – Funding &amp; Budgeting : also follow up as a specific issue at next surveillance.
Sheep trespass into NRW’s forests is now an issue of high significance throughout Wales. Its browsing impact on newly restocked trees plus conservation habitat ground flora can be serious causing economic cost and soaking up management time. Its causes are several from farming mis-practice to vandalism by unauthorised vehicle users, i.e. boundary fences being deliberately cut, gates left open etc. Some forests are now reputed to have feral sheep, not just trespass.
This is a hugely difficult problem to solve socially but any delivery of a strategy by NRW staff to tackle it requires sustained funding year on year.
Apart from compromising restocking itself and its costs, it compromises NRW sustainable management policies on tree species diversity (‘softer’ species more susceptible to browsing pressure)and thereby strengthening forest resilience particularly in the context of addressing Climate Change. E.g. from forests selected completely at random in SEAO, some showed frequent presence of sheep trespass. E.g. Lower Rhondda.</t>
  </si>
  <si>
    <t>UKWAS
5.1.3
FSC-UK
6.2</t>
  </si>
  <si>
    <t>Observation: Sheep trespass – Browsing impact
Provision has been made for this issue to be addressed within ongoing budgets but it is too early to be able to assess progress in meeting this significant challenge. The intent to address the problem was evident during staff interviews.
Observation 37 remains open.</t>
  </si>
  <si>
    <t>Previous to  Operational Design (OD) process the responsibilites for planning, harvesting and restocking were under separate directorates which impacted on affective communication between staff and therefore  delivery. These roles now come under the Land &amp; Asset Management Place Based Team. South Central Wales: Gethin &amp; Merthyrvale issue of sheep trespass discussed with Establishment officer. Sheep shepherding contract in place for dealing with trespass with all sightings and their location recorded in a central database shared with the police with the aim identifying hot spots of activity to better target resources.</t>
  </si>
  <si>
    <t>SGS 38</t>
  </si>
  <si>
    <t>Ref. CAR M19 – Funding &amp; Budgeting : also follow up as a specific issue at next surveillance.
Ancient Semi-Natural Woodland (ASNW) and Plantations on Ancient Woodland Sites (PAWS) are classed as High Conservation Value Forest under the UKWAS Standard. Conservation via enhancement/restoration of ASNW plus maintenance/enhancement of remnant ancient features within PAWS is an UKWAS requirement.
This requires control of invasive exotic plant species such as Rhododendron ponticum.
E.g. Britton Ferry woodland in South East Area of Operations (SEAO) /’Coed y Cymoedd’ has very significant ASNW/PAWS areas of high ecological quality. Notwithstanding past expenditure, the need for ongoing Rhododendron control is clearly evident. The SEAO conservation budget is known until March 2018, beyond that there is no evidence for clear confidence in continuity.
Observation 38 raised.</t>
  </si>
  <si>
    <t>UKWAS
6.3.1
FSC-UK
6.10</t>
  </si>
  <si>
    <t>Observation: ASNW – Rhododendron control, e.g. Britton Ferry
Provision has been made for this issue to be addressed within ongoing budgets but it is too early to be able to assess progress in meeting this significant challenge. The intent to address the problem was evident during staff interviews.
Observation 38 remains open.</t>
  </si>
  <si>
    <t>SGS 39</t>
  </si>
  <si>
    <t>Ref. CAR M19 – Funding &amp; Budgeting : also follow up as a specific issue at next surveillance. Availability of a suitably skilled forestry contractor base will obviously be essential to enable NRW’s delivery of forest management planning, e.g. harvesting and restocking operations, civil engineering works, control of exotic invasive vegetation etc. The current short term nature of annual funding makes it difficult to offer medium/long term contracts beyond the ‘Framework Contract’ process which only identifies eligible suitable contractors but does not actually offer longer term work programmes.
Stakeholder comments recorded within the Wales Forest Sector liaison meetings held with NRW allude to this as a constraint on maintaining good sub-contractors and their investment in machinery and equipment.
Observation 39 raised.</t>
  </si>
  <si>
    <t>UKWAS
7.3.1
FSC-UK
4.1</t>
  </si>
  <si>
    <t>Observation: Rural economy – Continuity of work for Contractors
Thinning proposals are to be built into sales programme for 2019-20, with a prioritised programme behind the programme, regions supplying data to allow the creation of a realistic volume estimate.
A programme to establish Medium and Long Term Contracts is underway. There is a clear commitment to reinstate thinning policy, but there has not yet been sufficient demonstrable delivery to allow close out of this Observation.
Observation 39 remains open.</t>
  </si>
  <si>
    <t>SGS 40</t>
  </si>
  <si>
    <t>Prior to the start of the field audit, a stakeholder contacted SGS with a view to potentially making a complaint against NRW’s forest management compliance with UKWAS under FSC/SGS protocol.
SGS offered both the stakeholder and NRW the opportunity to separate meetings in Cardiff during the audit to take the matter forward (despite the stakeholder not actually making a formal complaint to SGS). This was set up by SGS but the stakeholder later declined the opportunity as they subsequently decided the matter was subject to legal process and should not be discussed with a third party (SGS).
SGS has been appraised of the background to the issue from both sides and there is no substantiated evidence available to SGS to determine any non-compliance by NRW.
The standard (UKWAS) requires that ‘the owner/manager shall respond constructively to complaints and shall follow established legal process should this become necessary.’
Both sides have instructed solicitors and legal process is evidently being followed by NRW which is compliance in itself.
In terms of FSC/SGS protocol, this issue remains a stakeholder comment and not a formal complaint under this protocol. SGS is being kept informed. Follow up as appropriate.
Observation 40 raised.</t>
  </si>
  <si>
    <t>UKWAS
7.4.3
FSC-UK
4.5</t>
  </si>
  <si>
    <t>Observation: Complaint – Legal process
The matter remains under legal process. Both the stakeholder’s representative and the NRW solicitor involved were contacted by SGS. The stakeholder’s representative is concerned at the speed of legal process. NRW say the speed is not uncommon in such complex cases and that both sides have had to take time to produce material for the Court process.
NRW state a formal claim was served by the stakeholder’s Estate in February 2018. The process is now subject to the Court process and timetable. NRW also state the Parties have currently agreed a stay in proceedings until 16 October 2018. The purpose of the stay is to enable the Parties to give full consideration as to the detailed correspondence exchanged to date; work on what is anticipated will be a large-scale disclosure exercise; and to consider alternative dispute resolution.
The legal position is noted and deemed appropriate that the Observation remains open.
Observation 40 remains open</t>
  </si>
  <si>
    <t>The issue is now subject to legal process.</t>
  </si>
  <si>
    <t>SGS 41</t>
  </si>
  <si>
    <t>Re. CAR 14, NRW have fulfilled the requirements of the CAR by undertaking the analysis and providing the data to stakeholders but the policies’ impact requires further review at next surveillance and so Observation 41 is raised.
Observation 41 raised.</t>
  </si>
  <si>
    <t>UKWAS 2.2.1
FSC-UK
7.1</t>
  </si>
  <si>
    <t>Observation: Productive potential: Planning of impact on sustainable timber production from PAWS policy &amp; peat restoration requires longer term analysis of economic &amp; social impacts.
Ref. Observation 15, due to the tragic loss of the Confor representative for Wales, a key stakeholder contact on this issue is not yet available and so this Obs remains open.
Observation 41 remains open.</t>
  </si>
  <si>
    <t xml:space="preserve">Copy of PAWS &amp; Peat Impacts on WGWE publically available document seen which sets the Welsh Governement's long-term strategy. Email (7/6/19) between NRW Sustainable Land Managemetn Team Leader and Confor representative in Wales seen exploring potential for renewing  stakeholder engagement activity. Annual restocking published on NRW website link: https://naturalresources.wales/about-us/what-we-do/forest-strategy-policy-and-guidance/forestry-sector/forestry-statistics-forecasts-and-surveys/?lang=en                                              </t>
  </si>
  <si>
    <t>SGS 45</t>
  </si>
  <si>
    <t>Re. CAR M20, as the current version (v.1.2, 14 Feb 2018) of SS+ guidance is written, there comes across an emphasis on the highest bidder representing best value to NRW (see ‘Award of Contract’, page 6). The text does refer to ‘award will depend on an acceptable (harvesting and restocking method) plan being submitted.’
SGS’ understanding is that bidders will only have to submit a net price per m3/tonne that also needs to take account of suitable costing for health &amp; safety considerations plus environmental protection, i.e. only the methods and measures are described in a contract delivery work plan. Similarly, no contingency sum requires to be stated as NRW are not currently considering that a contract holder has to place a bond on the contract.
Interview on the 28th Feb 2018 at Welshpool with NRW senior managers confirms their not surprising complete recognition of the importance of the appropriate health &amp; safety and environmental standards required.
Noted that the recognised UK forest industry safety body, the ‘Forest Industry Safety Accord’ (‘FISA’) is currently developing a proposed ‘Timber Sale Safety Accord’. UKWAS takes full cognisance of FISA published standards &amp; guidelines. Equally, each country forestry sector in the UK has or is developing operational forestry practice guidance re. water &amp; siltation avoidance/mitigating control management. These sector led guidelines are designed to support compliance with regulatory requirements.
It will be important that NRW encourage prospective bidders to fully consider identification of risk, mitigation and contingency measures in advance of contract award. NRW do indicate this within current SS+ guidance but there seems scope for reinforcement, i.e. a clear outline of safe working and water management proposals that take into account these issues and are reflected in the net timber prices offered and optimised recovery indicated, will be required as part of the bid choice decision process by NRW. In some situations, this could mean that the best value to NRW may not always be the highest bidder.
One example of this was encountered from review of NRW supervision records and harvesting staff interview during the Feb/Mar MCAR audit (i.e. not the site visited by SGS and named elsewhere in this report). The contract is not named in this public report for commercial confidentiality reasons but relevance noted by SGS.
Observation 45 raised.</t>
  </si>
  <si>
    <t>UKWAS 4.1.2
FSC-UK
7.3</t>
  </si>
  <si>
    <t>Observation: Operational plans – Implementation re. ‘Standing Sales Plus’
A contract performance scoring system is proposed for introduction in 2019-20 to allow the rounded assessment of operators running SS+ contracts. A discussion was held between NRW and forest industry representatives on 10.09.18 how such assessment might accurately and fairly be undertaken, from which meeting the minutes were made available. This has been called the ‘Safety before Price’ initiative. A NRW board paper 11.07.18 update on the forest safety action plan confirms the development.
Internal monitoring of SS+ was also seen to be underway using the Senior Officer Review Recording Form – Harvesting with appropriate findings and actions recorded for example at Gwydyr South Penmachno.
There is a clear commitment to ensuring the compliant running of Standing Sale Plus operations, but there has not yet been sufficient demonstrable delivery to allow close out of this Observation.
Observation 45 remains open.A contract performance scoring system is proposed for introduction in 2019-20 to allow the rounded assessment of operators running SS+ contracts. A discussion was held between NRW and forest industry representatives on 10.09.18 how such assessment might accurately and fairly be undertaken, from which meeting the minutes were made available. This has been called the ‘Safety before Price’ initiative. A NRW board paper 11.07.18 update on the forest safety action plan confirms the development.
Internal monitoring of SS+ was also seen to be underway using the Senior Officer Review Recording Form – Harvesting with appropriate findings and actions recorded for example at Gwydyr South Penmachno.
There is a clear commitment to ensuring the compliant running of Standing Sale Plus operations, but there has not yet been sufficient demonstrable delivery to allow close out of this Observation.
Observation 45 remains open.</t>
  </si>
  <si>
    <t>Following Grant Thornton Review and in interview Head of Procurement Project Manager confirmation  Standing Sales Plus contracts have been withdrawn.</t>
  </si>
  <si>
    <t>SGS 47</t>
  </si>
  <si>
    <t>Re. CAR M19, NRW need to deliver the approved Land Service Plan. SGS to monitor at future audits on an ongoing basis.
Observation 47 raised.</t>
  </si>
  <si>
    <t>Observation: Productive potential: Funding &amp; Budgeting short term inadequacy 
Land Service budgets were seen to be in place but it is too early to be able to assess delivery of the budget on the ground. The intent to achieve budget delivery was evident during staff interviews.
Observation 47 remains open.</t>
  </si>
  <si>
    <t xml:space="preserve">EMS Audit report Inspected stated in NW "Operational Services Manager indicated the available budget was sufficient to manage current liability and conformance with the UKWAS. In 2018/19  £200k went to estate management between the Land Management and Forest Planning budget for contractors. In 2018/19 £20k went towards controlling Hemlock and Rhododendron or other invasive species, either directly done by NRW or working with others." At RA a number of posts were still being advertised.  To be reassessed at S1. Observation remains open. S1 Oct 2020: Copy of Land Service Plan 2020/21 inspected, included financial allocation for completion of 43 FRPs in addition to restock/ SPHN/ PAWS restoration/ Recreation and forest infrastructure. </t>
  </si>
  <si>
    <t>SGS 48</t>
  </si>
  <si>
    <t>Re. CAR M21, NRW need to deliver the thinning programme built into the approved Land Service Plan and consistent with its NRW Briefing Note - ‘Approach to developing an Action Plan to develop and deliver Thinning programmes on the NRW managed woodland estate. (Updated May 2018 following approval of Land Management Service Plan.)’
SGS to monitor at future audits on an ongoing basis.
Observation 48 raised.</t>
  </si>
  <si>
    <t>UKWAS 3.4.1
FSC-UK
10.3</t>
  </si>
  <si>
    <t>Observation: Thinning policy
Thinning proposals are to be built into sales programme for 2019-20, with a prioritised programme behind the programme, regions supplying data to allow the creation of a realistic volume estimate.
A programme to establish Medium and Long Term Contracts is underway. There is a clear commitment to reinstate thinning policy, but there has not yet been sufficient demonstrable delivery to allow close out of this Observation.
Observation 48 remains open.</t>
  </si>
  <si>
    <t xml:space="preserve">Thinning programmes are set out in Table 4 in the Land Service Plan 2018-2023. The Timber Sales Governance programme following the Grant Thornton Review has delayed the establishment of Long-term contracts.  This programme needs to ensure value for the State which is currently unlikely to be delivered through long-term contracts at present. </t>
  </si>
  <si>
    <t>SGS 49</t>
  </si>
  <si>
    <t>At Gwydyr South Penmachno, a harvesting operator was found to be storing choker chains in the cab of the harvester contrary to FISA Guide 501 Tractor units in tree work.
Other harvester and forwarder cabs inspected elsewhere were seen to be clear of loose materials.
Observation 49 raised.</t>
  </si>
  <si>
    <t>Observation: Conformance with FISA Guidance</t>
  </si>
  <si>
    <t>Findings of EMS Internal audit inspected. Noted environmental audit reference 190605UKWAS 05/06/2019 -
"NRW harvesting supervisor site diaries included checks on contractor’s conformity with FISA guidance" and "environmental audit reference 190619UKWAS 19/06/2019
Conformity with FISA501 was checked as part of the audit – No loose objects were viewed in the machine cab which could cause injury should the machine tip or roll over". No such issues noted during RA.</t>
  </si>
  <si>
    <t>SGS 50</t>
  </si>
  <si>
    <t>A change in the paper used for the creation of Forest Guides has required the printer to apply ink at a different intensity which has resulted in a variably coloured logo. The original approved FSC logo pdf remains of the correct pantone.
Observation 50 raised.</t>
  </si>
  <si>
    <t>FSC-STD-50-001
10.1d</t>
  </si>
  <si>
    <t>Observation: FSC Trademark – colour variation</t>
  </si>
  <si>
    <t>SGS 51</t>
  </si>
  <si>
    <t>Deadwood Policy is evolving and developing in an informed fashion. Coupe plans are specifying amount of deadwood desired on a site by site basis. Staff training on deadwood is ongoing. Delivery of deadwood policy on site to be further considered at next audit.
Observation 51 raised.</t>
  </si>
  <si>
    <t>UKWAS
4.6.4
FSC-UK
6.6.5</t>
  </si>
  <si>
    <t>Observation: Deadwood provision</t>
  </si>
  <si>
    <t>OGN17 – Deadwood strategy for the WGWE was withdrawn and replaced by the
“Deadwood Management Plan for Welsh Government Woodland Estate” – Version 1 – September 2018 which states the strategic approach to deadwood. A series of webinars were run for staff internal training on deadwood requirements (17 &amp; 20/07, 21/09 &amp; 28/11/18.</t>
  </si>
  <si>
    <t>SGS 52</t>
  </si>
  <si>
    <t>Whilst it is appreciated that some staff may be unavailable at short notice it is key to facilitating a productive audit that staff are readily available to attend field visits.
It is expected that relevant planning staff should attend all site visits without being specifically requested, along with operational staff as relevant.
Observation 52 raised.</t>
  </si>
  <si>
    <t>SGS
AD18
Doc.</t>
  </si>
  <si>
    <t>Observation: Staff availability and audit efficiency</t>
  </si>
  <si>
    <t>No issues with staff attendence during RA.</t>
  </si>
  <si>
    <t>SGS 53</t>
  </si>
  <si>
    <t>Two reliable and very different stakeholder sources have expressed concern that the efficient removal of timber has been/can be a problem in parts of NRW’s forest estate.
Standing sale customers may pay for timber but do not always remove it efficiently is believed at least part of or all of the cause of the problem. Whilst NRW may not be incurring financial loss, it compromises timber stacking where available space is rarely found in excess. There may be potential issues for delay in contractors’ payments and degrade in timber utilisation.
At Cwrt Forest, significant quantity of old material was seen at roadside and also on the surface of a harvesting site. NRW were able to confirm that the roadside material was being sold as wood fuel under an existing contract. The surface timber was explained as old wind blow with a high proportion of deadwood. This timber was cut by the customer, who then approached NRW to open negotiations outside of the tendered contract price, for the deadwood element. NRW took a management decision not to sell this deadwood as it was felt it offered a wider ecological benefit to remain in the forest. This Forest Design Plan identifies that this area was to become open space and deadwood in this location therefore deemed appropriate.
SGS will accept the Cwrt explanations but the stakeholder concerns expressed above remain a concern regardless.
Observation 53 raised.</t>
  </si>
  <si>
    <t>UKWAS
3.2.1
FSC-UK
10.11.2</t>
  </si>
  <si>
    <t>Observation: Timber harvested efficiently</t>
  </si>
  <si>
    <t>Interviews with staff showed awareness of this issue.  Some roadside materials are for biomass sales which require timber to be lower moisture content before removal from the forest. At Mynydd y Ffynnon scattered timber stacks were note from SPHN larch 2019 clearfell within a number of scattered blocks.  Discussion with harvesting Operations Manager  and subsequently the Business Services Team Leader confirmed the material to be offered in September auction.</t>
  </si>
  <si>
    <t>SGS 54</t>
  </si>
  <si>
    <t>NRW’s supply chain systems are not all fully functional in automated terms.
NRW’s Timber Management Package (TMP) software system is not yet producing production timber despatch summaries automatically. NRW harvesting managers provide these to assist timber purchasers as well as for their own monitoring purposes. Producing this information is still reliant on NRW staff doing it manually. This means staff resource time is not being used as efficiently as it should and the data is not likely to be as accurate with the constant effect of timing upon data processing vs. stock changes since data capture.
NRW’s TMP software requires further development and it is important that time to achieve this is found within NRW’s overall IT demands of which forestry is a part.
Observation 54 raised.</t>
  </si>
  <si>
    <t>Observation: Production summaries re. Timber Management Package (TMP)</t>
  </si>
  <si>
    <t xml:space="preserve">TMP phase 2 - not yet started but planned for future delivery. Discussion with Sales Team Leader confirmed automated production summaries not functional as of RA. Observation remains open.
27/08/2020 - Screen shot submitted of TMP with despatch summaries visible, with extracted contract progress spreadsheet. operation to be confirmed live at audit.S1 Confirmed live at audit with demonstration via Screenshare of new Timber Sales System (TSS) </t>
  </si>
  <si>
    <t xml:space="preserve">SGS 55 </t>
  </si>
  <si>
    <t>The UKWAS Standard requires that – ‘Management of invasive plants … shall be undertaken where relevant in co-operation … and where possible and practicable in co-ordination with neighbours.’
Within the Bont Ddu Forest Design for the Management Plan, the Pen-y-Gribin woodland component is located as a land neighbour to the Coedgarth Gell woodland nature reserve managed by the Royal Society for the Protection of Birds (RSPB). Both woods lie within the Meirionnydd Woodlands Special Area of Conservation (SAC) designation adjacent the Mawddach Estuary near Dolgellau. Both NRW’s and RSPB’s woods in this immediate vicinity contain areas of Ancient Semi-Natural Woodland classed as High Conservation Value woodland habitat which suffers from invasive Rhododendron ponticum infestation affecting both NRW and RSPB.
RSPB claim they have raised with NRW concerns about lack of Rhododendron control by NRW regarding its compromise of their neighbouring boundary. RSPB have themselves undertaken a Rhododendron control programme in recent past, i.e. c. two years ago.
RSPB confirmed that they wished to be named as a stakeholder and did not wish confidentiality in the interests of progressing the matter constructively. The RSPB stakeholder concern was raised with SGS above local level but based on engagement by them with RSPB staff at both local reserve and senior executive level. SGS has been assured of concern expressed at both levels and a lack of adequate response in RSPB’s opinion. SGS has checked with the local NRW NWAO planning team including the planner who wrote the Pen-y-Gribin plan whether there had been contact with the neighbouring RSPB nature reserve staff. They said none and scrutiny of the Management Plan documentation supports this. There was record of stakeholder consultation with other parties but not RSPB as a land manager neighbour. All the MP currently states is that there is a problem with Rhododendron but no NRW funds to tackle it at the time of writing the Management Plan.
The person within NRW who would have been expected to know record of RSPB engagement over this issue has recently retired (the ex-Forest District Manager). His successor is relatively new in post. There has been no Local Area Manager in post for the area concerned for the last 12 months. There have been several changes and breaks in continuity with the local planning team. It is not unduly surprising that those NRW staff at the closing meeting claimed they were not aware of the RSPB’s concerns.
A CAR was carefully considered but based on NRW’s argument that : 1) current NRW local staff would have indeed responded to RSPB if they had been aware, 2) RSPB national staff could not substantiate local RSPB staff communication despite repeated requests by SGS, and 3) RSPB have apparently not consulted NRW fully over their own Management Plan beyond this single item, yet these RSPB woods are understood to also be FSC certified, it was agreed at the closing meeting to identify this issue as an Observation on this occasion.
It is important NRW establish contact with local RSPB staff and explore co-operative control measures of invasive Rhododendron where possible and practicable in co-ordination with RSPB.</t>
  </si>
  <si>
    <t>UKWAS
2.3.2.b
FSC-UK
10.3.4</t>
  </si>
  <si>
    <t>Observation: Consultation &amp; co-operation – Invasive plants</t>
  </si>
  <si>
    <t xml:space="preserve">Email correspondence seen from NRW Internal auditor with emails (18/7/19) between Team Leader Forest Operations NW and RSPB which confirmed both RSPB's national and local contacts regarding planned works in the area In addition email (18/7/19) to NRW Internal auditor from Area Forester (planning) confirmed Rhododendron control by Snowdonia National PArk next to Pen y Gribin had started. </t>
  </si>
  <si>
    <t>SGS 56</t>
  </si>
  <si>
    <t>It is important that harvesting managers are very clearly briefed on PAWS area locations, particularly during handover between staff.
At the Forge woodland a first thinning operation was underway. Interview dialogue established the harvesting managers were not clearly aware as to the location of the PAWS area referred to within the Coupe plan. Similarly, interview with another two local members of NRW supporting staff thought there was no PAWS involved.
The Coupe plan requested in advance of the site visit by SGS states – ‘Approximately 60% of the coupe is to be managed as LISS (Low Impact Silvicultural Systems). Some of these areas include PAWS.’ Ref. Coupe plan number 23082, Ty Gwyn, Rhiwlwyfen, Machynlleth, dated 10 Aug 2015. Harvesting operations were being well managed with good attention given to avoiding damage to the few (non-PAWS area) broadleaves present and, in this instance, was not resulting in any compromise of the actual PAWS habitat as the PAWS area was located on the northern boundary whilst current operations were focussed to the south.
Nevertheless the Observation is still relevant and important that NRW operational staff are properly briefed about all coupe planning sensitivities, particularly when there are site supervisory staff changes during operations.</t>
  </si>
  <si>
    <t>UKWAS
3.1.2
FSC-UK
6.7.1</t>
  </si>
  <si>
    <t>Observation: Planning woodland operations – PAWS (Plantation on Ancient Woodland Sites)</t>
  </si>
  <si>
    <t>Previous to  Operational Design (OD) process the responsibilites for planning, harvesting and restocking were under separate directorates which impacted on affective communication between staff and therefore  delivery. These roles now come under the Land &amp; Asset Management Place Based Team. No issues were noted during RA.</t>
  </si>
  <si>
    <t>SGS 57</t>
  </si>
  <si>
    <t>At Dyfi Forest a fairly recently installed culvert was observed draining over a short distance (c.12m) into an adjacent stream without a silt trap. NRW need to confirm whether there were difficulties with hard rock preventing silt trap excavation or whether the matter was overlooked.
At the Forge woodland, at the bottom of the hill by the exit of the forest being used by timber lorries as part of a harvesting operation, a small recently installed culvert without a silt trap was encountered draining straight into a stream. This appeared to have been done by a residential neighbour under their access track but, as the NRW thinning operations were being conducted at the top of the hill, may have been the reason why it had not been detected by NRW’s operational planning and supervision.
There was no significant siltation seen entering the streams at both locations when encountered during the dry conditions of the audit.
Many culverts were seen during the audit site visits that were compliant with water guidelines and forest roads standard requirements. However, it was agreed by NRW staff present that the two examples encountered above should have been detected and better drainage construction technique applied. It is important that the planning and supervising of harvesting operations include the entire road system being used for timber despatch.
Observation 57 raised.</t>
  </si>
  <si>
    <t>UKWAS
3.3.2
FSC-UK
10.10.5</t>
  </si>
  <si>
    <t>Observation: Forest roads infrastructure - Drainage</t>
  </si>
  <si>
    <t>Inspected email correspondence (24/11/18) with update on action regarding culvert along with photographic evidence of Forge culvert (25/10/18). Also EMS audit findings  confirmed "Dyfi forest - Confirmation that the original drain was on a solid rock formation was obtained. A stone ramp (PROW) from minor track (to drain water into silt trap) and a new culvert under the road has been installed
The new design now allows water to dissipate over land / Riparian zone (25m), before entering a watercourse."               "Forge woodland - There is no record of NRW installing the new culvert, a deeper catch pit on the upper side of a NRW culvert pipe has been installed upstream of the new culvert. The NRW culvert will be cleaned out as part of road maintenance. Unable to install on the lower side as there is no land for water to go into due to the location of the road above the river."</t>
  </si>
  <si>
    <t>SGS 58</t>
  </si>
  <si>
    <t>NRW as an organisation continues to evolve as an organisation including its forest management staff structure. The current process known as ‘Organisation Design’ (OD) is due to complete and be in place by 1st April 2019.
For NRW’s ability to conform to the UKWAS Standard it is vitally important that this OD process does indeed complete as planned. It has impacted upon staffing recruitment. E.g. in the North West Area of Operations, although a new recruit arrival is imminent, a Local Area Manager’s post has been vacant for the past c.12 months.
Observation 58 raised.</t>
  </si>
  <si>
    <t>UKWAS
1.1.5
FSC-UK 1.8.1</t>
  </si>
  <si>
    <t>Observation: Commitment to conformance with the Standard</t>
  </si>
  <si>
    <t>The new OD structure was launched on 1/7/19.  A number of posts are being advertised and required to be filled.  Re-assess at S1. Observation remains open. S1 Oct 2020: Inspected NRW NW &amp; NE Operating Structure spreadsheet (13/8/20) which illustrated in the NE 19 out of total of 21 post were filled and  NW 35 out of 38 posts were filled.</t>
  </si>
  <si>
    <t>SGS 59</t>
  </si>
  <si>
    <t>At Cwrt Forest there has been past consultation with the local community over the Cwrt Forest Plan. Letters of exchange with the local Community Council were seen on file.
There is an evident need to also consult an interested local resident who lives within the forest when the new Forest Plan is ready for consultation, understood to be likely in 2019.
Observation 59 raised.</t>
  </si>
  <si>
    <t>UKWAS
2.3.1
FSC-UK
4.1.1</t>
  </si>
  <si>
    <t>Observation: Consultation – Local people</t>
  </si>
  <si>
    <t>Cwrt Forest Resource Plan objectives are not yet available for consultation. SNP are leading on the development of the FRP, work should begin on this in the Autumn 2019.  No evidence available at RA of stakeholder having been contacted as yet. Re-assess at S1. Observation remains open.  S1 Oct 2020: Confirmation from FRP planner of having met stakeholder the week prior to audit commencement and their email response to comments raised by stakeholder at meeting seen.</t>
  </si>
  <si>
    <t>SGS 60</t>
  </si>
  <si>
    <t>NRW’s Anti-Corruption policy is publicly available upon request. NRW have written procedures but another example verifier listed by the UKWAS Standard is a ‘Public statement of policy.’
As a large enterprise, NRW’s policy could be considered for availability on the NRW website.
Observation 60 raised.</t>
  </si>
  <si>
    <t>UKWAS
1.1.6
FSC-UK
1.7.1</t>
  </si>
  <si>
    <t>Observation: Anti-Corruption Policy</t>
  </si>
  <si>
    <t>Draft copy of anti-corruption policy inspected.  Yet to through full consultation or approval.  Therefore not currently publically available on request. Raised to Minor 2019.01</t>
  </si>
  <si>
    <t>RA: Raised to Minor 2019.01</t>
  </si>
  <si>
    <t>SGS 61</t>
  </si>
  <si>
    <t>NRW need to confirm beyond doubt the land ownership upon which a mature Oak tree, with a weakened root system and leaning towards a roadside picnic area, was observed at Pen-y-Gribin forest. There was a range of opinion amongst NRW staff as to whether or not the tree is actually located on NRW ground or not.
Regardless, an undertaking to NRW by the National Park Authority over their apparent verbally stated intent to make the tree safe needs to be confirmed and its action encouraged.
Observation 61 raised.</t>
  </si>
  <si>
    <t>Observation: Mitigation of risk to public health &amp; safety – Dangerous tree</t>
  </si>
  <si>
    <t>EMS audit report seen which confirmed the tree was situated on NRW owned land. The Snowdonia National Park Authority (Tree &amp; Woodland Officer) was contacted as the tree is within the park boundary, he met with NRW on site to discuss the felling of the tree 28/01/2019 and confirmed there was no Tree Preservation Order on the tree.NRW contracted Alfa tree services to fell the tree. Photographic evidence seen of tree felled dated 30/5/19.</t>
  </si>
  <si>
    <t>SGS 62</t>
  </si>
  <si>
    <t>At Coed y Garth wood near Dolgellau, SGS on site interview with a local stakeholder established a demand for a car park within the forest. At present people who want to walk in this NRW managed wood are parking informally adjacent a busy public road. Apparently people could park in the wood in the past but this was stopped as a deterrent to fly tipping.
The same stakeholder, whilst complimentary in general terms about NRW’s forest management in his view, stated he had experienced a less than helpful response when calling in to the local NRW office in Dolgellau to suggest he had found an example of Ash die back disease. It was not entirely clear whether the stakeholder had spoken to NRW staff or from another organisation who share the building with NRW.
Observation 62 raised.</t>
  </si>
  <si>
    <t>UKWAS
2.3.1
FSC-UK
4.1.2</t>
  </si>
  <si>
    <t>There had previously been a car park area at Coed y Garth wood near Dolgellau, however due to anti-social behaviour and fly tipping the facility was removed. The EMS audit report confirmed  the stakeholder in question did speak to a member of NRW staff, a response was given at point of contact, unfortunately the stakeholder was not happy with the reply.  No further communication was seen during the audit from the stakeholder. NRW confirmed due to the past anti-social issues there are no plans to re-instate the car park.</t>
  </si>
  <si>
    <t>SGS 63</t>
  </si>
  <si>
    <t>Re. Stakeholder comment no. 21, received post field audit, hence Oct date raised. (Snowdonia National Park Authority – Ecology section)
To be followed up at next audit by Certification Body. The stakeholder contact is happy for their comments to be shared. NRW to comment and/or confirm at next audit.
Observation 63 raised.</t>
  </si>
  <si>
    <t>UKWAS
4.1.1.c
FSC-UK
9.1.2</t>
  </si>
  <si>
    <t>Observation: Area of High Conservation Value – Ongoing communication with relevant body (Snowdonia National Park Authority)</t>
  </si>
  <si>
    <t>EMS report stated actions taken. "There are unresolved issues regarding people panning for gold in the Afon Wen in the heart of Coed-y-Brenin and damaging in-river habitats. An NRW project team has been set up to determine what action can be taken
Consultation has taken place with SNP who are amending local bye-laws."                       "Coed y Brenin has serious problems with Invasive Non-Native Species (INNS)
Funding for 2019/20 Rhododendron control in the region has been secured from the “Celtic Rainforest LIFE project” - The project will be led by the Snowdonia National Park Authority along with RSPB Cymru, Natural Resources Wales, Welsh Water, the Woodland Trust and the National Trust"</t>
  </si>
  <si>
    <t>CARs from RA</t>
  </si>
  <si>
    <t xml:space="preserve">(see previous SGS 60) Draft copy of anti-corruption policy inspected.  Yet to go through full consultation or approval.  Therefore not currently publicly available on request. </t>
  </si>
  <si>
    <t>UKWAS
1.1.6b FSC 1.7.2</t>
  </si>
  <si>
    <t>Large enterprises shall have and implement a publicly available anti-corruption policy which meets or exceeds the requirements of legislation.</t>
  </si>
  <si>
    <t>Draft copy of anti-corruption policy inspected has yet to go through full consultation or approval. Until approved policy not publically available.</t>
  </si>
  <si>
    <t>The organistion shall have and implement a publicly available anti-corruption policy</t>
  </si>
  <si>
    <t>Within 12 months of the finalisation date of this report; to be checked at next surveillance</t>
  </si>
  <si>
    <t>16/6/2020 - email received with link to NRW’s Published Anti-bribery and corruption policy on the NRW website, reviewed and complaint with standard.
https://naturalresources.wales/about-us/corporate-information/anti-bribery-and-corruption-policy/?lang=en</t>
  </si>
  <si>
    <t xml:space="preserve">All Sites: Following Organisation Development (OD) launch on the 1st July 2019, interviews with NRW staff revealed some staff grades were still awaiting confirmation if they had a job and information on what their job would be under the OD structure. </t>
  </si>
  <si>
    <t xml:space="preserve">UKWAS 2.1.1b </t>
  </si>
  <si>
    <t xml:space="preserve">The organisation shall ensure the policy and objectives, or summaries thereof, shall be proactively communicated to workers consistent with their roles and responsibilities. </t>
  </si>
  <si>
    <t>OD process not applied as yet to Level 3 staff.</t>
  </si>
  <si>
    <t>OD process to be applied to all Staff grades.</t>
  </si>
  <si>
    <t>S1 Oct '20: Reviewed NW &amp; NE Operations Structure (13/8/20) showed in NE 19 out of 21 posts filled  &amp; NW 35 out of 39 posts were filled following Organisational Design.</t>
  </si>
  <si>
    <t>For each of the 6 Places/ FMus, under the Environment (Wales) Act 2016, NRW has the duty to prepare Area Statements to help facilitate the implementation of the Natural Resources Policy. The first Area Statement is due by March 2020</t>
  </si>
  <si>
    <t xml:space="preserve">UKWAS 2.2.1b </t>
  </si>
  <si>
    <t>16/6/2020 - Email with a link to the 6 Area Statements on the NRW website reviewed and complaint with standard.
https://naturalresources.wales/about-us/area-statements/?lang=en</t>
  </si>
  <si>
    <t xml:space="preserve">Mid Wales: 21 out of 25 FRPs have expired and currently awaiting to be reviewed, with some plans dating back to 2013 expiry. Currently lack of staff resources is available to undertake these reviews.  A documented completion date for the completion of revision of these plans is stated as December 2020. </t>
  </si>
  <si>
    <t xml:space="preserve">UKWAS 2.2.3 </t>
  </si>
  <si>
    <t>The organisation shall ensure the management planning documentation shall be reviewed periodically (at least every ten years),</t>
  </si>
  <si>
    <t xml:space="preserve">Currently lack of staff resources is available to undertake these reviews. </t>
  </si>
  <si>
    <t xml:space="preserve">Staffing levels to be addressed to ensure sufficient staff are allocated to undertake these reviews within stated timeframe. </t>
  </si>
  <si>
    <t>FRP Plan Progress spreadsheet (25/8/20) details 67 plans of which 6 plans have been approved and completed, 3 plans to be approved imminent, 35 currently out of date plans are detailed with a deadline for completion no later than end of 2022.  A further 8 plans in the spreadsheet are part out of date, meaning that at least one component Forest Design Plan is currently out of date. They will be updated before end of 2022. A further 15 plans are currently in date but will expire before the end of 2022 and therefore will need renewing before the end of 2022. S1 Oct 2020: Update on progress of FRPs for NW Aberhirnant &amp; Llangower (commenced Feb 20) as well as Newborough (commenced Sept 20) being progresses by NRW People and Places Team and in NE Llangollen (contract to be awarded Oct 20). All according to proposed FRP progress spreadsheet. Obs raised to monitor ongoing FRP progress during period of certificate.</t>
  </si>
  <si>
    <t>Mid Wales: Available figures for HCV area 4,787ha i.e. 10% of Place/ FMU area. South Central: Available figures for HCV area 1,046ha i.e. 13% of Place/ FMU area. Available figures for NR &amp; NR ASNW  total 1,731.2ha i.e. 1.4% of the total WGWE.  No figures available for Mid Wales and South Central. reference 2019.10. Available figures for LTR and LISS  total 41,082ha i.e.33% of the total WGWE.  No figures available for Mid Wales and South Central. Reference 2019.11</t>
  </si>
  <si>
    <t xml:space="preserve">UKWAS 2.11.1a </t>
  </si>
  <si>
    <t>The organisation shall ensure management planning shall identify a minimum of 15% of the WMU where management for conservation and enhancement of biodiversity is the primary objective.</t>
  </si>
  <si>
    <t>Insufficient area identified.</t>
  </si>
  <si>
    <t>Minimum of 15% of the WMU to be identified.</t>
  </si>
  <si>
    <t>27/08/2020 - Land Management Manual 4.6.2 - 'Long-term Retentions, Natural Reserves and Minimum Intervention' - submitted to SACL. A comprehensive (16 page) guide for forest managers. Includes as Appendix 2 calculations of %; area managed with biodiversity as a primary objective, % natural reserves (of plantation and semi-natural areas) and % LTR/LISS for all FMUs.</t>
  </si>
  <si>
    <t>Although sales documentation for timber and non-timber forest products correctly states the SGS certificate code,  the certificate is to be transferred to Soil Association on 1/11/2019 and the code will change.  Time is allowed for existing stocks of delivery note books etc to be used up.  ie - both codes will be valid for a 'reasonable time'. However, documentation will need to be amended if compliance is to be maintained.</t>
  </si>
  <si>
    <t>UKWAS 3.2.2 FSC 8.5.1</t>
  </si>
  <si>
    <t xml:space="preserve">16/6/2020 - Email from NRW with pictures of new sales documentation (conveyance note), deer carcass uplift record sheets and deer carcass declaration tag. All now have the current SA-FM/COC-007116 cert code. </t>
  </si>
  <si>
    <t xml:space="preserve">Mid Wales: Mynydd Ffynnon coupe 88055 plans to construct 80m of new road to access part of site.  Road construction below EIA threshold.  No evidence of EIA preassessment process having been undertaken  to demonstrate EIA consent not required for this road construction according to NRW procedures.  </t>
  </si>
  <si>
    <t xml:space="preserve">UKWAS 3.3.1 </t>
  </si>
  <si>
    <t xml:space="preserve">27/08/2020 - Evidence submitted Coupe 27009 - EIA assessment application made 30-07-19, approved 02-08-19. S1 October 2020: NW: Inspected documentation Coed Y Brenin road maintenance works prior to havesting operations in Coupe 2034, copy of EIA preassessment process dated 16/9/20 confirming works not require full EIA consent. NE: Inspected Alwens (coupe 38207) documentation prior to clearfell operations, copy of EIA preassessment process dated 25/4/20 confirming works not require full EIA consent. </t>
  </si>
  <si>
    <t xml:space="preserve">Mid Wales: Hafod: Grazing of livestock (sheep &amp; cattle) under lease agreement is undertaken within the certified area.  Inspected grazing lease for Cae Gwartheg (signed 18/4/16) and Hafod Grazing (1/1/16); requirement under Part 2 of the lease states "not to carry out any of the following works or acts without having obtained Landlord's prior approval in writing"  - b) apply herbicide, pesticide and fertiliser to areas subject to restriction". No written approval seen.  In questioning of Senior land &amp; Asset Manager he was not aware if the livestock were treated with worming/ pour-on products, what were the active ingredient of these products in relation to HHC list and if this treatment was administered on site or on farm.  </t>
  </si>
  <si>
    <t xml:space="preserve">UKWAS 3.4.1a </t>
  </si>
  <si>
    <t>The organisation shall ensure pesticides and biological control agents shall only be used if: - They are approved for forest use by the UK regulatory authorities, - They are not banned by international agreement, and  Their use is permitted by the owner’s/manager’s certification scheme.</t>
  </si>
  <si>
    <t>No awareness of or information on whether pesticides were used by the tenants in the certified area.</t>
  </si>
  <si>
    <t>Ensure pesticides and biological control agents are only be used if: - They are approved for forest use</t>
  </si>
  <si>
    <t xml:space="preserve">16/06/2020 - Emails received conforming that one of the two herds of cattle with lease rights are managed by organic husbandry, farmer confirmed no use of pesticides/herbicides. The second herd has been treated with wormer, fluke drench and tick and blowfly control. This last one, 'Crovect' does contain cypermethrin but farmer confirms that treatment is carried out at Bodcoll Farm 10 miles away from the land in the scope of the certificate. </t>
  </si>
  <si>
    <t>Available figures for NR &amp; NR ASNW  total 1,731.2ha i.e. 1.4% of the total WGWE.  No figures available for Mid Wales and South Central. Figures shall be calculated for each FMU (Area Statement areas).</t>
  </si>
  <si>
    <t xml:space="preserve">UKWAS 4.6.1 </t>
  </si>
  <si>
    <t>The organisation shall ensure natural reserves constitute a proportion of the WMU equivalent to at least 1% of the plantation area and 5% of the semi-natural woodland area.</t>
  </si>
  <si>
    <t>Following OD process, no figures available for Mid Wales and South Central.</t>
  </si>
  <si>
    <t>Provide detail in according to new OD structure.</t>
  </si>
  <si>
    <t>Available figures for LTR and LISS  total 41,082ha i.e.33% of the total WGWE.  No figures available for Mid Wales and South Central. Figures shall be calculated for each FMU (Area Statement areas).</t>
  </si>
  <si>
    <t>UKWAS 4.6.2</t>
  </si>
  <si>
    <t xml:space="preserve">The organisation shall ensure long-term retentions and/or areas managed under lower impact silvicultural systems (LISS) shall constitute a minimum of 1% of the WMU. </t>
  </si>
  <si>
    <t>South Central Wales Gethin &amp; Merthyrvale forest inspected chainsaw certificates for Bike Park Wales trail maintenance crew members which had passed on 03/15 &amp; 06/13 with no evidence of any refresher training undertaken. Repeat issue reference SGS 28</t>
  </si>
  <si>
    <t xml:space="preserve">UKWAS 5.4.1a </t>
  </si>
  <si>
    <t>The organisation shall ensure there shall be:
• Conformance with associated codes of practice
• Conformance with FISA guidance.</t>
  </si>
  <si>
    <t>Certificates had not been checked. Raised as a Major as non-compliance raised at S4 under 5.4.1a</t>
  </si>
  <si>
    <t>Ensure all workers in the certified area conform to FISA guidance and associated codes of practice.</t>
  </si>
  <si>
    <t>Prior to certificate issue</t>
  </si>
  <si>
    <t>Various evidence submitted to SACL Sept/Oct 19 - BPW have put staff member through refresher (record submitted) (second individual on long term leave),  created a training matrix (submitted) with a 6 monthly review schedule to identify training need.
At organisational level, NRW have created new guidance in their Land Management Manual 1.1.31, 'managing operations relating to third party agreements', which was released on their sharepoint site and all managers notified by email on 30-09-19. MCAR closed.</t>
  </si>
  <si>
    <t>All Sites: While records of training can be shown to have been maintained there is no schedule or definitions in place for future training for each Job role. Following Organisation Design (OD) process NRW staff will be undertaking a wider range of  forest management activities.  Interviews highlighted staff without the required training to deliver their new role.  A list of Essential Training modules and provider has been identified at Organisation level but not yet allocated at the individual level.</t>
  </si>
  <si>
    <t>UKWAS 5.5.1</t>
  </si>
  <si>
    <t>The organisation shall ensure all workers shall have appropriate qualifications, training and/or experience to carry out their roles in conformance to the requirements of this standard, unless working under proper supervision if they are currently undergoing training.</t>
  </si>
  <si>
    <t>No schedule or definitions in place for future training for each Job role. And following OD process NRW staff without required training to deliver their new role.</t>
  </si>
  <si>
    <t>All NRW staff to have appropriate up-to-date training.</t>
  </si>
  <si>
    <r>
      <t xml:space="preserve">S1 Oct '20: NW &amp; NE: A number of discussions where held with staff during the audit and all confirmed they had received training as well as ongoing on the job mentoring from more experienced staff within their team. NW - Forest Operations officer responsible for FRPs recently recruited inspected record of training completed as well as planned 2020; Forest Operations officer promoted under OD. </t>
    </r>
    <r>
      <rPr>
        <sz val="11"/>
        <color rgb="FFFF0000"/>
        <rFont val="Cambria"/>
        <family val="1"/>
        <scheme val="major"/>
      </rPr>
      <t>Wildlife Operations officer's EFAW+F expired August 2020.  NE - Land management Officer recruited to post under OD inspected training record. EFAW+F expired May 2020.  No EFAW+F refresher training has yet been completed due to Covid restrictions. However the individuals and their line managers are aware of the situation. The Minor CAR 2019.13 has therefore been closed but an observation raised to check certificates at S2.</t>
    </r>
  </si>
  <si>
    <t>Update on progress of FRPs for NW Aberhirnant &amp; Llangower (commenced Feb 20) as well as Newborough (commenced Sept 20) being progresses by NRW People and Places Team and in NE Llangollen (contract to be awarded Oct 20). All according to NRW's FRP plan progress spreadsheet. Obs raised to monitor ongoing FRP progress during period of certificate.</t>
  </si>
  <si>
    <t>UKWAS 2.2.3 FSC 7.4.1</t>
  </si>
  <si>
    <t>open</t>
  </si>
  <si>
    <t>NW: Wildlife Operations officer's EFAW+F expired August 2020.  NE - Land management Officer's EFAW+F expired May 2020.  No EFAW+F refresher training has yet been completed due to Covid restrictions. However the individuals and their line managers are aware of the situation. To check certificates at S2.</t>
  </si>
  <si>
    <t>UKWAS 5.5.1 FSC 2.5.1</t>
  </si>
  <si>
    <t xml:space="preserve">NW: Newborough - Inspection of Stock records listed use of Crovect Pour On animal treatment (active ingredient cypermethrin a highly hazardous chemical) applied to sheep (May, June July and August 2019) with last application noted 28/8/19.  The sheep seasonally graze the 4ha hydrological project area.  No derogation for use of chemical in certified area  </t>
  </si>
  <si>
    <t>UKWAS 3.4.4a FSC 10.7.9</t>
  </si>
  <si>
    <t xml:space="preserve">This was caused by some staff not being aware of restrictions for use of veterinary medicines on the certified estate.  </t>
  </si>
  <si>
    <t>The client will update the integrated pest management strategy and disseminated to all staff who may deal with livestock.</t>
  </si>
  <si>
    <t>Within 3 months of the finalisation date of this report; to be checked at next surveillance</t>
  </si>
  <si>
    <t>Updated pest management strategy reviewed,  provides clarification regards veterinary medicines, dated 16th December and noted version history.  Section 12 refers to the application of chemicals on domestic livestock grazing on land within the scope of the certificate irrespective of the ownership of the livestock in relation to UKWAS and FSC Pesticide policy. 
Evidence of emails sent to each land management team leaders and those disseminated to all relevant  staff that may deal with land where livestock graze. The email requests staff to read the updates, confirmed understanding of the requirements and responsibilities.</t>
  </si>
  <si>
    <t>AG - 04/03/2021</t>
  </si>
  <si>
    <t>NE: Clocaenog Windfarm was approved in 2014 with tree felling &amp; timber sales associated with the windfarm construction completed in autumn 2015. The timber sales at this time were assessed by a previous Certification body.  In 2020 the wind turbines have been constructed and the construction phase is nearing completion. The footprint of the turbines (demised area) has yet to be finalised and the are calculated.  The demised area has not been excised from the certification area.</t>
  </si>
  <si>
    <t xml:space="preserve">UKWAS 2.13.2a FSC 6.9.2 </t>
  </si>
  <si>
    <t xml:space="preserve">The Group shall ensure conversion to non-forested land shall take place only in certain limited circumstances as set out in this requirement. </t>
  </si>
  <si>
    <t>Previous development was under UKWAS 3.1 where we complied with FSC advice note 20-007-016. The internal guidance has not been updated to reflect UKWAS v4.</t>
  </si>
  <si>
    <t>Produce a excision policy which must be followed by Commercial and Energy Delivery Teams and through stakeholder consultation for forest resource plans</t>
  </si>
  <si>
    <t xml:space="preserve">NW &amp; NE: NRW stakeholder list supplied to SA: it was noted during the audit stakeholders (e.g. Confor) were  not included and details of individuals were wrongly listed (including RSTW and red squirrel Honorary Researcher Bangor University) leading to interested stakeholders being unaware of certification audit.  </t>
  </si>
  <si>
    <t>UKWAS 2.3.1a FSC 4.1.1</t>
  </si>
  <si>
    <t xml:space="preserve">The owner/manager shall ensure local people, relevant organisations and interested parties be identified and made aware that: • The woodland is being evaluated for certification. </t>
  </si>
  <si>
    <t>Inadequate assurance of the stakeholder list by local teams.</t>
  </si>
  <si>
    <t>All regions to pull up to date stakeholder lists to an agreed format and ensure that they are sent round the entire teams for assurance so that gaps/inaccuracies can be picked up.</t>
  </si>
  <si>
    <t>NW: Red Squirrel Trust Wales state Anglesey is a stronghold for red squirrels of which Newborough is an important part. Between 2004 and 2008 red squirrels were successfully reintroduced to the forest following IUCN translocation guidelines.  Under these IUCN guidelines there is a requirement to implement long-term monitoring of the population. A local group of volunteers maintain squirrel feeders on part of the site. Information on the red squirrel population was requested at S1. Apart from a small scale student research project, no data was presented on the past or current monitoring of the red squirel population at Newborough inline with the IUCN requirement.</t>
  </si>
  <si>
    <t xml:space="preserve">UKWAS 2.15.1d FSC 9.4.1 </t>
  </si>
  <si>
    <t xml:space="preserve">The owner/ manager shall ensure monitoring targets fully consider any special features of the WMU. </t>
  </si>
  <si>
    <t>Monitoring being carried out by 3rd party and info not given to local team. Local team were not chasing for this either.</t>
  </si>
  <si>
    <t xml:space="preserve">1. Need to obtain any records and decide a way forward for Newborough
2. All Land Management Team Leaders need to pull together their local monitoring plans and indicate where the records are helds </t>
  </si>
  <si>
    <t>NW: Newborough: A record of enrichment planting undertaken between 2011/12 to 2019/20 showed a total of 39,740 trees and shrubs had been underplanted within the forest to enhance the diversity of structure and species for red squirrels over the 10 year period.  No record of establishment of these trees could be supplied and in discussion it was intimated very few had established. Due to remote audit it was difficult to further assess the reason without visiting the site. UKFS states Good forestry practice (no. 5) “forests should be protected from the time of planting or restocking to ensure successful establishment &amp; Long-term viability. NE: Alwens  coupe 38186 NRW OGN4 guidance states survey of restock areas are undertaken at year 1 and at year 5.  As a result of a lack of direct GIS support in the NE in early 2019, this coupe was not submitted by the required deadline and missed off the year 1 survey programme.  A beating-up survey was completed by the forest operation officer in June 2020 with the required plants ordered for this year, and the coupe will subsequently be picked up in the year 5 survey.</t>
  </si>
  <si>
    <t>UKWAS 3.1.1 FSC 10.10.1</t>
  </si>
  <si>
    <t>The owner/ manager shall ensure woodland operations conform to forestry best practice guidance.</t>
  </si>
  <si>
    <t>CARs from S2</t>
  </si>
  <si>
    <r>
      <rPr>
        <b/>
        <sz val="11"/>
        <rFont val="Cambria"/>
        <family val="1"/>
      </rPr>
      <t>29th July 2019</t>
    </r>
    <r>
      <rPr>
        <sz val="11"/>
        <rFont val="Cambria"/>
        <family val="1"/>
      </rPr>
      <t xml:space="preserve"> Opening meeting NRW Welshpool Mid Wales Place FMU. Audit AM document review and staff interviews.  PM: CR Site visit Myndd Ffynnon with harvesting Operations Officer &amp; Site supervisor to Coupe 27009 active thinning operations interviewed Harvester &amp; Forwarder operator and location of proposed 80m forest road extension, viewed 2019 SPHN larch clearfell.</t>
    </r>
  </si>
  <si>
    <t>JR Site 1 : Dyfi forest, Coed Cochion, 09545 ; 11ha Active clear fell (Restock) operation using T-winch system. Interviewed Harvester and Forwarder operators; NRW site responsible staff (Harvesting Site Supervisor and Forest Operations Manager)</t>
  </si>
  <si>
    <t>JR Site 2 : Dyfi forest Tan Y Coed Picnic site and Carpark. Meeting with Senior Land Management Officer to review management of recreational facilities.</t>
  </si>
  <si>
    <t>JR Site 3 : Dyfi forest, Coed Gell, Restocking with BL on PAWS and retention of AWS. On-site meeting with Senior Forestry Operations Officer.</t>
  </si>
  <si>
    <r>
      <rPr>
        <b/>
        <sz val="11"/>
        <rFont val="Cambria"/>
        <family val="1"/>
      </rPr>
      <t>30th July 2019</t>
    </r>
    <r>
      <rPr>
        <sz val="11"/>
        <rFont val="Cambria"/>
        <family val="1"/>
      </rPr>
      <t xml:space="preserve"> Audit: CR AM NRW Aberystwyth review of sales and invoicing proceedures, staff interviews with Business Services Team Leader, Business Support Team Leader, Head of Procurement Timber Sales Goverance: Skype call with Area Statements team. PM lunch at Bwlch Nat yr Arian bike trail visitor centre and overview of new family orientated bike trail: site visit to Hafod Estate &amp; Bwlchgwallter forest with Senior Lands &amp; Assests Manager. Interviews with NRW Estate maintence team members and Hafod Trust Assistant Manager. Inspected documents including Public Saftey Risk Assessment Form 2 for walking trails, waste disposal procedures. Site visit to beech tree proposed for tree saftey work and subject to local concerns; Temporary bridge erected over Nani Gau river; Interview with local resident regarding their water supply; visited Coupe 28146 2017 PAWS clearfell and restock.</t>
    </r>
  </si>
  <si>
    <t xml:space="preserve">JR Site 1 : Tyfi Forest, Coed Y Bont Community Forest. PAWS restoration. Local Area Manager and Assistant Site Supervisor. </t>
  </si>
  <si>
    <t>JR Site 2 : Tyfi North Forest, Llyn Du West, 60204 ; Active clear fell (Not operating on day of audit). Operation using Harvester and Forwarder. Interview with Site supervisor.</t>
  </si>
  <si>
    <t>JR Site 3 : Cwm Henog - Esgair Dafydd Shared road project. Interview with Senior Area manager.</t>
  </si>
  <si>
    <t>JR Site 4 : Tyfi South Forest, Fannog Carreg Cloch, 99847 ; Active clear fell. (Not operating on day of audit) Steep slopes; water catchment management; Red squirrel and Schedules 1 spps presence on adjacent coupes ; Interview with Site supervisor.</t>
  </si>
  <si>
    <t>JR Site 5 : Tyfi South Forest, Nant Cnwch - Glas, 61303. Restocking site. Operation complete. Interview with NRW Senior Forest Operation Officer.</t>
  </si>
  <si>
    <t>JR Site 6 : Lyne Brianne Reservoir : Interview with NRW Forest Operation Offcier regards management of Statutory PHN for felling/injection of Larch.</t>
  </si>
  <si>
    <r>
      <rPr>
        <b/>
        <sz val="11"/>
        <rFont val="Cambria"/>
        <family val="1"/>
      </rPr>
      <t>31st July 2019</t>
    </r>
    <r>
      <rPr>
        <sz val="11"/>
        <rFont val="Cambria"/>
        <family val="1"/>
      </rPr>
      <t xml:space="preserve"> Opening meeting NRW Resolven South Central Wales Place FMU. Audit: CR Review of documentation. Interview Forest Resource Planner regarding FRPs, Introduction to visiting NRW Board member. PM Site visit to Gethin &amp; Merthyrvale forest with  Senior Land Management Officer and Forest Planning Officer SW Infrastructure to view newly completed 100m forest road adjacent to EPS site. Discussion with NRW Mountain Bike Officer SW regarding commercial mountian bike trails in forest leased to Bike Wales (private Company), interviewed Companies trail maintenance crew and manager. Interviewed Forest Planner at Coup 88055 proposed for thining in 2019.  Interviewed Establishment officer regarding restocking of Coupe 99140 2016 clearfell.</t>
    </r>
  </si>
  <si>
    <t>JR AM Inspection of Pesticides Storage Facility, Inspection of venison larder, follow-up on SHC responses.</t>
  </si>
  <si>
    <t>JR PM Site 1 : Garw Valley, Maesteg, 99658. Clear fell operation using harvester and forwarder. 33KV electricity powelines shut down required and Gowhawk nest present. Therefore operations are suspended on this site. Interviews with Forest Planner and Site supervisor.</t>
  </si>
  <si>
    <t>JR  2 : Garw Valley, 87252. Restocking site. Beating up operation. Interviews with Senior Forest Operations Officer.</t>
  </si>
  <si>
    <t>JR  3 : Garw Valley, 87596. Regen site. Visual assessment of species and densities.</t>
  </si>
  <si>
    <t>JR Site 4 : Garw valley, 59802. Harvesting site completed - Dispatch only. Interview with site supervisor. Interview with NRW responsible person for Monitoring and Control of Illegal activites and liaison with local Police.</t>
  </si>
  <si>
    <r>
      <rPr>
        <b/>
        <sz val="11"/>
        <rFont val="Cambria"/>
        <family val="1"/>
      </rPr>
      <t>1st August 2019</t>
    </r>
    <r>
      <rPr>
        <sz val="11"/>
        <rFont val="Cambria"/>
        <family val="1"/>
      </rPr>
      <t xml:space="preserve"> Audit: CR AM Continuing review of documentation &amp; staff interviews. Demonstration of online Deeds and Title records for NRW Estate by Assistant Land Agent.</t>
    </r>
  </si>
  <si>
    <t>JR AM Site 1 : Rhondda, Pentre, 99118. Completed harvesting site using skyline over convex steep ground. Archeological feature in centre of site. PROW closure.</t>
  </si>
  <si>
    <t>JR Site 2 : Llanwynno, Daerwynno Outdoor Centre. Site visit and interview with tenants.</t>
  </si>
  <si>
    <t>JR Site 3 : Llanwynno, St.Gwyno, 99578b. Active clearfell harvesting operation using Harvester and forwarder. Interview with harvester operator.</t>
  </si>
  <si>
    <t>JR Site 4 : Rhondda, Penrhys, 99543. Document assessment of required planning permissions; EIA and associated correspondance.</t>
  </si>
  <si>
    <t>PM 2.00pm Auditors meeting</t>
  </si>
  <si>
    <t>1/8/19 4.00pm Closing meeting</t>
  </si>
  <si>
    <t>14 days</t>
  </si>
  <si>
    <t>Justification for increasing and decreasing factors</t>
  </si>
  <si>
    <t>None</t>
  </si>
  <si>
    <r>
      <t xml:space="preserve">Assessment team </t>
    </r>
    <r>
      <rPr>
        <sz val="11"/>
        <rFont val="Cambria"/>
        <family val="1"/>
      </rPr>
      <t>- See also A15 Checklist for Opening and Closing Meeting</t>
    </r>
  </si>
  <si>
    <r>
      <t>1) Carol Robertson</t>
    </r>
    <r>
      <rPr>
        <sz val="11"/>
        <rFont val="Cambria"/>
        <family val="1"/>
      </rPr>
      <t xml:space="preserve"> (Audit Team Leader) BSc. MSc, MCIEEM, MICFor, ISO 19001 qualified:  Carol has over 20 years experience in native woodland management and creation in Scotland as well as the delivery of a number of Agency and Private sector contracts focusing on PAWS restoration, woodland catchment plans and WIAT.</t>
    </r>
  </si>
  <si>
    <r>
      <t>2)</t>
    </r>
    <r>
      <rPr>
        <sz val="11"/>
        <rFont val="Cambria"/>
        <family val="1"/>
      </rPr>
      <t xml:space="preserve"> John Rogers (Auditor) BSc Hons Forest management from Aberdeen University ; HND Arboriculture &amp; Urban Woodland Management; 10 years working in COC supply chain auditing; more than 20 FM audits in UK and Worldwide.</t>
    </r>
  </si>
  <si>
    <t xml:space="preserve"> 1. Rebecca Haskell, BSc Hons Agricultural and Food Marketing, MSc Forestry, CMIOSH.  30 years experience working in UK Forestry / Woodland Management in both public and charitable sectors, inlcuding several years as H&amp;S Manager for a woodland conservation charity. She has been auditing for Soil Association since 2012.</t>
  </si>
  <si>
    <t xml:space="preserve">The assessment involved review of relevant management planning documentation and records, site visits, discussion with forest managers, workers and stakeholders and completion of the forest management checklists. The number of sites selected was based on the sampling calculation given in Annex 8. Sites were selected to include areas of recent or on-going operations, areas of public access, areas of conservation value. </t>
  </si>
  <si>
    <t>29/07/ Mid Wales:</t>
  </si>
  <si>
    <t>JR Dyfi forest, Coed Cochion, 09545 ; 11ha Active clear fell (Restock) operation using T-winch system. Interviewed Harvester and Forwarder operators; NRW site responsible staff (Harvesting Site Supervisor and Forest Operations Manager). Dyfi forest Tan Y Coed Picnic site and Carpark. Meeting with Senior Land Management Officer to review management of recreational facilities. Dyfi forest, Coed Gell, Restocking with BL on PAWS and retention of AWS. On-site meeting with Senior Forestry Operations Officer. CR Site visit Myndd Ffynnon with harvesting Operations Officer &amp; Site supervisor to Coupe 27009 active thinning operations interviewed Harvester &amp; Forwarder operator and location of proposed 80m forest road extension, viewed 2019 SPHN larch clearfell.</t>
  </si>
  <si>
    <t>30/07/2019 Mid Wales:</t>
  </si>
  <si>
    <r>
      <t xml:space="preserve">JR Tyfi Forest, Coed Y Bont Community Forest. PAWS restoration. Local </t>
    </r>
    <r>
      <rPr>
        <sz val="12"/>
        <rFont val="Cambria"/>
        <family val="1"/>
      </rPr>
      <t>Area</t>
    </r>
    <r>
      <rPr>
        <sz val="11"/>
        <rFont val="Cambria"/>
        <family val="1"/>
      </rPr>
      <t xml:space="preserve"> Manager and Assistant Site Supervisor. Tyfi North Forest, Llyn Du West, 60204 ; Active clear fell (Not operating on day of audit). Operation using Harvester and Forwarder. Interview with Site supervisor.  Cwm Henog - Esgair Dafydd Shared road project. Interview with Senior Area manager. Tyfi South Forest, Fannog Carreg Cloch, 99847 ; Active clear fell. (Not operating on day of audit) Steep slopes; water catchment management; Red squirrel and Scheduled 1 spps presence on adjacent coupes ; Interview with Site supervisor. Tyfi South Forest, Nant Cnwch - Glas, 61303. Restocking site. Operation complete. Interview with NRW Senior Forest Operation Officer. Lyne Brianne Reservoir : Interview with NRW Forest Operation Offcier regards management of Statutory PHN for felling/injection of Larch.                                                                                                                             CR AM NRW Aberystwyth review of sales and invoicing proceedures and Procurement Timber Sales Goverance: Area Statements update. PM Bwlch Nat yr Arian bike trail visitor centre and overview of new family orientated bike trail: site visit to Hafod Estate &amp; Bwlchgwallter forest with Senior Lands &amp; Assests Manager. Interviews with NRW Estate maintence team members and Hafod Trust Assistant Manager. Inspected documents including Public Saftey Risk Assessment Form 2 for walking trails, waste disposal procedures. Site visit to beech tree proposed for tree saftey work and subject to local concerns; Temporary bridge erected over Nani Gau river; Interview with local resident regarding their water supply; visited Coupe 28146 2017 PAWS clearfell and restock.</t>
    </r>
  </si>
  <si>
    <t>31/07/2019 South Wales Central:</t>
  </si>
  <si>
    <t>JR Inspection of Resolven Pesticides Storage Facility as well as inspection of venison larder. Garw Valley, Maesteg, 99658. Clear fell operation using harvester and forwarder. 33KV electricity powelines shut down required and Gowhawk nest present. Therefore operations are suspended on this site. Interviews with Forest Planner and Site supervisor. Garw Valley, 87252. Restocking site. Beating up operation. Interviews with Senior Forest Operations Officer.Garw Valley, 87252. Restocking site. Beating up operation. Interviews with Senior Forest Operations Officer. Garw Valley, 87596. Regen site. Visual assessment of species and densities. Garw valley, 59802. Harvesting site completed - Dispatch only. Interview with site supervisor. Interview with NRW responsible person for Monitoring and Control of Illegal activites and liaison with local Police.                                                                                                                                                                       CR Introduction to FRPs. PM Site visit to Gethin &amp; Merthyrvale forest with  Senior Land Management Officer and Forest Planning Officer SW Infrastructure to view newly completed 100m forest road adjacent to EPS site. Discussion with NRW Mountain Bike Officer SW regarding commercial mountian bike trails in forest leased to Bike Wales (private Company), interviewed Companies trail maintenance crew and manager. Interviewed Forest Planner at Coup 88055 proposed for thining in 2019.  Interviewed Establishment officer regarding restocking of Coupe 99140 2016 clearfell.</t>
  </si>
  <si>
    <t>01/07/2019 South Wales Central:</t>
  </si>
  <si>
    <t>Rhondda, Pentre, 99118. Completed harvesting site using skyline over convex steep ground. Archeological feature in centre of site. PROW closure. Llanwynno, Daerwynno Outdoor Centre. Site visit and interview with tenants. Llanwynno, St.Gwyno, 99578b. Active clearfell harvesting operation using Harvester and forwarder. Interview with harvester operator. Rhondda, Penrhys, 99543. Document assessment of required planning permissions; EIA and associated correspondance.                                                          CR Demonstration of online Deeds and Title records for NRW Estate</t>
  </si>
  <si>
    <t>Standards used (inc version and date approved)</t>
  </si>
  <si>
    <t>The forest management was evaluated against the FSC and PEFC endorsed national standard for United Kingdom,  UKWAS V4.0 2018. A copy of the standard is available at www.pefc.org</t>
  </si>
  <si>
    <t>PEFC Logo Usage standard 2001:2008</t>
  </si>
  <si>
    <t>224 consultees were contacted</t>
  </si>
  <si>
    <t>1 response were received addressing two separate issues was received and both issues were reviewed during the audit process.</t>
  </si>
  <si>
    <t>Consultation ended 19/7/2019</t>
  </si>
  <si>
    <t>9 interviews were held in person during audit including harvester &amp; forwarder operators at Llanwynno, Dyfi &amp; Mynydd Ffnnon forests, tennants of Daerwynno Outdoor Centre, residents neighbouring Hafod forest, Gethin forest Mountain Bike Centre's Director and trail maintenance squad.</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</si>
  <si>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</si>
  <si>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 xml:space="preserve">NRW Publically available document "Management of NRW Woodlands" 1/7/19 summarises Organisation Design (OD) structure within NRW for the management of the Welsh Government Woodland Estate (WGWE). NRW is accountable to Welsh Ministers and subject to scrutiny by relevant National Assembly for Wales Committees. NRW corporately is responsible to the Minister for Environment, Energy and Rural Affairs.  </t>
  </si>
  <si>
    <t xml:space="preserve">A chief executive is responsible for day to day management of the organisation and is also a member of the independent Board reporting to Ministers. </t>
  </si>
  <si>
    <t xml:space="preserve">The chief executive is supported by an Executive team.  Each team has individual accountability for keys areas of NRW's work.  Those involved directly in the management of the WGWE are Operations (supported by 6 Heads of Place to deliver sustainable management of the natural resources in Wales), Evidence, Policy &amp; Permitting (supported by Head of Land Stewardship covering compliance, policies &amp; guidance and training) as well as Finance, Commercial and Corporate Service (supported by Head of Commercial to include timber marketing functions and commercial strategy for the WGWE). NRW Document "Land Stewardship Governance" sets out the purpose, structure and terms of reference for the Land Stewardship Business Board and associated sub-groups whose tasks include "management and retention of forest certification". </t>
  </si>
  <si>
    <t>NRW certificate of Registration for ISO 1400-2015 Environmental Management System expires 12/3/20. NRW Document "Environmental Management Systems - Internal PEFC audit" 1/4/17 V1 details how internal PEFC audits are used to evaluate compliance of  Natural Resources Wales (NRW). All of the land management is supported by a centrally managed GIS, known as GIS Forester. There are centralised policies and procedures and publically available documentation on NRW's website.</t>
  </si>
  <si>
    <t xml:space="preserve">Head of Land Stewardship has oversight of the use and management of the NRW estate to ensure compliance with standards and regulation  </t>
  </si>
  <si>
    <t xml:space="preserve">All Sites: The Welsh Governement "Woodlands for Wales" sets out a 50 year strategy.  The Long-term vision and managment objectives are detailed in two NRW documents "Purpose and role of the Welsh Government Woodland Estate (WGWE)" and "Management Planning - Objectives" both publically available documents on the NRW website. </t>
  </si>
  <si>
    <t xml:space="preserve">NRW Publically available document "Management of NRW Woodlands" 1/7/19 summarises Organisation Design (OD) structure within NRW for the management of the WGWE. NRW is accountable to Welsh Ministers and subject to scrutiny by relevant National Assembly for Wales Committees. NRW corporately is responsible to the Minister for Environment, Energy and Rural Affairs.  </t>
  </si>
  <si>
    <t xml:space="preserve">NRW certificate of Registration for ISO 1400-2015 Environmental Management System expires 12/3/20. NRW Document "Environmental Management Systems - Internal PEFC audit" 1/4/17 V1 details how internal PEFC audits are used to evaluate compliance of  Natural Resources Wales (NRW). </t>
  </si>
  <si>
    <t>5th to 9th and 12 to 14th October 2020</t>
  </si>
  <si>
    <t>5/10/20 Opening meeting via Skype with certification manager, audit leads NE &amp; NW, land &amp; assets managers NE &amp; NW, Sales &amp; Marketing manager, Timber marketing &amp; business support team leader, wildlife management officer.</t>
  </si>
  <si>
    <r>
      <t xml:space="preserve">5/10/20 Remote Audit via skype: </t>
    </r>
    <r>
      <rPr>
        <b/>
        <sz val="11"/>
        <rFont val="Cambria"/>
        <family val="1"/>
        <scheme val="major"/>
      </rPr>
      <t>Coed y Brenin</t>
    </r>
    <r>
      <rPr>
        <sz val="11"/>
        <rFont val="Cambria"/>
        <family val="1"/>
        <scheme val="major"/>
      </rPr>
      <t xml:space="preserve">: AM Review of documentation: </t>
    </r>
    <r>
      <rPr>
        <u/>
        <sz val="11"/>
        <rFont val="Cambria"/>
        <family val="1"/>
        <scheme val="major"/>
      </rPr>
      <t>Clearfell</t>
    </r>
    <r>
      <rPr>
        <sz val="11"/>
        <rFont val="Cambria"/>
        <family val="1"/>
        <scheme val="major"/>
      </rPr>
      <t xml:space="preserve"> of PAWS area (Sitka Spruce &amp; Larch) with Forest Operations Team Leader, Senior Manager, Officers x 2, Technical support and direct production Fleet Team forwader and harvester operators: Secondary Infrastructure </t>
    </r>
    <r>
      <rPr>
        <u/>
        <sz val="11"/>
        <rFont val="Cambria"/>
        <family val="1"/>
        <scheme val="major"/>
      </rPr>
      <t>Construction of T turning area</t>
    </r>
    <r>
      <rPr>
        <sz val="11"/>
        <rFont val="Cambria"/>
        <family val="1"/>
        <scheme val="major"/>
      </rPr>
      <t xml:space="preserve"> with Integrated Engineering Team Lead engineer and engineers x 3. PM Review of documentation: </t>
    </r>
    <r>
      <rPr>
        <u/>
        <sz val="11"/>
        <rFont val="Cambria"/>
        <family val="1"/>
        <scheme val="major"/>
      </rPr>
      <t>Trail maintenance of walking trail</t>
    </r>
    <r>
      <rPr>
        <sz val="11"/>
        <rFont val="Cambria"/>
        <family val="1"/>
        <scheme val="major"/>
      </rPr>
      <t xml:space="preserve"> bank revetment with Recreation team officer and technical support: </t>
    </r>
    <r>
      <rPr>
        <u/>
        <sz val="11"/>
        <rFont val="Cambria"/>
        <family val="1"/>
        <scheme val="major"/>
      </rPr>
      <t>Wildlife management  (deer control/ venison/ browsing assessments)</t>
    </r>
    <r>
      <rPr>
        <sz val="11"/>
        <rFont val="Cambria"/>
        <family val="1"/>
        <scheme val="major"/>
      </rPr>
      <t xml:space="preserve"> with Wildlife Operations team officer and technical support: </t>
    </r>
    <r>
      <rPr>
        <u/>
        <sz val="11"/>
        <rFont val="Cambria"/>
        <family val="1"/>
        <scheme val="major"/>
      </rPr>
      <t>Forest Resource Plan introduction and progress on Cwrt y Brynteg FRP including SA stakeholder comment</t>
    </r>
    <r>
      <rPr>
        <sz val="11"/>
        <rFont val="Cambria"/>
        <family val="1"/>
        <scheme val="major"/>
      </rPr>
      <t xml:space="preserve"> with People and Places Team Leader, Senior officer, Officers x 2 and technical support.  Documents reviewed via fileshare prior to audit commencement and during audit as well as via screen share during audit sessions.  Forest Operations Team Leader responsible for organising NW audit itinery was present on Skype throughout. </t>
    </r>
  </si>
  <si>
    <r>
      <t xml:space="preserve">6/10/20 Remote Audit via Skype: </t>
    </r>
    <r>
      <rPr>
        <b/>
        <sz val="11"/>
        <rFont val="Cambria"/>
        <family val="1"/>
        <scheme val="major"/>
      </rPr>
      <t>Gwydyr</t>
    </r>
    <r>
      <rPr>
        <sz val="11"/>
        <rFont val="Cambria"/>
        <family val="1"/>
        <scheme val="major"/>
      </rPr>
      <t xml:space="preserve">: AM Review of documentation: </t>
    </r>
    <r>
      <rPr>
        <u/>
        <sz val="11"/>
        <rFont val="Cambria"/>
        <family val="1"/>
        <scheme val="major"/>
      </rPr>
      <t>Standing Sale first thinning operations</t>
    </r>
    <r>
      <rPr>
        <sz val="11"/>
        <rFont val="Cambria"/>
        <family val="1"/>
        <scheme val="major"/>
      </rPr>
      <t xml:space="preserve"> with Forest Operations Senior Officers x 2, Officer and technical support: </t>
    </r>
    <r>
      <rPr>
        <u/>
        <sz val="11"/>
        <rFont val="Cambria"/>
        <family val="1"/>
        <scheme val="major"/>
      </rPr>
      <t>Heritage Site Surveys (SAMS including Glasdir mine mill and Cyffty mine and Kneebones viewing platform)</t>
    </r>
    <r>
      <rPr>
        <sz val="11"/>
        <rFont val="Cambria"/>
        <family val="1"/>
        <scheme val="major"/>
      </rPr>
      <t xml:space="preserve"> and maintenance along with budget allocation with Land Management Team Leader, Recreation team officer and technical support: </t>
    </r>
    <r>
      <rPr>
        <u/>
        <sz val="11"/>
        <rFont val="Cambria"/>
        <family val="1"/>
        <scheme val="major"/>
      </rPr>
      <t>Wildflower seeding at visitor car parks &amp; Hafna path maintenance</t>
    </r>
    <r>
      <rPr>
        <sz val="11"/>
        <rFont val="Cambria"/>
        <family val="1"/>
        <scheme val="major"/>
      </rPr>
      <t xml:space="preserve"> of washout of section following storm damage with Recreation team officer and technical support. PM Review of documentation: </t>
    </r>
    <r>
      <rPr>
        <u/>
        <sz val="11"/>
        <rFont val="Cambria"/>
        <family val="1"/>
        <scheme val="major"/>
      </rPr>
      <t>Coed y Brenin clearfell clarification of LISS/ PAWS</t>
    </r>
    <r>
      <rPr>
        <sz val="11"/>
        <rFont val="Cambria"/>
        <family val="1"/>
        <scheme val="major"/>
      </rPr>
      <t xml:space="preserve"> management approach with Forest Operations Team Leader, Senior Manager and Officers x 2. Documents reviewed via fileshare prior to audit commencement and during audit as well as via screen share during audit sessions.  Forest Operations Team Leader responsible for organising NW audit itinery was present on Skype throughout. </t>
    </r>
  </si>
  <si>
    <r>
      <t xml:space="preserve">7/10/20 Remote Audit via Skype: </t>
    </r>
    <r>
      <rPr>
        <b/>
        <sz val="11"/>
        <rFont val="Cambria"/>
        <family val="1"/>
        <scheme val="major"/>
      </rPr>
      <t>Aberhirnant</t>
    </r>
    <r>
      <rPr>
        <sz val="11"/>
        <rFont val="Cambria"/>
        <family val="1"/>
        <scheme val="major"/>
      </rPr>
      <t xml:space="preserve">: AM Review of documentation: </t>
    </r>
    <r>
      <rPr>
        <u/>
        <sz val="11"/>
        <rFont val="Cambria"/>
        <family val="1"/>
        <scheme val="major"/>
      </rPr>
      <t>Ground preparation</t>
    </r>
    <r>
      <rPr>
        <sz val="11"/>
        <rFont val="Cambria"/>
        <family val="1"/>
        <scheme val="major"/>
      </rPr>
      <t xml:space="preserve"> hinge mounding active contract with Forest Operations team leader, senior officer, officer and technical support: Respacing of  SS regeneration with Forest Operations team leader and senior officer; PM Review of documentation: </t>
    </r>
    <r>
      <rPr>
        <u/>
        <sz val="11"/>
        <rFont val="Cambria"/>
        <family val="1"/>
        <scheme val="major"/>
      </rPr>
      <t>Sales/ Business support (sales, contracts and liaison with the forest sector</t>
    </r>
    <r>
      <rPr>
        <sz val="11"/>
        <rFont val="Cambria"/>
        <family val="1"/>
        <scheme val="major"/>
      </rPr>
      <t xml:space="preserve">) NRW with Commercial Team Timber marketing team leader, Business support team leader and sales and marketing officer; </t>
    </r>
    <r>
      <rPr>
        <u/>
        <sz val="11"/>
        <rFont val="Cambria"/>
        <family val="1"/>
        <scheme val="major"/>
      </rPr>
      <t xml:space="preserve">Update on FRP </t>
    </r>
    <r>
      <rPr>
        <sz val="11"/>
        <rFont val="Cambria"/>
        <family val="1"/>
        <scheme val="major"/>
      </rPr>
      <t xml:space="preserve">with People &amp; Places Team Team leader, senior officer and officer as well as Forest Operations Team  Team leader, Senior officer, and officer. Documents reviewed via fileshare prior to audit commencement and during audit as well as via screen share during audit sessions.  Forest Operations Team Leader (NW) responsible for organising NW audit itinery was present on Skype throughout.  </t>
    </r>
  </si>
  <si>
    <t>7/10/20: PM: Stakeholder meeting via telephone solely with Confor National Manager for Wales.</t>
  </si>
  <si>
    <r>
      <t xml:space="preserve">8/10/20 AM telephone discussion with harvester operator on Gwydyr thinning contract, confirmed understanding of constraints. Telephone discussion with Stakeholder no. 5 regarding red squirrel managment on NRW Estate. Remote Audit via Skype:  </t>
    </r>
    <r>
      <rPr>
        <b/>
        <sz val="11"/>
        <rFont val="Cambria"/>
        <family val="1"/>
        <scheme val="major"/>
      </rPr>
      <t>Newborough</t>
    </r>
    <r>
      <rPr>
        <sz val="11"/>
        <rFont val="Cambria"/>
        <family val="1"/>
        <scheme val="major"/>
      </rPr>
      <t xml:space="preserve">: Review of documentation: </t>
    </r>
    <r>
      <rPr>
        <u/>
        <sz val="11"/>
        <rFont val="Cambria"/>
        <family val="1"/>
        <scheme val="major"/>
      </rPr>
      <t xml:space="preserve">HCV management (red squirrels, newts and bats) as well as Rhododendron control programmes </t>
    </r>
    <r>
      <rPr>
        <sz val="11"/>
        <rFont val="Cambria"/>
        <family val="1"/>
        <scheme val="major"/>
      </rPr>
      <t xml:space="preserve">in the NW with Land Management Team leader, specialist advisor, technical support and Recreation Team officer: </t>
    </r>
    <r>
      <rPr>
        <u/>
        <sz val="11"/>
        <rFont val="Cambria"/>
        <family val="1"/>
        <scheme val="major"/>
      </rPr>
      <t xml:space="preserve">Construction of new all ablilities access trail </t>
    </r>
    <r>
      <rPr>
        <sz val="11"/>
        <rFont val="Cambria"/>
        <family val="1"/>
        <scheme val="major"/>
      </rPr>
      <t xml:space="preserve">in liaison with local group with Recreation Team officer and technical support. PM: </t>
    </r>
    <r>
      <rPr>
        <u/>
        <sz val="11"/>
        <rFont val="Cambria"/>
        <family val="1"/>
        <scheme val="major"/>
      </rPr>
      <t>FRP update and FDP extension process</t>
    </r>
    <r>
      <rPr>
        <sz val="11"/>
        <rFont val="Cambria"/>
        <family val="1"/>
        <scheme val="major"/>
      </rPr>
      <t xml:space="preserve"> (Gwydyr 9/20) with People &amp; Places Team leader, senior officer x 3 and officer as well as Forest Operations Senior officer; </t>
    </r>
    <r>
      <rPr>
        <u/>
        <sz val="11"/>
        <rFont val="Cambria"/>
        <family val="1"/>
        <scheme val="major"/>
      </rPr>
      <t>NW Area Statement update</t>
    </r>
    <r>
      <rPr>
        <sz val="11"/>
        <rFont val="Cambria"/>
        <family val="1"/>
        <scheme val="major"/>
      </rPr>
      <t xml:space="preserve"> with People &amp; Places team leader senior officers x 3 and Estate Planning Team Specialist Advisor Forest Planning. Documents reviewed via fileshare prior to audit commencement and during audit as well as via screen share during audit sessions.  Forest Operations Team Leader responsible for organising NW audit itinery was present on Skype throughout. </t>
    </r>
  </si>
  <si>
    <r>
      <t xml:space="preserve">9/10/20 Remote Audit via Skype: AM telephone discussion with excavator operator on Aberhirnant Ground Preparation contract, confirmed understanding of constraints. </t>
    </r>
    <r>
      <rPr>
        <b/>
        <sz val="11"/>
        <rFont val="Cambria"/>
        <family val="1"/>
        <scheme val="major"/>
      </rPr>
      <t>Clocaenog</t>
    </r>
    <r>
      <rPr>
        <sz val="11"/>
        <rFont val="Cambria"/>
        <family val="1"/>
        <scheme val="major"/>
      </rPr>
      <t xml:space="preserve">: AM Review of documentation: </t>
    </r>
    <r>
      <rPr>
        <u/>
        <sz val="11"/>
        <rFont val="Cambria"/>
        <family val="1"/>
        <scheme val="major"/>
      </rPr>
      <t xml:space="preserve">Direct Production LISS thinning </t>
    </r>
    <r>
      <rPr>
        <sz val="11"/>
        <rFont val="Cambria"/>
        <family val="1"/>
        <scheme val="major"/>
      </rPr>
      <t xml:space="preserve">recently completed operation including area of PAWS with Forest Operations senior officer and officer: </t>
    </r>
    <r>
      <rPr>
        <u/>
        <sz val="11"/>
        <rFont val="Cambria"/>
        <family val="1"/>
        <scheme val="major"/>
      </rPr>
      <t>Public access management</t>
    </r>
    <r>
      <rPr>
        <sz val="11"/>
        <rFont val="Cambria"/>
        <family val="1"/>
        <scheme val="major"/>
      </rPr>
      <t xml:space="preserve"> including downhill mountain bike trail, anti-social behaviour and ash dieback surveys with Land management senior officer and officer: PM Review of documentation: </t>
    </r>
    <r>
      <rPr>
        <u/>
        <sz val="11"/>
        <rFont val="Cambria"/>
        <family val="1"/>
        <scheme val="major"/>
      </rPr>
      <t xml:space="preserve">Windfarm (construction commenced in 2014/15) proposed habitat restoration </t>
    </r>
    <r>
      <rPr>
        <sz val="11"/>
        <rFont val="Cambria"/>
        <family val="1"/>
        <scheme val="major"/>
      </rPr>
      <t xml:space="preserve">with Energy Delivery Team Leader, Senior officer, officer and civil engineering: </t>
    </r>
    <r>
      <rPr>
        <u/>
        <sz val="11"/>
        <rFont val="Cambria"/>
        <family val="1"/>
        <scheme val="major"/>
      </rPr>
      <t>Mensuration process</t>
    </r>
    <r>
      <rPr>
        <sz val="11"/>
        <rFont val="Cambria"/>
        <family val="1"/>
        <scheme val="major"/>
      </rPr>
      <t xml:space="preserve"> informing coupe felling plans &amp; sales contacts with Estates Standards Team officer: </t>
    </r>
    <r>
      <rPr>
        <u/>
        <sz val="11"/>
        <rFont val="Cambria"/>
        <family val="1"/>
        <scheme val="major"/>
      </rPr>
      <t>Red Squirrel management</t>
    </r>
    <r>
      <rPr>
        <sz val="11"/>
        <rFont val="Cambria"/>
        <family val="1"/>
        <scheme val="major"/>
      </rPr>
      <t xml:space="preserve"> past and current as well as ongoing liasion with local interest groups with Land management senior officer and officer. Documents reviewed via fileshare prior to audit commencement and during audit as well as via screen share during audit sessions.  Forest Operations and Land Management Team Leaders (Mid)  responsible for organising NE audit itinery was present on Skype.  Telephone interview solely with NW Forest Operations officer regarding training. Telephone discussion solely with Stakeholder 3 regarding their comments.</t>
    </r>
  </si>
  <si>
    <r>
      <t xml:space="preserve">12/10/20 Remote Audit via Skype: AM Telephone interview solely with NW Forest Operations officer regarding training. </t>
    </r>
    <r>
      <rPr>
        <b/>
        <sz val="11"/>
        <rFont val="Cambria"/>
        <family val="1"/>
        <scheme val="major"/>
      </rPr>
      <t>Alwens:</t>
    </r>
    <r>
      <rPr>
        <sz val="11"/>
        <rFont val="Cambria"/>
        <family val="1"/>
        <scheme val="major"/>
      </rPr>
      <t xml:space="preserve"> AM Review of documentation: </t>
    </r>
    <r>
      <rPr>
        <u/>
        <sz val="11"/>
        <rFont val="Cambria"/>
        <family val="1"/>
        <scheme val="major"/>
      </rPr>
      <t>Planning boundary fencing replacement work</t>
    </r>
    <r>
      <rPr>
        <sz val="11"/>
        <rFont val="Cambria"/>
        <family val="1"/>
        <scheme val="major"/>
      </rPr>
      <t xml:space="preserve"> Land management team senior officer and officer:  </t>
    </r>
    <r>
      <rPr>
        <u/>
        <sz val="11"/>
        <rFont val="Cambria"/>
        <family val="1"/>
        <scheme val="major"/>
      </rPr>
      <t>Standing Sale Clearfell (on stop) and forest road maintenance works</t>
    </r>
    <r>
      <rPr>
        <sz val="11"/>
        <rFont val="Cambria"/>
        <family val="1"/>
        <scheme val="major"/>
      </rPr>
      <t xml:space="preserve"> with Forest Operations senior officer, officer x 2 and Integrated Engineering Team Lead engineer and engineers.  PM Review of documentation: </t>
    </r>
    <r>
      <rPr>
        <u/>
        <sz val="11"/>
        <rFont val="Cambria"/>
        <family val="1"/>
        <scheme val="major"/>
      </rPr>
      <t>Riparian Management in public water supply catchment</t>
    </r>
    <r>
      <rPr>
        <sz val="11"/>
        <rFont val="Cambria"/>
        <family val="1"/>
        <scheme val="major"/>
      </rPr>
      <t xml:space="preserve"> with Forest Operations senior officer, officer and Land management senior officer and officer. Interview solely with recently appointed NE Forest Operations officer regarding training.  </t>
    </r>
    <r>
      <rPr>
        <u/>
        <sz val="11"/>
        <rFont val="Cambria"/>
        <family val="1"/>
        <scheme val="major"/>
      </rPr>
      <t>NE Statement update</t>
    </r>
    <r>
      <rPr>
        <sz val="11"/>
        <rFont val="Cambria"/>
        <family val="1"/>
        <scheme val="major"/>
      </rPr>
      <t xml:space="preserve"> with People &amp; places team Senior officer and Land Management team officer: </t>
    </r>
    <r>
      <rPr>
        <u/>
        <sz val="11"/>
        <rFont val="Cambria"/>
        <family val="1"/>
        <scheme val="major"/>
      </rPr>
      <t>Sales/ Business support (clarification on contracts)</t>
    </r>
    <r>
      <rPr>
        <sz val="11"/>
        <rFont val="Cambria"/>
        <family val="1"/>
        <scheme val="major"/>
      </rPr>
      <t xml:space="preserve"> with Commercial Team Timber marketing team leader and Business support team leader. Documents reviewed via fileshare prior to audit commencement and during audit as well as via screen share during audit sessions.  Forest Operations and Land Management Team Leaders (Mid) responsible for organising NE audit itinery was present on Skype. </t>
    </r>
  </si>
  <si>
    <r>
      <t>13/10/20 Remote Audit via Skype: AM telephone discussion with Forest Operation Senior Officer regarding Newborough. AM Review of documentation:</t>
    </r>
    <r>
      <rPr>
        <b/>
        <sz val="11"/>
        <rFont val="Cambria"/>
        <family val="1"/>
        <scheme val="major"/>
      </rPr>
      <t xml:space="preserve"> Coed Moel Famau</t>
    </r>
    <r>
      <rPr>
        <u/>
        <sz val="11"/>
        <rFont val="Cambria"/>
        <family val="1"/>
        <scheme val="major"/>
      </rPr>
      <t>:</t>
    </r>
    <r>
      <rPr>
        <sz val="11"/>
        <rFont val="Cambria"/>
        <family val="1"/>
        <scheme val="major"/>
      </rPr>
      <t xml:space="preserve"> Access Management and </t>
    </r>
    <r>
      <rPr>
        <b/>
        <sz val="11"/>
        <rFont val="Cambria"/>
        <family val="1"/>
        <scheme val="major"/>
      </rPr>
      <t>Nercwys:</t>
    </r>
    <r>
      <rPr>
        <sz val="11"/>
        <rFont val="Cambria"/>
        <family val="1"/>
        <scheme val="major"/>
      </rPr>
      <t xml:space="preserve"> Heritage site management including SAM managment plans with Land management team senior officer and officer. PM </t>
    </r>
    <r>
      <rPr>
        <b/>
        <sz val="11"/>
        <rFont val="Cambria"/>
        <family val="1"/>
        <scheme val="major"/>
      </rPr>
      <t>Bont Uchel</t>
    </r>
    <r>
      <rPr>
        <sz val="11"/>
        <rFont val="Cambria"/>
        <family val="1"/>
        <scheme val="major"/>
      </rPr>
      <t xml:space="preserve">: Dormouse partnership project and copplice managment plan with Land management team senior officer and officer and Forest Operations Team Senior Officer.  Interview solely with Forest Operations Team Senior Officer on training and Area Statement Team Champion. </t>
    </r>
    <r>
      <rPr>
        <b/>
        <u/>
        <sz val="11"/>
        <rFont val="Cambria"/>
        <family val="1"/>
        <scheme val="major"/>
      </rPr>
      <t>Llangollen Halton Wood</t>
    </r>
    <r>
      <rPr>
        <u/>
        <sz val="11"/>
        <rFont val="Cambria"/>
        <family val="1"/>
        <scheme val="major"/>
      </rPr>
      <t>:</t>
    </r>
    <r>
      <rPr>
        <sz val="11"/>
        <rFont val="Cambria"/>
        <family val="1"/>
        <scheme val="major"/>
      </rPr>
      <t xml:space="preserve"> Identification of NR as well as LISS/ LTR as well as sporting Rights with Land management team senior officer and Forest Operations Team Senior Officer.  </t>
    </r>
    <r>
      <rPr>
        <b/>
        <sz val="11"/>
        <rFont val="Cambria"/>
        <family val="1"/>
        <scheme val="major"/>
      </rPr>
      <t>Llangollen</t>
    </r>
    <r>
      <rPr>
        <sz val="11"/>
        <rFont val="Cambria"/>
        <family val="1"/>
        <scheme val="major"/>
      </rPr>
      <t xml:space="preserve">: FRP update with with People &amp; places team Senior officer. Documents reviewed via fileshare prior to audit commencement and during audit as well as via screen share during audit sessions. Forest Operations and Land Management Team Leaders (Mid) responsible for organising NE audit itinery was present on Skype. </t>
    </r>
  </si>
  <si>
    <t xml:space="preserve">14/10/20 Closing meeting via Skype with certification manager, audit leads NE &amp; NW, land &amp; assets managers NE &amp; NW, Sales &amp; Marketing manager, Timber marketing &amp; business support team leader, wildlife management officer. </t>
  </si>
  <si>
    <r>
      <t xml:space="preserve">Any deviation from the audit plan and their reasons? </t>
    </r>
    <r>
      <rPr>
        <sz val="11"/>
        <color indexed="12"/>
        <rFont val="Cambria"/>
        <family val="1"/>
      </rPr>
      <t>N</t>
    </r>
    <r>
      <rPr>
        <sz val="11"/>
        <rFont val="Cambria"/>
        <family val="1"/>
      </rPr>
      <t xml:space="preserve"> If Y describe issues below):</t>
    </r>
  </si>
  <si>
    <r>
      <t xml:space="preserve">Any significant issues impacting on the audit programme </t>
    </r>
    <r>
      <rPr>
        <sz val="11"/>
        <color indexed="12"/>
        <rFont val="Cambria"/>
        <family val="1"/>
      </rPr>
      <t>N</t>
    </r>
    <r>
      <rPr>
        <sz val="11"/>
        <rFont val="Cambria"/>
        <family val="1"/>
      </rPr>
      <t xml:space="preserve"> (If Y describe issues below):</t>
    </r>
  </si>
  <si>
    <t>10 days</t>
  </si>
  <si>
    <t xml:space="preserve">1) Carol Robertson (CR Lead) BSc. MSc, MCIEEM, MICFor:  Carol has over 20 years experience in native woodland management and creation in Scotland as well as the delivery of a number of Agency and Private sector contracts focusing on PAWS restoration, woodland catchment plans and WIAT. </t>
  </si>
  <si>
    <t>The forest management was evaluated against the FSC and PEFC endorsed national standard for United Kingdom,  UKWAS V4.0 2018. A copy of the standard is available at http://ukwas.org.uk/</t>
  </si>
  <si>
    <t>The following criteria were assessed: Section 2 Management Planning.</t>
  </si>
  <si>
    <t>Plus any indicators where existing CAR, Plus any indicators where non-compliance observed during audit, Plus following criteria a) Plantations larger than 10 000 ha: UKWAS indicators 1.1.4 a) &amp; b), 2.3.1 c) &amp; e), 2.3.2 b), 2.8.1 a) &amp; c), 2.9.1 a), b) &amp;  c) 3.4.1 a)-c), 3.4.2 a)-d), 3.4.3, 3.4.4 a)-b), 3.4.5 a)-e), 3.6.1 &amp; 3.6.2, 4.7.1 a), 5.1.2 a), b), 5.2.1, 5.4.1 a), b) &amp; c). PLUS b) FMUs containing HCV attributes, unless the whole area meets the requirements for classification as a “small forest” (under SLIMF definitions): 2.3.1(c), 2.3.2(b), 2.3.2(c), 2.9.1, 2.15.1(d), 2.15.2, 4.1.2, 4.6.1, 4.6.2, 4.6.3, 4.6.4, 4.9.1. (updated for latest version of UKWAS 4.0). Plus any criteria where there is a high risk of non-compliance to the new standard AND any significant changes to the standard.'</t>
  </si>
  <si>
    <t>Due to COVID 19 restrictions the Surveillance audit was conducted as a remote (desk) audit.  Based on an assessment of the scale, intensity and risk of the Organization’s activities it was concluded that a remote (desk) audit could be credibly conducted. During the audit local lockdown restriction were in place for parts of NE Wales.</t>
  </si>
  <si>
    <t xml:space="preserve">The assessment involved review of relevant group and management planning documentation and records, discussion with forest managers and workers and completion of the group and forest management checklists. The sites selected was based on the sampling calculation given in Annex 8. Sites were selected to include areas of recent or on-going operations, areas of public access, areas of conservation value and to include group members not previously visited by SA Cert. </t>
  </si>
  <si>
    <t>65 consultees were contacted</t>
  </si>
  <si>
    <t xml:space="preserve">3 responses were received plus one additional response from a stakeholder who contacted the auditor during audit.  </t>
  </si>
  <si>
    <t>Consultation ended on 25/9/20</t>
  </si>
  <si>
    <t>5 interviews were held by phone during audit. Telephone conversations held with 2 of the stakeholders following their responses plus one stakeholder representing the private forestry sector as well as two contractors.</t>
  </si>
  <si>
    <t>Due to COVID 19 guidance the Surveillance audit was conducted as a remote (desk) audit.  Based on an assessment of the scale, intensity and risk of the Organization’s activities it was concluded that a remote (desk) audit could be credibly conducted.</t>
  </si>
  <si>
    <t>See details of sites and interviews undertaken in itinery above.</t>
  </si>
  <si>
    <r>
      <t>The assessment team reviewed the current scope of the certificate in terms of FSC certified forest area and products being produced.  The organisation covers a total of 123,350ha (no change since RA) over six areas.  The individual FMU areas have changed since RA as a result of a change in the system of area allocation.  NRW provided the following explanation "</t>
    </r>
    <r>
      <rPr>
        <i/>
        <sz val="11"/>
        <rFont val="Cambria"/>
        <family val="1"/>
        <scheme val="major"/>
      </rPr>
      <t>In our GIS we use ‘block numbers’ to group several compartments.  These are not necessarily related to woodland units but tend to be historical based on acquisitions.  Prior to Organisational Design these block numbers were unique to a WMU ie Block 1-10 in WMU A, blocks 11-16 in WMU B etc.  We could use the block numbers to total the area of woodland in a WMU.  During Organisational Design the new WMU boundaries cut through some of these block numbers ie Block 10  now straddles WMU A and WMU B.  In July 2019 our analysis did not take account of this.  We have since identified the block numbers which straddled WMUs and re-numbered them accordingly so that a block number can only fall within WMU.  Therefore the revised WMU areas are the correct ones."</t>
    </r>
  </si>
  <si>
    <r>
      <t>Changes to management situation</t>
    </r>
    <r>
      <rPr>
        <b/>
        <sz val="11"/>
        <color indexed="10"/>
        <rFont val="Cambria"/>
        <family val="1"/>
      </rPr>
      <t>- results of management review/internal audit
Effectiveness of management system
Description of any continual improvement activities</t>
    </r>
  </si>
  <si>
    <r>
      <rPr>
        <b/>
        <sz val="11"/>
        <color indexed="10"/>
        <rFont val="Cambria"/>
        <family val="1"/>
      </rPr>
      <t>Review of complaints or</t>
    </r>
    <r>
      <rPr>
        <b/>
        <sz val="11"/>
        <rFont val="Cambria"/>
        <family val="1"/>
      </rPr>
      <t xml:space="preserve"> Issues arising</t>
    </r>
  </si>
  <si>
    <t>UKWAS 4.0</t>
  </si>
  <si>
    <t>United Kingdom</t>
  </si>
  <si>
    <t>In United Kingdom, the PEFC endorsed national standard UKWAS is used.</t>
  </si>
  <si>
    <t>PEFC Logo Licence No. PEFC/16-40-1003 expires 11/11/24</t>
  </si>
  <si>
    <t>Y</t>
  </si>
  <si>
    <t xml:space="preserve">Ukwas v4.0 ref </t>
  </si>
  <si>
    <t>FSC ref</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</si>
  <si>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</si>
  <si>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</si>
  <si>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</si>
  <si>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All Regions/ Places:  No evidence of non compliance was identified during the audit or during the stakeholder consultation process. </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</si>
  <si>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</si>
  <si>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r>
      <rPr>
        <b/>
        <sz val="10"/>
        <rFont val="Cambria"/>
        <family val="1"/>
        <scheme val="major"/>
      </rPr>
      <t>Mid-Wales :</t>
    </r>
    <r>
      <rPr>
        <sz val="10"/>
        <rFont val="Cambria"/>
        <family val="1"/>
        <scheme val="major"/>
      </rPr>
      <t xml:space="preserve"> All operational sites visited complied with FISA best practice. Site diaries were maintained and provided at each of the harvesting sites visited. Contractor vehicles checked for spill kits, first aid and maintenance records. Stacking heights checked specifically and cross checked with on site supervisor and contractor knowledge against documentation. All NRW vehicles carry sanitary boot cleaning equipment. Individuals carry first aid kit on site. All staff and contractors seen wearing PPE compliant with best practice guidance. Eg. Dyfi forest, Coed Cochion, 09545 ; 11ha Active clear fell (Restock) operation using T-winch system. Interviewed Harvester and Forwarder operators; NRW site responsible staff (Harvesting Site Supervisor and Forest Operations Manager);  Tyfi North Forest, Llyn Du West, 60204 ; Active clear fell (Not operating on day of audit). Operation using Harvester and Forwarder. Interview with Site supervisor.
</t>
    </r>
    <r>
      <rPr>
        <b/>
        <sz val="10"/>
        <rFont val="Cambria"/>
        <family val="1"/>
        <scheme val="major"/>
      </rPr>
      <t>South Central :</t>
    </r>
    <r>
      <rPr>
        <sz val="10"/>
        <rFont val="Cambria"/>
        <family val="1"/>
        <scheme val="major"/>
      </rPr>
      <t xml:space="preserve"> All operational sites visited complied with FISA best practice. Site diaries were maintained and provided at each of the harvesting sites visited. Contractor vehicles checked for spill kits, first aid and maintenance records.  Stacking heights checked specifically and cross checked with on site supervisor and contractor knowledge against documentation. All NRW vehicles carry sanitary boot cleaning equipment. Individuals carry first aid kit on site. All staff and contractors seen wearing PPE compliant with best practice guidance. Eg. Llanwynno, St.Gwyno, 99578b. Active clearfell harvesting operation using Harvester and forwarder. Interview with harvester operator. Rhondda, Pentre, 99118. Completed harvesting site using skyline over convex steep ground. Archaeological feature in centre of site. PROW closure. Sky-line stages and distances all in accordance with FISA.</t>
    </r>
  </si>
  <si>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</si>
  <si>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</si>
  <si>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All Regions/ Places: Inspected NRW online Deeds and Land registry; confirmed ownership for Mid Wales Hafod Estate &amp; Bwlchgwallter forest title &amp; South Central Gethin &amp; Merthyrvale forest title.</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</si>
  <si>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</si>
  <si>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</si>
  <si>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All Regions/ Places: Maps associated with the Forest Resource plans and on NRW website as well as NRW online Deeds &amp; Land Registry identify the boundaries of management rights and responsibility.</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</si>
  <si>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</si>
  <si>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</si>
  <si>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</si>
  <si>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</si>
  <si>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</si>
  <si>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</si>
  <si>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</si>
  <si>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All Regions/ Places:  WGWE no indication that not compliant at audit or during stakeholder consultation. Annual Report &amp; Accounts 2017/18 available on NRW website.</t>
  </si>
  <si>
    <t>1.1.4 a)</t>
  </si>
  <si>
    <t>1.6.1</t>
  </si>
  <si>
    <t>1.1.4 a) Mechanisms shall be employed to identify, prevent and resolve disputes over tenure claims and use rights through appropriate consultation with interested parties. 
Verifiers: 
Use of dispute resolution mechanism.</t>
  </si>
  <si>
    <t xml:space="preserve">All Regions/ Places: No such disputes were identified during the audit nor were they reported by the manager or through stakeholder consultation. </t>
  </si>
  <si>
    <t xml:space="preserve">NW: No such disputes were identified during the audit nor were they reported by the managers or through stakeholder consultation. </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</si>
  <si>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</si>
  <si>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</si>
  <si>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</si>
  <si>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</si>
  <si>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</si>
  <si>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</si>
  <si>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All Regions/ Places: Commitment in publicly available NRW document "Management Planning-Objectives".</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</si>
  <si>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</si>
  <si>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</si>
  <si>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</si>
  <si>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</si>
  <si>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</si>
  <si>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</si>
  <si>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</si>
  <si>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</si>
  <si>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</si>
  <si>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All Regions/ Places: Draft copy of anti-corruption policy inspected.  Yet to go through full consultation or approval.  Therefore not currently publicly available on request. </t>
  </si>
  <si>
    <t>N</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</si>
  <si>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</si>
  <si>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</si>
  <si>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</si>
  <si>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All Regions/ Places: Felling undertake as part of approved FRP.  Mid Wales Hafod Estate &amp; Bwlchgwallter forest Certificate of Approval for Tree Felling FRP001/17-18 dated 13/6/17. South Central Gethin &amp; Merthyrvale FRP dated 23/5/16.</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</si>
  <si>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</si>
  <si>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</si>
  <si>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r>
      <rPr>
        <b/>
        <sz val="10"/>
        <rFont val="Cambria"/>
        <family val="1"/>
        <scheme val="major"/>
      </rPr>
      <t>Mid-Wales :</t>
    </r>
    <r>
      <rPr>
        <sz val="10"/>
        <rFont val="Cambria"/>
        <family val="1"/>
        <scheme val="major"/>
      </rPr>
      <t xml:space="preserve"> Harvesting site supervisors take precautionary measures to prevent timber theft and "vandalism" to machinery left on site overnight. Metal gates kept locked where applicable. Use of CCTV to monitor timber collection doubles up to monitor for any illegal/anti-social behaviour. Example of co-operation with local Police demonstrated through email history with Senior site supervisor and request from Constabulary to lock certain gates to prevent a specific site access. Subsequent enquiry from public responded to by provision of alternative access.
</t>
    </r>
    <r>
      <rPr>
        <b/>
        <sz val="10"/>
        <rFont val="Cambria"/>
        <family val="1"/>
        <scheme val="major"/>
      </rPr>
      <t>South Central :</t>
    </r>
    <r>
      <rPr>
        <sz val="10"/>
        <rFont val="Cambria"/>
        <family val="1"/>
        <scheme val="major"/>
      </rPr>
      <t xml:space="preserve"> Extensive collaboration with local Police to control 4x4 and motocross activity within the forests. Boundary fences occasionally erected and official access points demarcated (Restrictive only to vehicles). Use of CCTV applied where likely illegal activities (Occasionally situated to monitor badger sets etc.) ; Arson and Fly-tipping controlled and resolved through patrolling and identification of suspicious activities to Police. Boundary fences occasionally erected and official access points demarcated. Interviews with Managers demonstrated they are pro-active about sitting with/on local groups to assess problems and causes which may stem from very specific local issues. Gethin &amp; Merthyrvale issue of sheep trespass discussed with Establishment officer. Sheep shepherding contract in place for dealing with trespass with all sightings and their location recorded in a central database shared with the police with the aim identifying hot spots of activity to better target resources.</t>
    </r>
  </si>
  <si>
    <t>Genetically modified organisms</t>
  </si>
  <si>
    <t>10.4.1</t>
  </si>
  <si>
    <t xml:space="preserve">1.3.1 Genetically modified organisms (GMOs) shall not be used.
Verifiers: 
• Plant supply records
• Discussion with the owner/manager.
</t>
  </si>
  <si>
    <t>All Regions/ Places: UKWAS Guide for Managers 1.1.30 states no GMOs in WGWE. Mid-Wales : Interviews with site supervisors at all visited re-stocking and beating-up operations in Dywi and Tywi forests confirmed single supplier of plant stock, Delamere, where GMO is not permitted.
South Central : Interviews with site supervisors at all visited re-stocking and beating-up operations in Llanwynno and Garw Valley forests confirmed single supplier of plant stock, Delamere, where GMO is not permitted.</t>
  </si>
  <si>
    <t>Management planning</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</si>
  <si>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</si>
  <si>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</si>
  <si>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</si>
  <si>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</si>
  <si>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 xml:space="preserve">All Regions/ Places: The Welsh Government "Woodlands for Wales" sets out a 50 year strategy.  the Long-term vision and management objectives are detailed in two NRW documents "Purpose and role of the Welsh Government Woodland Estate (WGWE)" and "Management Planning - Objectives" both publicly available documents on the NRW website. </t>
  </si>
  <si>
    <t>NE and NW Area Statement themes are published on NRW website and reflect the Welsh Government and NRW strategy documents detailed above.</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</si>
  <si>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</si>
  <si>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</si>
  <si>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</si>
  <si>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 xml:space="preserve">All Regions/ Places: Following Organisation Development (OD) launch on the 1st July 2019, interviews with NRW staff revealed some staff grades were still awaiting confirmation if they had a job and information on what their job would be under the OD structure. </t>
  </si>
  <si>
    <t xml:space="preserve">NW &amp; NE: A number of discussions where held with staff during the audit and all confirmed they had received training as well as ongoing on the job mentoring from more experienced staff within their team and demonstrated clear understanding of their roles and responsibilites. </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</si>
  <si>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</si>
  <si>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</si>
  <si>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 xml:space="preserve"> NRW documents "Purpose and role of the Welsh Government Woodland Estate (WGWE)" and "Management Planning - Objectives" both publicly available documents on the NRW website states 4 principles underpinning management objectives covering these impacts. Mid-Wales : Demonstrated through Twyi Forest shared road project. Funding for new forest road construction established after research into Actual and proposed direction of Timber movements through local area. Road constructed to alleviate pressure on local infrastructure. Pre-commencement meeting held 04-07-19. Esgair Dafydd to Cwm Henog visited by audit team 30th July 2019.
South Central : Demonstrated through Harvesting operation at Gawr Valley, coupe 99658 where consideration given to Watercourses, PROW, Presence of schedule 1, requirement for 33Kv powerline shutdown. Operation started 11/12/18 but had not yet been completed as timing of operation considered all restrictions and period of suspension currently in place.</t>
  </si>
  <si>
    <r>
      <t xml:space="preserve">NW: Coed Y Brenin DP Clearfell coupe 20234 and associated site monitoring diaries show consideration for mountain bike route, wood ants nests and adjacent overhead wires. </t>
    </r>
    <r>
      <rPr>
        <b/>
        <sz val="10"/>
        <rFont val="Cambria"/>
        <family val="1"/>
        <scheme val="major"/>
      </rPr>
      <t>NE</t>
    </r>
    <r>
      <rPr>
        <sz val="10"/>
        <rFont val="Cambria"/>
        <family val="1"/>
        <scheme val="major"/>
      </rPr>
      <t>: Alwens South SS Clearfell Coupe 38207 plan and associated site monitoring diaries show consideration given to management within public drinking water sensitive catchment, adjacent PROW and adjacent SSSI/ SAC.</t>
    </r>
  </si>
  <si>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</si>
  <si>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</si>
  <si>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 xml:space="preserve"> All Regions/ Places: NRW documents "Purpose and role of the Welsh Government Woodland Estate (WGWE)" and "Management Planning - Objectives" both publicly available documents on the NRW website principle 4 states the productive use of the WGWE will be maintained within sustainable  limits and contribute to prosperity.</t>
  </si>
  <si>
    <t>Copy of Land Service Plan 2020/21 inspected, included financial allocation for completion of 43 FRPs in addition to restock/ SPHN/ PAWS restoration/Recreation and forest infrastructure. NE and NW Area Statement themes are published on NRW website and reflect the Welsh Government and NRW strategy documents detailed above.</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</si>
  <si>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</si>
  <si>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</si>
  <si>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</si>
  <si>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All Regions/ Places: Documents include "Land Service Plan 2018-2023" Section 9 Finance &amp; Outcomes as well as Annex 1 Annual Programmes of work &amp; related staffing, income and expenditure;  "Managing Today's Natural Resources for Tomorrows Generation Our Business Plan 2019/20".</t>
  </si>
  <si>
    <t>Copy of Land Service Plan 2020/21 inspected, included financial allocation for completion of 43 FRPs in addition to restock/ SPHN/ PAWS restoration/ Recreation and forest infrastructure. Discussion with staff during audit confirmed process of securing funding including accessing specific project funding.</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</si>
  <si>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</si>
  <si>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</si>
  <si>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</si>
  <si>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</si>
  <si>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 xml:space="preserve">All Regions/ Places: The Welsh Government "Woodlands for Wales" sets out a 50 year strategy.  The Long-term vision and management objectives are detailed in two NRW documents "Purpose and role of the Welsh Government Woodland Estate (WGWE)" and "Management Planning - Objectives" both publicly available documents on the NRW website. </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</si>
  <si>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</si>
  <si>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</si>
  <si>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</si>
  <si>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All Regions/ Places: NRW document "Management Planning - Objectives" along with Section 4bi in Forest Resource Plans (FRPs). For each of the 6 Places/ Fumes, under the Environment (Wales) Act 2016, NRW has the duty to prepare Area Statements to help facilitate the implementation of the Natural Resources Policy. The first Area Statement is due by March 2020</t>
  </si>
  <si>
    <t>obs 2019.04</t>
  </si>
  <si>
    <t>All Places: NRW document OGN 36 Forest Resource Plans summarises elements of plan.  Sections 2 Scoping and 3 Surveying cover this requirement.</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</si>
  <si>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</si>
  <si>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</si>
  <si>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</si>
  <si>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All Regions/ Places: NRW document "Management Planning - Objectives" along with Section 4bi Part 1 ecosystem assessment and Part 2 Forest District brief Habitat &amp; species as well as 4bii Impact appraisal, 4g ecosystem assessment and 4eii HRA consent in Forest Resource Plans (FRPs).</t>
  </si>
  <si>
    <t>2.2.1  d)</t>
  </si>
  <si>
    <t>7.2.1.4</t>
  </si>
  <si>
    <t>2.2.1  d) Identification of special characteristics and sensitivities of the woodland and appropriate treatments. 
Verifiers: 
• Management planning documentation 
• Appropriate maps and records.</t>
  </si>
  <si>
    <r>
      <rPr>
        <b/>
        <sz val="10"/>
        <rFont val="Cambria"/>
        <family val="1"/>
        <scheme val="major"/>
      </rPr>
      <t>NW:</t>
    </r>
    <r>
      <rPr>
        <sz val="10"/>
        <rFont val="Cambria"/>
        <family val="1"/>
        <scheme val="major"/>
      </rPr>
      <t xml:space="preserve"> Coed Y Brenin clearfell of coupes 20234 (including 204550) mentions PAWS with method statement instruction to leave mature broadleaves: Coupe plan states wood ants nests present and to avoid.  Copy of harvesting site visit reports (1&amp;2/10/20) with photos of retained broadleaves.  Newborough Great Crested Newts designated feature of SSSI, inspected Sands of Life 2020 report of population, habitat assessment as well as planned interventions.  </t>
    </r>
    <r>
      <rPr>
        <b/>
        <sz val="10"/>
        <rFont val="Cambria"/>
        <family val="1"/>
        <scheme val="major"/>
      </rPr>
      <t>NE:</t>
    </r>
    <r>
      <rPr>
        <sz val="10"/>
        <rFont val="Cambria"/>
        <family val="1"/>
        <scheme val="major"/>
      </rPr>
      <t xml:space="preserve"> Clocaenog copy of Coupe plan 39005 LISS thinning operations in PAWS include Red squirrel corridors to be put into coupe and area of coupe with suitable dormouse habitat subject to timing restrictions (no working June to August).  Bont Uchel 17 year coppice management programme to maintain &amp; enhance habitat for dormice as part of NW Dormice Partnership. </t>
    </r>
  </si>
  <si>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</si>
  <si>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</si>
  <si>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</si>
  <si>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</si>
  <si>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7.2.1.6</t>
  </si>
  <si>
    <t>2.2.1  f) Identification of community and social needs and sensitivities. 
Verifiers: 
• Management planning documentation 
• Appropriate maps and records.</t>
  </si>
  <si>
    <t>All Regions/ Places: NRW document "Management Planning - Objectives" along with Section 4bi Part 1 ecosystem assessment and Part 2 Forest District brief Social as well as 4bii Impact appraisal, 4g ecosystem assessment in Forest Resource Plans (FRPs).</t>
  </si>
  <si>
    <t xml:space="preserve">All Places: NRW document OGN 36 Forest Resource Plans summarises elements of plan. Section 2 Scoping includes section 2.5 stakeholder consultation. </t>
  </si>
  <si>
    <t xml:space="preserve">2.2.1  g) </t>
  </si>
  <si>
    <t>7.1.3.2 (objectives) and 7.3.1 (targets)</t>
  </si>
  <si>
    <t>2.2.1  g) Prioritised objectives, with verifiable targets to measure progress. 
Verifiers: 
• Management planning documentation 
• Appropriate maps and records.</t>
  </si>
  <si>
    <t>All Regions/ Places: Management objectives are detailed in two NRW documents "Purpose and role of the Welsh Government Woodland Estate (WGWE)" and "Management Planning - Objectives" both publicly available documents on the NRW website. Land Service Plan 2018-2023 includes targets to monitor  progress. FRP monitoring form records 5 yr progress.</t>
  </si>
  <si>
    <t xml:space="preserve">All Places: NRW document OGN 36 Forest Resource Plans summarises elements of plan.  Section 7.0 The design phase. </t>
  </si>
  <si>
    <t>2.2.1  h)</t>
  </si>
  <si>
    <t>7.2.1.8</t>
  </si>
  <si>
    <t>2.2.1  h) Rationale for management prescriptions
Verifiers: 
• Management planning documentation 
• Appropriate maps and records.</t>
  </si>
  <si>
    <t>All Regions/ Places: Management objectives are detailed in two NRW documents "Purpose and role of the Welsh Government Woodland Estate (WGWE)" and "Management Planning - Objectives" both publicly available documents on the NRW website. FRPs Section 4bi.</t>
  </si>
  <si>
    <t xml:space="preserve">All Places: NRW document OGN 36 Forest Resource Plans summarises elements of plan.  Sections 4 Analysis of information and 5 Developing the brief. </t>
  </si>
  <si>
    <t>2.2.1  i)</t>
  </si>
  <si>
    <t>7.2.1.9</t>
  </si>
  <si>
    <t>2.2.1  i) Outline planned felling and regeneration over the next 20 years. 
Verifiers: 
• Management planning documentation 
• Appropriate maps and records.</t>
  </si>
  <si>
    <t>All Places: NRW document OGN 36 Forest Resource Plans summarises elements of plan.  Included in Section 7.0 The design phase and associated FRP maps and Forester GIS.</t>
  </si>
  <si>
    <t>2.2.1  j)</t>
  </si>
  <si>
    <t>7.2.1.10</t>
  </si>
  <si>
    <t>2.2.1  j) Where applicable annual allowable harvest of non-timber woodland products (NTWPs). 
Verifiers: 
• Management planning documentation 
• Appropriate maps and records.</t>
  </si>
  <si>
    <t>NRA All Regions/ Places : Venison sales are an associated output from Deer control. Levels are based on control after assessment of tree damage inflicted by browsing (and of other mammalian pests) on localised area. Rationale and methodology stated in "The Wildlife Management Framework" (28/08/19); "Deer Management strategy for South Wales"; "Policy on Wildlife Management" (22/08/18). Formulae prescribed by Fors Comm ("Nearest Neighbour") and monitored through DMS damage assessments.</t>
  </si>
  <si>
    <t xml:space="preserve">All Places : Venison sales are an associated output from Deer control. Levels are based on control after assessment of tree damage as a result of browsing </t>
  </si>
  <si>
    <t xml:space="preserve">2.2.1  k) </t>
  </si>
  <si>
    <t>7.2.1.11</t>
  </si>
  <si>
    <t>2.2.1  k) Rationale for the operational techniques to be used. 
Verifiers: 
• Management planning documentation 
• Appropriate maps and records.</t>
  </si>
  <si>
    <t xml:space="preserve">All Places: NRW document OGN 36 Forest Resource Plans summarises elements of plan.  Sections 4 Analysis of information and 5 Developing the brief inform Section 7 Design Phase. </t>
  </si>
  <si>
    <t>2.2.1  l)</t>
  </si>
  <si>
    <t>7.2.1.12</t>
  </si>
  <si>
    <t>2.2.1  l) Plans for implementation, first five years in detail.  
Verifiers: 
• Management planning documentation 
• Appropriate maps and records.</t>
  </si>
  <si>
    <t>All Regions/ Places: FRPs section 1e Summary Sheet and Management Systems map</t>
  </si>
  <si>
    <t>All Places: NRW document OGN 36 Forest Resource Plans summarises elements of plan.  Included in Sections 7.0 The design phase, 10 Plan implementation and associated FRP maps and Forester GIS.</t>
  </si>
  <si>
    <t xml:space="preserve">2.2.1  m) </t>
  </si>
  <si>
    <t>7.2.1.13</t>
  </si>
  <si>
    <t>2.2.1  m) Appropriate maps.  
Verifiers: 
• Management planning documentation 
• Appropriate maps and records.</t>
  </si>
  <si>
    <t>All Regions/ Places: A range of appropriate maps support the FRPs and coupe plans seen, all generated from GIS Forester.</t>
  </si>
  <si>
    <t>2.2.1  n)</t>
  </si>
  <si>
    <t>7.2.1.14</t>
  </si>
  <si>
    <t>2.2.1  n) Plans to monitor at least those elements identified under section 2.15.1 against the objectives. 
Verifiers: 
• Management planning documentation 
• Appropriate maps and records.</t>
  </si>
  <si>
    <t>All Regions/ Places: Both NRW Business Plan 2019/20 as well as Land Service Plan 2018-2023 includes targets to monitor progress. FRP monitoring form records 5 yr progress.</t>
  </si>
  <si>
    <r>
      <rPr>
        <b/>
        <sz val="10"/>
        <rFont val="Cambria"/>
        <family val="1"/>
        <scheme val="major"/>
      </rPr>
      <t>NW</t>
    </r>
    <r>
      <rPr>
        <sz val="10"/>
        <rFont val="Cambria"/>
        <family val="1"/>
        <scheme val="major"/>
      </rPr>
      <t>: A programme of monitoring of forest operations through site diaries was inspected for operations at Coed Y Brenin coupe 20234, Trail inspection reports for Penrhos Trail, Thinning operations at Gwydr coupe 16003, Trail inspection reports for Hafna Path, Heritage (Lead Mines and Glasdir Copper &amp; Gold Mine Mill) Site saftey and condition surveys.</t>
    </r>
    <r>
      <rPr>
        <b/>
        <sz val="10"/>
        <rFont val="Cambria"/>
        <family val="1"/>
        <scheme val="major"/>
      </rPr>
      <t xml:space="preserve"> NE</t>
    </r>
    <r>
      <rPr>
        <sz val="10"/>
        <rFont val="Cambria"/>
        <family val="1"/>
        <scheme val="major"/>
      </rPr>
      <t xml:space="preserve">: A programme of monitoring of forest operations through site diaries was inspected for thinning operations at Clocaenog coupe 20234 &amp; clearfell Alwens coupe 38207, Alwens 2020 Beating up assessment of coupe 38186 2018/19 restock, Trail inspection reports for Coed Moel Famau, Ash Dieback survey 2020 as part of NRW National Survey. </t>
    </r>
  </si>
  <si>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</si>
  <si>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</si>
  <si>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</si>
  <si>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All Regions/ Places: NRW documentation subject to Freedom of Information Act and therefore publicly available.</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</si>
  <si>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</si>
  <si>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</si>
  <si>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r>
      <t xml:space="preserve">Update on progress of FRPs for </t>
    </r>
    <r>
      <rPr>
        <b/>
        <sz val="10"/>
        <rFont val="Cambria"/>
        <family val="1"/>
        <scheme val="major"/>
      </rPr>
      <t>NW</t>
    </r>
    <r>
      <rPr>
        <sz val="10"/>
        <rFont val="Cambria"/>
        <family val="1"/>
        <scheme val="major"/>
      </rPr>
      <t xml:space="preserve"> Aberhirnant &amp; Llangower (commenced Feb 20) as well as Newborough (commenced Sept 20) being progresses by NRW People and Places Team and in </t>
    </r>
    <r>
      <rPr>
        <b/>
        <sz val="10"/>
        <rFont val="Cambria"/>
        <family val="1"/>
        <scheme val="major"/>
      </rPr>
      <t>NE</t>
    </r>
    <r>
      <rPr>
        <sz val="10"/>
        <rFont val="Cambria"/>
        <family val="1"/>
        <scheme val="major"/>
      </rPr>
      <t xml:space="preserve"> Llangollen (contract to be awarded Oct 20). All according to proposed FRP progress spreadsheet. Obs raised to monitor ongoing FRP progress during period of certificate.</t>
    </r>
  </si>
  <si>
    <t>Obs 2020.02</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</si>
  <si>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</si>
  <si>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</si>
  <si>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</si>
  <si>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</si>
  <si>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Regions/ Places: FRPs Section 4bi Part 1 ecosystem assessment and Part 2 Forest District brief Social as well as 4bii Impact appraisal, 4g ecosystem assessment. Pre-FRP Information gathering form used to gather both internal ans external responses. Progress update on Area Statements Timeline confirmed Review Point 3 issues defined following stakeholder engagement. Mid-Wales : Demonstrated through Twyi Forest shared road project. Public consultations taken out in press and records of public meetings seen. Road constructed to alleviate pressure on local infrastructure. Pre-commencement meeting held 04-07-19. Esgair Dafydd to Cwm Henog visited by audit team 30th July 2019. All active sites visited had signage indicating operation was underway.
South Central : All active sites visited had signage indicating operation was underway.</t>
  </si>
  <si>
    <t xml:space="preserve">NW &amp; NE: NRW stakeholder list supplied to SA it was noted during the audit stakeholders (e.g. Confor) were  not included and details of individuals were wrongly listed (including RSTW and red squirrel Honorary Researcher Bangor University) leading to interested stakeholders being unaware of certification audit.  </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</si>
  <si>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</si>
  <si>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</si>
  <si>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</si>
  <si>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All Regions/ Places: FRPs Section 4eii HRA consent in Forest Resource Plans (FRPs) from regulatory authority. Mid-Wales : List of SH's sent to SA prior to audit.
South Central : List of SH's sent to SA prior to audit. Also, provision of examples for high impact - Eg. Coupe 99543 is judged to be high impact - Planning consents; EIA approvals all undertaken. Also, record of communication with Plant Health regarding notification for Larch fellings. </t>
  </si>
  <si>
    <r>
      <rPr>
        <b/>
        <sz val="10"/>
        <rFont val="Cambria"/>
        <family val="1"/>
        <scheme val="major"/>
      </rPr>
      <t>NW:</t>
    </r>
    <r>
      <rPr>
        <sz val="10"/>
        <rFont val="Cambria"/>
        <family val="1"/>
        <scheme val="major"/>
      </rPr>
      <t xml:space="preserve"> Coed Y Brenin: Copy of amendment to coupe 20455 (dated 18/4/19) to clearfell area of PAWS due to high percentage of larch as part of NRW's larch reduction policy. Area originally designated as LISS. Newborough: Coupe 10278 4ha clearfelled in 2017/18 (FDP amendment 08/17) and grazed with livestock as a 4 year hydrological trial to monitor effects of tree cover on the water table on the Newborough Warren SSSI and Abermenai to Aberffraw Dunes SAC.  </t>
    </r>
    <r>
      <rPr>
        <b/>
        <sz val="10"/>
        <rFont val="Cambria"/>
        <family val="1"/>
        <scheme val="major"/>
      </rPr>
      <t>NE</t>
    </r>
    <r>
      <rPr>
        <sz val="10"/>
        <rFont val="Cambria"/>
        <family val="1"/>
        <scheme val="major"/>
      </rPr>
      <t>: Llangollen Halton Wood  coupes 41700 &amp; 41704 36.3ha changes designation from LISS in FDP to NR restored Ancient Woodland.</t>
    </r>
  </si>
  <si>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</si>
  <si>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</si>
  <si>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</si>
  <si>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All Regions/ Places: FRPs Section 4bi Part 1 ecosystem assessment and Part 2 Forest District brief Social as well as 4bii Impact appraisal, 4g ecosystem assessment. Pre-FRP Information gathering form used to gather both internal ans external responses. Progress update on Area Statements Timeline confirmed Review Point 3 issues defined following stakeholder engagement.                   Mid-Wales : Demonstrated through Twyi Forest shared road project. Public consultations taken out in press and records of public meetings seen Road constructed to alleviate pressure on local infrastructure. Pre-commencement meeting held 04-07-19. Esgair Dafydd to Cwm Henog visited by audit team 30th July 2019.
South Central : Interview with Tenant at Daerwynno Outdoor Centre confirmed engagement prior to any changes to access; permissions or harvesting operations and their feedback considered in planning. </t>
  </si>
  <si>
    <r>
      <rPr>
        <b/>
        <sz val="10"/>
        <rFont val="Cambria"/>
        <family val="1"/>
        <scheme val="major"/>
      </rPr>
      <t>NE</t>
    </r>
    <r>
      <rPr>
        <sz val="10"/>
        <rFont val="Cambria"/>
        <family val="1"/>
        <scheme val="major"/>
      </rPr>
      <t xml:space="preserve">: Interview with Team Leader and Senior officer, People &amp; Places Team on next stage of Public consultation on NE Area Statements. A further round of stakeholder engagement under each individual NE five themes.  Increasing Woodland Theme planned for 19th October undertaken remotely and run by external facilitator. In addition dedicated facebook page as well as feedback form on NRW website. </t>
    </r>
    <r>
      <rPr>
        <b/>
        <sz val="10"/>
        <rFont val="Cambria"/>
        <family val="1"/>
        <scheme val="major"/>
      </rPr>
      <t>NW:</t>
    </r>
    <r>
      <rPr>
        <sz val="10"/>
        <rFont val="Cambria"/>
        <family val="1"/>
        <scheme val="major"/>
      </rPr>
      <t xml:space="preserve"> Interview with Team Leader and officers, People &amp; Places Team as well as Estate Planning Team Specialist Advisor Forest Planning on next stage of Public consultation on NW Area Statement. Nine external events on each of the 5 individual themes undertaken by independent facilitator.  In addition a number of fringe events on specific topics e.g. Newborough Management and Youth engagement planned. Feedback form available on NRW website.</t>
    </r>
  </si>
  <si>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</si>
  <si>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</si>
  <si>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Regions/ Places: FRPs Section 4bi Part 1 ecosystem assessment and Part 2 Forest District brief Social as well as 4bii Impact appraisal, 4g ecosystem assessment. Pre-FRP Information gathering form used to gather both internal ans external responses. Progress update on Area Statements Timeline confirmed Review Point 3 issues defined following stakeholder engagement.                     Mid-Wales : Examples provided of consultation and engagement via; website; phone; email; and on site face to face meetings with planner and site manager level staff. Eg. Development of Tyfi Forest, Coed Y Bont Community Forest
South Central : Examples provided of consultation and engagement via; website; phone; email; and on site face to face meetings with planner and site manager level staff. Eg. Incident at Coupe 99592</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</si>
  <si>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</si>
  <si>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</si>
  <si>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</si>
  <si>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All Regions/ Places: FRPs Section 4bi Part 1 ecosystem assessment and Part 2 Forest District brief Social as well as 4bii Impact appraisal, 4g ecosystem assessment. Pre-FRP Information gathering form used to gather both internal and external responses. Progress update on Area Statements Timeline confirmed Review Point 3 issues defined following stakeholder engagement.                     Mid-Wales : Interview with senior manager confirmed website is used to notify public of plans, changes, and notifications. Email chain seen explaining why forest access was restricted at certain points for a period. 
South Central : Response to SA public consultation also recorded and acted upon independently in NRW system. Interview with Site manager demonstrated public consultation for coupe 99592 and follow up meetings undertaken.</t>
  </si>
  <si>
    <r>
      <rPr>
        <b/>
        <sz val="10"/>
        <rFont val="Cambria"/>
        <family val="1"/>
        <scheme val="major"/>
      </rPr>
      <t>NW</t>
    </r>
    <r>
      <rPr>
        <sz val="10"/>
        <rFont val="Cambria"/>
        <family val="1"/>
        <scheme val="major"/>
      </rPr>
      <t xml:space="preserve">: Newborough 140m all abilities footpath created at Llyn Parc Mawr in response to request from ongoing liason with local community group.  Path linked to viewpoint from education shelter used by local community group for forest school activities. </t>
    </r>
    <r>
      <rPr>
        <b/>
        <sz val="10"/>
        <rFont val="Cambria"/>
        <family val="1"/>
        <scheme val="major"/>
      </rPr>
      <t>NE</t>
    </r>
    <r>
      <rPr>
        <sz val="10"/>
        <rFont val="Cambria"/>
        <family val="1"/>
        <scheme val="major"/>
      </rPr>
      <t>: Clocaenog - Foel Gasnach Downhill riders Club formed in 2005 when a local group of riders were looking for venue.  Agreement between NRW and Group has resulted in four track venue.</t>
    </r>
  </si>
  <si>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</si>
  <si>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</si>
  <si>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</si>
  <si>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Soil Association undertake consultation prior to audit and this ensures the 30 day period for people to respond.</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</si>
  <si>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</si>
  <si>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</si>
  <si>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</si>
  <si>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All Regions/ Places: The approved FRPs subject to stakeholder consultation and the response to any issues raised.</t>
  </si>
  <si>
    <t>All Places: The approved FRPs subject to stakeholder consultation and the response to any issues raised.</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</si>
  <si>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</si>
  <si>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</si>
  <si>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</si>
  <si>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rPr>
        <b/>
        <sz val="10"/>
        <rFont val="Cambria"/>
        <family val="1"/>
        <scheme val="major"/>
      </rPr>
      <t xml:space="preserve">All regions/ Places : </t>
    </r>
    <r>
      <rPr>
        <sz val="10"/>
        <rFont val="Cambria"/>
        <family val="1"/>
        <scheme val="major"/>
      </rPr>
      <t>Assessment conducted at Resolven Deer larder with Regional Wildlife Ranger. Ranger cited The Wildlife Management Framework (28/08/19); Deer Management strategy for South Wales; Policy on Wildlife Management (22/08/18). Methodology and justification for shooting confirmed as following prescriptive formulae applied to monitoring results developed by Forestry Commission ("Nearest Neighbour") and monitored through DMS damage assessment inputs.</t>
    </r>
  </si>
  <si>
    <r>
      <rPr>
        <b/>
        <sz val="10"/>
        <rFont val="Cambria"/>
        <family val="1"/>
        <scheme val="major"/>
      </rPr>
      <t>NW:</t>
    </r>
    <r>
      <rPr>
        <sz val="10"/>
        <rFont val="Cambria"/>
        <family val="1"/>
        <scheme val="major"/>
      </rPr>
      <t xml:space="preserve"> Interview with Land Management Team leader regarding funding from Rhododendron control.   In addition to LIFE project funding a further £110,000 funding secured from the Welsh Government for Rhododendron control at Coed Y Brenin to address works identified in AWS Management spreadsheet (inspected). Planned works delayed due to Covid restrictions. NE: Red Squirrel Trust (CRST) works in partnership with NRW and other surrounding landowners to control grey squirrel numbers in and around Clocaenog Forest with the main aim to protect red squirrels.</t>
    </r>
  </si>
  <si>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</si>
  <si>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</si>
  <si>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</si>
  <si>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 xml:space="preserve">All Regions/ Places: No such requirement was apparent during the site visits. </t>
  </si>
  <si>
    <t xml:space="preserve">All Places: No such requirement was confirmed at interview during the remote audit. </t>
  </si>
  <si>
    <t>Productive potential of the WMU</t>
  </si>
  <si>
    <t>2.4.1</t>
  </si>
  <si>
    <t>5.2.1</t>
  </si>
  <si>
    <t>2.4.1 The owner/manager shall plan and implement measures to maintain and/or enhance long-term soil and hydrological functions.
Verifiers: 
• Management planning documentation
• Field observation.</t>
  </si>
  <si>
    <t>Mid Wales Mynydd Ffynnon water protection measures at thinning coupe 27009 with digger on site with silt traps and water cut offs constructed along extraction route. Good awareness of issues amongst contractors. South Central Gethin &amp; Merthyrvale 100m of new road construction record of pre-commencement meeting - Construction confirmed Pollution prevention measures in place. Site visit found well constructed culverts running away from ponds with resident EPS species.</t>
  </si>
  <si>
    <r>
      <rPr>
        <b/>
        <sz val="10"/>
        <rFont val="Cambria"/>
        <family val="1"/>
        <scheme val="major"/>
      </rPr>
      <t>NW</t>
    </r>
    <r>
      <rPr>
        <sz val="10"/>
        <rFont val="Cambria"/>
        <family val="1"/>
        <scheme val="major"/>
      </rPr>
      <t xml:space="preserve">: Coed Y Brenin coupe 20234 validation form identifies required road maintenance to culverts prior to operations.  Harvesting Site Visit Report 2/10/20 notes water running clear and notes requirement for more brash Good awareness of issues with harvester operator.  </t>
    </r>
    <r>
      <rPr>
        <b/>
        <sz val="10"/>
        <rFont val="Cambria"/>
        <family val="1"/>
        <scheme val="major"/>
      </rPr>
      <t>NE</t>
    </r>
    <r>
      <rPr>
        <sz val="10"/>
        <rFont val="Cambria"/>
        <family val="1"/>
        <scheme val="major"/>
      </rPr>
      <t>: Alwens South Coupe plan 38207 SS CF Public drinking water catchment acid sensitive and required water mitigation measures. Inspected NRW Harvesting Site Visit Report (25/7/20) noted after heavy rain water running freely and clear. FWM Site Monitoring Diary with photos 30/6/20 illustrating the potential to divert the water along the roadside drain other than into the crop and the extraction route following discussion with NRW.</t>
    </r>
  </si>
  <si>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</si>
  <si>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</si>
  <si>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</si>
  <si>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All Regions/ Places: P. ramorum infection of larch across Wales since 2014/15 has and continues to impact on FDP/ FRP programmes to meet the requirements of SPHN. Sales figures over the last 3 years compared against production forecast indicate between 80 to 96% of increment harvested as a result of the larch fellings.</t>
  </si>
  <si>
    <t>All Places: Interview with Officer Estates Standards Team responsible for Mensuration.  Via Screenshare a comprehensive demonstration of mensuration process - viewing Harvesting Marketing report with proposed sales coupes, examples of contracted production surveys as well as coupe boundary marking and verification sampling of a percentage of mensuration contracts. Role of Forest Operations officers in utilising this coupe data to calculate thinning control.</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</si>
  <si>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</si>
  <si>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</si>
  <si>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</si>
  <si>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Mid Wales Mynydd Ffynnon coupe 27009 work instruction seen for intermediate light thinning in PY 1976 SS and good understanding by harvester operator. No damage noted to surrounding trees. South Central Gethin &amp; Merthyrvale Coup 88055 proposed for thinning in 2019. Discussion with Forest Manager on management approach and preparatory work undertaken (installation of ramps into forest off forest road).</t>
  </si>
  <si>
    <t>All Places: Interview with Officer Estates Standards Team responsible for Mensuration.  Via Screenshare a comprehensive demonstration of mensuration process.  NE: Forest Operations officer  responsible for LISS Thinning at Clocaenog coupes 39005 (PAWS) &amp; 39047 demonstrated via Screenshare interpretation of coupe production data to calculate thinning control as well as monitoring of contract.</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</si>
  <si>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</si>
  <si>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</si>
  <si>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</si>
  <si>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r>
      <rPr>
        <b/>
        <sz val="10"/>
        <rFont val="Cambria"/>
        <family val="1"/>
        <scheme val="major"/>
      </rPr>
      <t xml:space="preserve">NRA All regions/ Places: </t>
    </r>
    <r>
      <rPr>
        <sz val="10"/>
        <rFont val="Cambria"/>
        <family val="1"/>
        <scheme val="major"/>
      </rPr>
      <t>Venison sales are an associated output from Deer control. Levels are based on control after assessment of tree damage inflicted by browsing (and of other mammalian pests) on localised area. Rationale and methodology stated in; The Wildlife Management Framework (28/08/19); Deer Management strategy for South Wales; Policy on Wildlife Management (22/08/18). Formulae prescribed by Fors Comm ("Nearest Neighbour") and monitored through DMS damage assessments. NRA FM certification does not yet incorporate Ecosystem services.</t>
    </r>
  </si>
  <si>
    <t>All Places: Venison sales are an associated output from Deer control.Cull Levels are based on control after assessment of tree damage by browsing.</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</si>
  <si>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</si>
  <si>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</si>
  <si>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</si>
  <si>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All Regions/ Places: The forest managers stated that no priority species are harvested, this was not identified as an issue during the stakeholder consultation process.</t>
  </si>
  <si>
    <t>All Places: The forest managers stated that no priority species are harvested, this was not identified as an issue during the stakeholder consultation process.</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</si>
  <si>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</si>
  <si>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</si>
  <si>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</si>
  <si>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</si>
  <si>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All Regions/ Places: FRP section Environmental Priorities includes management statement. Mid Wales Hafod Estate &amp; Bwlchgwallter FRP states management by developing graded forest boundaries and complimentary management of forest boundary with Elenydd SSSI and SAC. South Central: Gethin &amp; Merthyrvale In addition to mitigation methods during construction the EPS licence included approved mitigation works to increase the size of and create linkages between the ponds.</t>
  </si>
  <si>
    <t>All Places: At Strategic level assessment undertaken at FRP guidance OGN 36 Sections 2 Scoping, 3 Surveying and 4 Analysis of Information and part of FDP extention process. At individual coupe level assement process through completion of coupe plan template prior to commencement of operations covers a range of environmental values.</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</si>
  <si>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</si>
  <si>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</si>
  <si>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All Regions/ Places: FRP section Environmental Priorities includes management statement. Mid Wales Hafod Estate &amp; Bwlchgwallter FRP states management by developing graded forest boundaries and complimentary management of forest boundary with Elenydd SSSI and SAC. Environmental assessments and other appraisals seen in documentation provided on site for Dyfi forest, Coed Cochion, 09545 ; 11ha Active clear fell (Restock) ; Tyfi North Forest, Llyn Du West, 60204 ; Active clear fell (Not operating on day of audit). Operation using Harvester and Forwarder; Tyfi South Forest, Fannog Carreg Cloch, 99847 ; Active clear fell. (Not operating on day of audit) Steep slopes; water catchment management; Red squirrel and Schedule 1 spps presence on adjacent.
South Central : Environmental assessments and other appraisals seen in documentation provided on site for Garw Valley, Maesteg, 99658. Clear fell operation using harvester and forwarder. 33KV electricity powerlines shut down required and Schedule 1 spps present; Garw valley, 59802. Harvesting site completed - Dispatch only. Interview with site supervisor; Rhondda, Pentre, 99118. Completed harvesting site using skyline over convex steep ground. Archaeological feature in centre of site; Llanwynno, St.Gwyno, 99578b. Active clearfell harvesting operation using Harvester and forwarder. Gethin &amp; Merthyrvale In addition to mitigation methods during construction the EPS licence included approved mitigation works to increase the size of and create linkages between the ponds.</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</si>
  <si>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</si>
  <si>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</si>
  <si>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</si>
  <si>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</si>
  <si>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</si>
  <si>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</si>
  <si>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All Regions/ Places: P. ramorum infection of larch across Wales since 2014/15 has and continues to impact on FDP/ FRP programmes to meet the requirements of SPHN and ongoing restructuring and restocking of the WGWE. Overall the FRPs aim to diversify the species and age structure within the forests to increase resilience to catastrophic events such as environmental and biological threats.</t>
  </si>
  <si>
    <r>
      <rPr>
        <b/>
        <sz val="10"/>
        <rFont val="Cambria"/>
        <family val="1"/>
        <scheme val="major"/>
      </rPr>
      <t>NW &amp; NE:</t>
    </r>
    <r>
      <rPr>
        <sz val="10"/>
        <rFont val="Cambria"/>
        <family val="1"/>
        <scheme val="major"/>
      </rPr>
      <t xml:space="preserve"> A number of SPHN have been recently issued and work underway to address requirements.  As part of the annual management programme, issues such as water management addressed through water managment plan including a water risk matrix. </t>
    </r>
  </si>
  <si>
    <t>2.5.3 b)</t>
  </si>
  <si>
    <t>10.9.2</t>
  </si>
  <si>
    <t>2.5.3 b) Planting and restructuring plans shall be designed to mitigate the risk of damage from natural hazards. 
Verifiers: 
• Management planning documentation
• Discussion with the owner/manager.</t>
  </si>
  <si>
    <t>All Places: FRPs focus on delivery of programmes to help address Area Statement themes.  For the NW these themes include Climate &amp; Environment Emergency and Opportunities for a Resilient Ecosystem.  For the NE these themes include Climate Emergency and Promoting the Resilience of Ecosystems in Maintaining and Enhancing Biodiversity.</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</si>
  <si>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</si>
  <si>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</si>
  <si>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</si>
  <si>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</si>
  <si>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Mid-Wales : No new woodland planting sites in last 12 months seen.
South Central :  No new woodland planting sites in last 12 months seen.</t>
  </si>
  <si>
    <r>
      <rPr>
        <b/>
        <sz val="10"/>
        <rFont val="Cambria"/>
        <family val="1"/>
        <scheme val="major"/>
      </rPr>
      <t>Both Places</t>
    </r>
    <r>
      <rPr>
        <sz val="10"/>
        <rFont val="Cambria"/>
        <family val="1"/>
        <scheme val="major"/>
      </rPr>
      <t>: Forest managers confirmed no new woodland planting since RA.</t>
    </r>
  </si>
  <si>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</si>
  <si>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</si>
  <si>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</si>
  <si>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</si>
  <si>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 xml:space="preserve">All Regions/ Places: P. ramorum infection of larch across Wales since 2014/15 has and continues to impact on FDP/ FRP programmes to meet the requirements of SPHN and ongoing restructuring and restocking of the WGWE. Overall the FRPs aim to diversify the species and age structure within the forests. </t>
  </si>
  <si>
    <r>
      <rPr>
        <b/>
        <sz val="10"/>
        <rFont val="Cambria"/>
        <family val="1"/>
        <scheme val="major"/>
      </rPr>
      <t>NW &amp; NE:</t>
    </r>
    <r>
      <rPr>
        <sz val="10"/>
        <rFont val="Cambria"/>
        <family val="1"/>
        <scheme val="major"/>
      </rPr>
      <t xml:space="preserve"> A number of SPHN have been recently issued and work underway to address requirements.  The delivery of annual coupe management programme includes a clearfell/ restock areas e.g. Coed Y Brenin Coupe 20234 &amp; 20455 and where site conditions allow delivery of LISS  management e.g. Clocaenog coupe 39005.  </t>
    </r>
  </si>
  <si>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</si>
  <si>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</si>
  <si>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</si>
  <si>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</si>
  <si>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 xml:space="preserve">All Regions/ Places: Overall sitka spruce is the preferred restock species as it out performs native species from an economic perspective. Mid Wales: Hafod Estate &amp; Bwlchgwallter visited 2017 PAWS clearfell. Remnant oak retained and enrichment planting of hazel undertaken. Inspected seed certificate (30/4/18) for appropriate local seed zone 303. South Central: Gethin &amp; Merthyrvale forest  initial restocking of Coupe 99140 2016 clearfell included MBL planting in PAWS area.  Seed certificates seen for 2017 restock included UK SOK seed zone 107 &amp; CAR seed zone 304. </t>
  </si>
  <si>
    <r>
      <t xml:space="preserve">All Places: Overall sitka spruce is the preferred restock species as it out performs native species from an economic perspective. </t>
    </r>
    <r>
      <rPr>
        <b/>
        <sz val="10"/>
        <rFont val="Cambria"/>
        <family val="1"/>
        <scheme val="major"/>
      </rPr>
      <t>NW</t>
    </r>
    <r>
      <rPr>
        <sz val="10"/>
        <rFont val="Cambria"/>
        <family val="1"/>
        <scheme val="major"/>
      </rPr>
      <t xml:space="preserve">: Newborough underplanting has been undertaken since 2016/17 with a mix of native and non-native conifers and broadleaves to enhance habitat for red squirrel population.  </t>
    </r>
    <r>
      <rPr>
        <b/>
        <sz val="10"/>
        <rFont val="Cambria"/>
        <family val="1"/>
        <scheme val="major"/>
      </rPr>
      <t>NE</t>
    </r>
    <r>
      <rPr>
        <sz val="10"/>
        <rFont val="Cambria"/>
        <family val="1"/>
        <scheme val="major"/>
      </rPr>
      <t>: Clocaenog &amp; Alwens importance of Norway Spruce for red squirrel populations where site conditions allow.</t>
    </r>
  </si>
  <si>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</si>
  <si>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</si>
  <si>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</si>
  <si>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r>
      <rPr>
        <b/>
        <sz val="10"/>
        <rFont val="Cambria"/>
        <family val="1"/>
        <scheme val="major"/>
      </rPr>
      <t xml:space="preserve">Mid-Wales : </t>
    </r>
    <r>
      <rPr>
        <sz val="10"/>
        <rFont val="Cambria"/>
        <family val="1"/>
        <scheme val="major"/>
      </rPr>
      <t xml:space="preserve">Interviews with Site managers at Re-stocking and Beating-up sites (Dywi and Tywi forests) confirmed felled sites were re-stocked at latest 3 years after felling. Reduced weed growth meant opportunity to go fallow could be taken without detriment to stock once re-planted.
</t>
    </r>
    <r>
      <rPr>
        <b/>
        <sz val="10"/>
        <rFont val="Cambria"/>
        <family val="1"/>
        <scheme val="major"/>
      </rPr>
      <t>South Central :</t>
    </r>
    <r>
      <rPr>
        <sz val="10"/>
        <rFont val="Cambria"/>
        <family val="1"/>
        <scheme val="major"/>
      </rPr>
      <t xml:space="preserve"> Interviews with site managers at Re-stocking and Beating-up sites (Llanwynno and Garw Valley forests) confirmed felled sites were re-stocked within 2 years to avoid weed establishment. Garw Valley, 87596. Regen site. Visual assessment of species and densities demonstrated very positive establishment.</t>
    </r>
  </si>
  <si>
    <r>
      <rPr>
        <b/>
        <sz val="10"/>
        <rFont val="Cambria"/>
        <family val="1"/>
        <scheme val="major"/>
      </rPr>
      <t>NW</t>
    </r>
    <r>
      <rPr>
        <sz val="10"/>
        <rFont val="Cambria"/>
        <family val="1"/>
        <scheme val="major"/>
      </rPr>
      <t xml:space="preserve">: Aberhirnant coupe 17441 CF 2017 ground preparation undertaken in October for restocking 2020/21. </t>
    </r>
    <r>
      <rPr>
        <b/>
        <sz val="10"/>
        <rFont val="Cambria"/>
        <family val="1"/>
        <scheme val="major"/>
      </rPr>
      <t>NE</t>
    </r>
    <r>
      <rPr>
        <sz val="10"/>
        <rFont val="Cambria"/>
        <family val="1"/>
        <scheme val="major"/>
      </rPr>
      <t>: Alwens coupe 38186 restocked within 2 years of clearfell.</t>
    </r>
  </si>
  <si>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</si>
  <si>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</si>
  <si>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</si>
  <si>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</si>
  <si>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</si>
  <si>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</si>
  <si>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</si>
  <si>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rPr>
        <u/>
        <sz val="10"/>
        <rFont val="Cambria"/>
        <family val="1"/>
      </rPr>
      <t>All sites:</t>
    </r>
    <r>
      <rPr>
        <sz val="10"/>
        <rFont val="Cambria"/>
        <family val="1"/>
      </rPr>
      <t xml:space="preserve"> The forest managers stated that other than tried and tested commercial conifer species, no such introductions have been undertaken. None were identified during site visits or through stakeholder consultation. </t>
    </r>
  </si>
  <si>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</si>
  <si>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</si>
  <si>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</si>
  <si>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r>
      <rPr>
        <u/>
        <sz val="10"/>
        <rFont val="Cambria"/>
        <family val="1"/>
      </rPr>
      <t>All Sites</t>
    </r>
    <r>
      <rPr>
        <sz val="10"/>
        <rFont val="Cambria"/>
        <family val="1"/>
      </rPr>
      <t xml:space="preserve">: The forest manager stated that  no such introductions have been undertaken. None were identified during site visits or through stakeholder consultation. </t>
    </r>
  </si>
  <si>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</si>
  <si>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</si>
  <si>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</si>
  <si>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</si>
  <si>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</si>
  <si>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</si>
  <si>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</si>
  <si>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 xml:space="preserve">All Regions/ Places: Focus where site conditions allow on phased thinning operations during the crop rotation leading to clearfell and restocking.  However, P. ramorum infection of larch across Wales since 2014/15 has and continues to impact on FDP/ FRP programmes resulting in clear-felling to meet the requirements of SPHN. </t>
  </si>
  <si>
    <r>
      <rPr>
        <b/>
        <sz val="10"/>
        <rFont val="Cambria"/>
        <family val="1"/>
        <scheme val="major"/>
      </rPr>
      <t>NW &amp; NE:</t>
    </r>
    <r>
      <rPr>
        <sz val="10"/>
        <rFont val="Cambria"/>
        <family val="1"/>
        <scheme val="major"/>
      </rPr>
      <t xml:space="preserve"> A number of SPHN have been recently issued and work underway to address requirements.  The delivery of annual coupe management programme includes clearfell/ restock areas e.g. Coed Y Brenin Coupe 20234 &amp; 20455 and where site conditions allow delivery of LISS  management e.g. Clocaenog coupe 39005.  </t>
    </r>
  </si>
  <si>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</si>
  <si>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</si>
  <si>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</si>
  <si>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r>
      <rPr>
        <b/>
        <sz val="10"/>
        <rFont val="Cambria"/>
        <family val="1"/>
        <scheme val="major"/>
      </rPr>
      <t>NW &amp; NE:</t>
    </r>
    <r>
      <rPr>
        <sz val="10"/>
        <rFont val="Cambria"/>
        <family val="1"/>
        <scheme val="major"/>
      </rPr>
      <t xml:space="preserve"> The delivery of the annual coupe management programme includes clearfell/ restock areas and where site conditions allow delivery of LISS  management e.g. Gwydyr Coupe 16003 first thinning operations and Clocaenog coupe 39005 as well as Bont Uchel 17 year coppice management programme to maintain &amp; enhance habitat for dormice as part of NW Dormice Partnership. </t>
    </r>
  </si>
  <si>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</si>
  <si>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</si>
  <si>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</si>
  <si>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 xml:space="preserve">All Regions/ Places: Operational Guidance Note 18 "Priorities for Ancient Woodland Management on WGWE" states management approach which includes Appendix 2 PAWS Thinning decision flowchart and Appendix 3 PAWS restocking flowchart of when appropriate use of natural regeneration. Mid Wales: Hafod Estate &amp; Bwlchgwallter visited 2017 PAWS clearfell. Remnant oak retained and enrichment planting of local seed zone hazel undertaken. South Central: Gethin &amp; Merthyrvale forest initial restocking of Coupe 99140 2016 clearfell included MBL planting in PAWS area.  </t>
  </si>
  <si>
    <r>
      <rPr>
        <b/>
        <sz val="10"/>
        <rFont val="Cambria"/>
        <family val="1"/>
        <scheme val="major"/>
      </rPr>
      <t>NW</t>
    </r>
    <r>
      <rPr>
        <sz val="10"/>
        <rFont val="Cambria"/>
        <family val="1"/>
        <scheme val="major"/>
      </rPr>
      <t xml:space="preserve">: Coed Y Brenin areas of SNW along with PAWS restoration to enhance linkeages.  PAWS area amendment to coupe 20455 (dated 18/4/19) to clearfell area of PAWS due to high percentage of larch as part of NRW's larch reduction policy. Area originally designated as LISS.  </t>
    </r>
    <r>
      <rPr>
        <b/>
        <sz val="10"/>
        <rFont val="Cambria"/>
        <family val="1"/>
        <scheme val="major"/>
      </rPr>
      <t>NE</t>
    </r>
    <r>
      <rPr>
        <sz val="10"/>
        <rFont val="Cambria"/>
        <family val="1"/>
        <scheme val="major"/>
      </rPr>
      <t xml:space="preserve">: Clocaenog Forest has been a number of Forest Research CCF long-term trial plots. Bont Uchel 17 year coppice management programme to maintain &amp; enhance habitat for dormice as part of NW Dormice Partnership. </t>
    </r>
  </si>
  <si>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</si>
  <si>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</si>
  <si>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</si>
  <si>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r>
      <t xml:space="preserve">Felling seen at S1 compliant with requirment. </t>
    </r>
    <r>
      <rPr>
        <b/>
        <sz val="10"/>
        <rFont val="Cambria"/>
        <family val="1"/>
        <scheme val="major"/>
      </rPr>
      <t>NW</t>
    </r>
    <r>
      <rPr>
        <sz val="10"/>
        <rFont val="Cambria"/>
        <family val="1"/>
        <scheme val="major"/>
      </rPr>
      <t xml:space="preserve">: Coed Y Brenin PAWS area amendment to coupe 20455 (dated 18/4/19) to clearfell area of PAWS due to high percentage of larch as part of NRW's larch reduction policy. Area originally designated as LISS.  </t>
    </r>
    <r>
      <rPr>
        <b/>
        <sz val="10"/>
        <rFont val="Cambria"/>
        <family val="1"/>
        <scheme val="major"/>
      </rPr>
      <t>NE</t>
    </r>
    <r>
      <rPr>
        <sz val="10"/>
        <rFont val="Cambria"/>
        <family val="1"/>
        <scheme val="major"/>
      </rPr>
      <t xml:space="preserve">: Clocaenog Forest has been a number of Forest Research CCF long-term trial plots. Bont Uchel 17 year coppice management programme to maintain &amp; enhance habitat for dormice as part of NW Dormice Partnership. </t>
    </r>
  </si>
  <si>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</si>
  <si>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</si>
  <si>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</si>
  <si>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</si>
  <si>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Mid Wales: Available figures for HCV area 4,787ha i.e. 10% of Place/ FMU area. South Central: Available figures for HCV area 1,046ha i.e. 13% of Place/ FMU area. Available figures for NR &amp; NR ASNW  total 1,731.2ha i.e. 1.4% of the total WGWE.  No figures available for Mid Wales and South Central. reference Minor CAR 2019.10. Available figures for LTR and LISS  total 41,082ha i.e.33% of the total WGWE.  No figures available for Mid Wales and South Central. Reference Minor CAR 2019.11</t>
  </si>
  <si>
    <r>
      <t>Figures per Place summarised in NRW's Land Management Manual 4.6.2 - 'Long-term Retentions, Natural Reserves and Minimum Intervention' document. Mapped examples of LTR and NR as well as ASNW/ RAWS areas demonstrated via Screenshare on Forester GIS.</t>
    </r>
    <r>
      <rPr>
        <b/>
        <sz val="10"/>
        <rFont val="Cambria"/>
        <family val="1"/>
        <scheme val="major"/>
      </rPr>
      <t xml:space="preserve"> NW</t>
    </r>
    <r>
      <rPr>
        <sz val="10"/>
        <rFont val="Cambria"/>
        <family val="1"/>
        <scheme val="major"/>
      </rPr>
      <t xml:space="preserve">: ASNW, RAWS (Restored Ancient Woodland), LISS, LTR and NR total area 6918.6ha i.e. 30% of WMU.  </t>
    </r>
    <r>
      <rPr>
        <b/>
        <sz val="10"/>
        <rFont val="Cambria"/>
        <family val="1"/>
        <scheme val="major"/>
      </rPr>
      <t>NE</t>
    </r>
    <r>
      <rPr>
        <sz val="10"/>
        <rFont val="Cambria"/>
        <family val="1"/>
        <scheme val="major"/>
      </rPr>
      <t xml:space="preserve">: ASNW, RAWS, LISS, LTR and NR total area 3324.4ha i.e. 43% of WMU.  </t>
    </r>
  </si>
  <si>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</si>
  <si>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</si>
  <si>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</si>
  <si>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 xml:space="preserve">All Regions/ Places: Available figures for HCV area cover ASNW which includes Ancient woodland, PAWS and RAWS (restored ancient woodland sites). </t>
  </si>
  <si>
    <r>
      <rPr>
        <b/>
        <sz val="10"/>
        <rFont val="Cambria"/>
        <family val="1"/>
        <scheme val="major"/>
      </rPr>
      <t>NW:</t>
    </r>
    <r>
      <rPr>
        <sz val="10"/>
        <rFont val="Cambria"/>
        <family val="1"/>
        <scheme val="major"/>
      </rPr>
      <t xml:space="preserve"> ASNW, RAWS (restored Ancient Woodland), LISS, LTR and NR total area 6918.6ha i.e. 30% of WMU.  </t>
    </r>
    <r>
      <rPr>
        <b/>
        <sz val="10"/>
        <rFont val="Cambria"/>
        <family val="1"/>
        <scheme val="major"/>
      </rPr>
      <t>NE:</t>
    </r>
    <r>
      <rPr>
        <sz val="10"/>
        <rFont val="Cambria"/>
        <family val="1"/>
        <scheme val="major"/>
      </rPr>
      <t xml:space="preserve"> ASNW, RAWS, LISS, LTR and NR total area 3324.4ha i.e. 43% of WMU.  </t>
    </r>
  </si>
  <si>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</si>
  <si>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</si>
  <si>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</si>
  <si>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</si>
  <si>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9.2.2</t>
  </si>
  <si>
    <t>2.11.2 b) Management strategies and actions shall be developed in consultation with statutory bodies, interested parties and experts. 
Verifiers: 
• Management planning documentation
• Discussion with the owner/manager
• Specialist surveys.</t>
  </si>
  <si>
    <t xml:space="preserve">All Regions/ Places: Part of the Forest Resource Plan (FRP) process includes Section 4e Habitat Regulations Assessment.  Mid Wales Hafod Estate &amp; Bwlchgwallter FRP identifies designated sites (SSSI &amp; SAC) under plan sections Background, Biodiversity, Physical &amp; Ecological Interactions as well as Environmental Priorities. South Central: Gethin &amp; Merthyrvale Copy of EPS licence and approved method statement dated 02/18 for 100m of new road.  </t>
  </si>
  <si>
    <r>
      <rPr>
        <b/>
        <sz val="10"/>
        <rFont val="Cambria"/>
        <family val="1"/>
        <scheme val="major"/>
      </rPr>
      <t>NW</t>
    </r>
    <r>
      <rPr>
        <sz val="10"/>
        <rFont val="Cambria"/>
        <family val="1"/>
        <scheme val="major"/>
      </rPr>
      <t xml:space="preserve">: Newborough 140m all abilities footpath created at Llyn Parc Mawr, no EIA required (email 17/9/19) but approved development licence in place (1/2/20 to 30/6/20) for construction works in area with great created newts. </t>
    </r>
    <r>
      <rPr>
        <b/>
        <sz val="10"/>
        <rFont val="Cambria"/>
        <family val="1"/>
        <scheme val="major"/>
      </rPr>
      <t>NE</t>
    </r>
    <r>
      <rPr>
        <sz val="10"/>
        <rFont val="Cambria"/>
        <family val="1"/>
        <scheme val="major"/>
      </rPr>
      <t xml:space="preserve">: Bont Uchel 17 year coppice management programme to maintain &amp; enhance habitat for dormice as part of NW Dormice Partnership. </t>
    </r>
  </si>
  <si>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</si>
  <si>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</si>
  <si>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</si>
  <si>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</si>
  <si>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r>
      <rPr>
        <b/>
        <sz val="10"/>
        <rFont val="Cambria"/>
        <family val="1"/>
        <scheme val="major"/>
      </rPr>
      <t xml:space="preserve">All regions : </t>
    </r>
    <r>
      <rPr>
        <sz val="10"/>
        <rFont val="Cambria"/>
        <family val="1"/>
        <scheme val="major"/>
      </rPr>
      <t>Assessment conducted at Resolven Deer larder with Regional Wildlife Ranger (NRW maintain four (4) larders). Ranger cited The Wildlife Management Framework (28/08/19); Deer Management strategy for South Wales; Policy on Wildlife Management (22/08/18). Methodology and justification for shooting confirmed as following prescriptive formulae applied to monitoring results developed by Fors Comm ("Nearest Neighbour") and monitored through DMS damage assessment inputs. Targets based on assessment of impact from deer (and other mammalian pests) run over financial year. Controls applied to identified coupes and assessed following year. (Eg. Coupe No. 91208 Penhydd showed 25.6% damage last year so scheduled for action once deer control season begins. Confirmed as 1st August but NRW control programme does not commence until October as is their policy.</t>
    </r>
  </si>
  <si>
    <t xml:space="preserve">Both areas covered by Deer Management Strategy's NE &amp; Mid Wales and NW Wales, both updated Feb 2020.  Interview with Wildlife Operations officer and Technical support responsible for cull targets, input into coupe planning for deer infrasturcture as well as tree damage assessments.  Inspected Maesgwym deer larder records sheet and staff certificates of competence DSC Levels 1 &amp; 2.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</si>
  <si>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</si>
  <si>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</si>
  <si>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</si>
  <si>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r>
      <rPr>
        <b/>
        <sz val="10"/>
        <rFont val="Cambria"/>
        <family val="1"/>
        <scheme val="major"/>
      </rPr>
      <t xml:space="preserve">Mid-Wales : </t>
    </r>
    <r>
      <rPr>
        <sz val="10"/>
        <rFont val="Cambria"/>
        <family val="1"/>
        <scheme val="major"/>
      </rPr>
      <t xml:space="preserve">Emergency response plans contained in documentation for all sites visited Eg. Dyfi forest, Coed Cochion, 09545 ; 11ha Active clear fell - NRW and Tilhill documentation contains ERP for Medical emergency, spillage, Diffuse pollution, Fires.
</t>
    </r>
    <r>
      <rPr>
        <b/>
        <sz val="10"/>
        <rFont val="Cambria"/>
        <family val="1"/>
        <scheme val="major"/>
      </rPr>
      <t>South Central :</t>
    </r>
    <r>
      <rPr>
        <sz val="10"/>
        <rFont val="Cambria"/>
        <family val="1"/>
        <scheme val="major"/>
      </rPr>
      <t xml:space="preserve"> Emergency response plans contained in documentation for all sites visited Eg. Garw valley, 59802. Harvesting site completed - NRW and Pontrilas documentation contains ERP for Medical emergency, spillage, Diffuse pollution, Fires.</t>
    </r>
  </si>
  <si>
    <r>
      <rPr>
        <b/>
        <sz val="10"/>
        <rFont val="Cambria"/>
        <family val="1"/>
        <scheme val="major"/>
      </rPr>
      <t>NE:</t>
    </r>
    <r>
      <rPr>
        <sz val="10"/>
        <rFont val="Cambria"/>
        <family val="1"/>
        <scheme val="major"/>
      </rPr>
      <t xml:space="preserve"> Emergency response plans contained in documentation for all sites e.g. Clocaenog - Emergency Risk Assessment including Emergency response plan inspected for Foel Gasnach Downhill riders Club. Alwens South - Coupe 38207 SS clearfell, copy of contractor's Emergency response card and Site Saftey rules (11/6/20). </t>
    </r>
    <r>
      <rPr>
        <b/>
        <sz val="10"/>
        <rFont val="Cambria"/>
        <family val="1"/>
        <scheme val="major"/>
      </rPr>
      <t>NW</t>
    </r>
    <r>
      <rPr>
        <sz val="10"/>
        <rFont val="Cambria"/>
        <family val="1"/>
        <scheme val="major"/>
      </rPr>
      <t>: Emergency response plans contained in documentation for all sites e.g. Coed Y Brenin Coupe 20234 Clearfell Site Saftey Rules (25/6/20) and Penrhos Trail revetment repair work Emergency Plan (August 20).</t>
    </r>
  </si>
  <si>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</si>
  <si>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</si>
  <si>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</si>
  <si>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</si>
  <si>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 xml:space="preserve">All Regions/ Places: The forest managers stated that no such conversion has taken place. No evidence for such conversion was seen during the site visit nor was it highlighted through the stakeholder consultation process. </t>
  </si>
  <si>
    <t xml:space="preserve">NW &amp; NE: The forest managers stated that no such conversion has taken place. No evidence for such conversion was highlighted through the stakeholder consultation process. </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</si>
  <si>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</si>
  <si>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</si>
  <si>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</si>
  <si>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</si>
  <si>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</si>
  <si>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</si>
  <si>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All Regions/ Places: NRW "Guidance on Peat Soils - Forestry on deep peat" has assessed Priority sites for restoration and includes guidance on planning restocking at a site with greater than 50cm deep peat.</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</si>
  <si>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</si>
  <si>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</si>
  <si>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</si>
  <si>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 xml:space="preserve">Reference Minor CAR 2020.06 </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</si>
  <si>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</si>
  <si>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</si>
  <si>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</si>
  <si>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All Regions/ Places: No conversion of  woodland areas undertaken.  Christmas trees are an occasional by-product of regular forest management operations.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</si>
  <si>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</si>
  <si>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</si>
  <si>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</si>
  <si>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</si>
  <si>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</si>
  <si>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</si>
  <si>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</si>
  <si>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t>
  </si>
  <si>
    <t>All Regions/ Places: P. ramorum infection of larch across Wales since 2014/15 has and continues to impact on FDP/ FRP programmes to meet the requirements of SPHN. Inspected NRW "Forest Design Plan/ Forest Resource Plan Amendment Proforma (03/18) which includes Tolerance table.</t>
  </si>
  <si>
    <r>
      <t>Both Places recent P.ramorum infection has impacted FDP/ FRP planned programmes.</t>
    </r>
    <r>
      <rPr>
        <b/>
        <sz val="10"/>
        <rFont val="Cambria"/>
        <family val="1"/>
        <scheme val="major"/>
      </rPr>
      <t xml:space="preserve"> NW:</t>
    </r>
    <r>
      <rPr>
        <sz val="10"/>
        <rFont val="Cambria"/>
        <family val="1"/>
        <scheme val="major"/>
      </rPr>
      <t xml:space="preserve"> Coed Y Brenin: Copy of amendment to coupe 20455 (dated 18/4/19) to clearfell area of PAWS due to high percentage of larch as part of NRW's larch reduction policy. Area originally designated as LISS. Newborough: Coupe 10278 4ha clearfelled in 2017/18 (FDP amendment 08/17) and grazed with livestock as a 4 year hydrological trial to monitor effects of tree cover on the water table on the Newborough Warren SSSI and Abermenai to Aberffraw Dunes SAC.  </t>
    </r>
    <r>
      <rPr>
        <b/>
        <sz val="10"/>
        <rFont val="Cambria"/>
        <family val="1"/>
        <scheme val="major"/>
      </rPr>
      <t>NE</t>
    </r>
    <r>
      <rPr>
        <sz val="10"/>
        <rFont val="Cambria"/>
        <family val="1"/>
        <scheme val="major"/>
      </rPr>
      <t>: Llangollen Halton Wood  coupes 41700 &amp; 41704 36.3ha changes designation from LISS in FDP to NR restored Ancient Woodland.</t>
    </r>
  </si>
  <si>
    <t xml:space="preserve">Y  </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</si>
  <si>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</si>
  <si>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</si>
  <si>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</si>
  <si>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</si>
  <si>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r>
      <rPr>
        <b/>
        <sz val="10"/>
        <rFont val="Cambria"/>
        <family val="1"/>
        <scheme val="major"/>
      </rPr>
      <t xml:space="preserve">All Regions/ Places: </t>
    </r>
    <r>
      <rPr>
        <sz val="10"/>
        <rFont val="Cambria"/>
        <family val="1"/>
        <scheme val="major"/>
      </rPr>
      <t xml:space="preserve">NRW Land Management Manual includes 3.2.15"Site visit procedure &amp; checks for Harvesting" as well as "Precommencement meeting Process for Harvesting Sites" 4/18.  </t>
    </r>
    <r>
      <rPr>
        <b/>
        <sz val="10"/>
        <rFont val="Cambria"/>
        <family val="1"/>
        <scheme val="major"/>
      </rPr>
      <t xml:space="preserve">Mid-Wales : </t>
    </r>
    <r>
      <rPr>
        <sz val="10"/>
        <rFont val="Cambria"/>
        <family val="1"/>
        <scheme val="major"/>
      </rPr>
      <t xml:space="preserve">All active or complete harvesting sites visited by audit team provided documented diaries of visits and outcomes. Diary entries consistent in terms of style across all sampled. Additionally, provision of beating up and restocking assessment and work schedules.
</t>
    </r>
    <r>
      <rPr>
        <b/>
        <sz val="10"/>
        <rFont val="Cambria"/>
        <family val="1"/>
        <scheme val="major"/>
      </rPr>
      <t>South Central :</t>
    </r>
    <r>
      <rPr>
        <sz val="10"/>
        <rFont val="Cambria"/>
        <family val="1"/>
        <scheme val="major"/>
      </rPr>
      <t xml:space="preserve"> All active or complete harvesting sites visited by audit team provided documented diaries of visits and outcomes. Diary entries consistent in terms of style across all sampled.
</t>
    </r>
    <r>
      <rPr>
        <b/>
        <sz val="10"/>
        <rFont val="Cambria"/>
        <family val="1"/>
        <scheme val="major"/>
      </rPr>
      <t xml:space="preserve">NTFP's  : </t>
    </r>
    <r>
      <rPr>
        <sz val="10"/>
        <rFont val="Cambria"/>
        <family val="1"/>
        <scheme val="major"/>
      </rPr>
      <t>Monitoring of damage and subsequent necessity of Deer control provided at Resolven (1 of 4 centres for Deer control)</t>
    </r>
  </si>
  <si>
    <r>
      <rPr>
        <b/>
        <sz val="10"/>
        <rFont val="Cambria"/>
        <family val="1"/>
        <scheme val="major"/>
      </rPr>
      <t>All Places</t>
    </r>
    <r>
      <rPr>
        <sz val="10"/>
        <rFont val="Cambria"/>
        <family val="1"/>
        <scheme val="major"/>
      </rPr>
      <t>: Demonstrated an active programme of record keeping across the NRW Teams - Forest Operations, Recreation, Wildlife Operations, Land Management, Integrated Engineering and Commercial.</t>
    </r>
  </si>
  <si>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</si>
  <si>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</si>
  <si>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</si>
  <si>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r>
      <rPr>
        <b/>
        <sz val="10"/>
        <rFont val="Cambria"/>
        <family val="1"/>
        <scheme val="major"/>
      </rPr>
      <t xml:space="preserve">Mid-Wales : </t>
    </r>
    <r>
      <rPr>
        <sz val="10"/>
        <rFont val="Cambria"/>
        <family val="1"/>
        <scheme val="major"/>
      </rPr>
      <t xml:space="preserve">All active or complete harvesting sites visited by audit team provided documented diaries of visits and outcomes. Diary entries consistent in terms of style across all sampled. Additionally, provision of beating up and restocking assessment and work schedules.
</t>
    </r>
    <r>
      <rPr>
        <b/>
        <sz val="10"/>
        <rFont val="Cambria"/>
        <family val="1"/>
        <scheme val="major"/>
      </rPr>
      <t>South Central :</t>
    </r>
    <r>
      <rPr>
        <sz val="10"/>
        <rFont val="Cambria"/>
        <family val="1"/>
        <scheme val="major"/>
      </rPr>
      <t xml:space="preserve"> All active or complete harvesting sites visited by audit team provided documented diaries of visits and outcomes. Diary entries consistent in terms of style across all sampled.
</t>
    </r>
    <r>
      <rPr>
        <b/>
        <sz val="10"/>
        <rFont val="Cambria"/>
        <family val="1"/>
        <scheme val="major"/>
      </rPr>
      <t xml:space="preserve">NTFP's  : </t>
    </r>
    <r>
      <rPr>
        <sz val="10"/>
        <rFont val="Cambria"/>
        <family val="1"/>
        <scheme val="major"/>
      </rPr>
      <t xml:space="preserve">Monitoring of damage and subsequent necessity of Deer control provided at Resolven (1 of 4 centres for Deer control)
</t>
    </r>
    <r>
      <rPr>
        <b/>
        <sz val="10"/>
        <rFont val="Cambria"/>
        <family val="1"/>
        <scheme val="major"/>
      </rPr>
      <t>Pesticides :</t>
    </r>
    <r>
      <rPr>
        <sz val="10"/>
        <rFont val="Cambria"/>
        <family val="1"/>
        <scheme val="major"/>
      </rPr>
      <t xml:space="preserve"> Totals of all chemicals used for all of NRW up to end of FY 18/19 provided and detailed on tab 5 RA Forest of this report. There is no use of Fertilisers. Integrated Pest Management policy also details those chemicals which are no longer covered by policy and discontinued. There are four (4) chemical storage facilities in NRW. On-site assessment was undertaken at Resolven in South Central. Additionally, interviews with staff at restocking and beating up sites confirmed no Fertilisers are applied.</t>
    </r>
  </si>
  <si>
    <r>
      <rPr>
        <b/>
        <sz val="10"/>
        <rFont val="Cambria"/>
        <family val="1"/>
        <scheme val="major"/>
      </rPr>
      <t>NW</t>
    </r>
    <r>
      <rPr>
        <sz val="10"/>
        <rFont val="Cambria"/>
        <family val="1"/>
        <scheme val="major"/>
      </rPr>
      <t>: A programme of monitoring of forest operations through site diaries was inspected for operations at Coed Y Brenin coupe 20234, Trail inspection reports for Penrhos Trail, Thinning operations at Gwydr coupe 16003, Trail inspection reports for Hafna Path, Heritage (Lead Mines and Glasdir Copper &amp; Gold Mine Mill) Site saftey and condition surveys.</t>
    </r>
    <r>
      <rPr>
        <b/>
        <sz val="10"/>
        <rFont val="Cambria"/>
        <family val="1"/>
        <scheme val="major"/>
      </rPr>
      <t xml:space="preserve"> NE</t>
    </r>
    <r>
      <rPr>
        <sz val="10"/>
        <rFont val="Cambria"/>
        <family val="1"/>
        <scheme val="major"/>
      </rPr>
      <t xml:space="preserve">: A programme of monitoring of forest operations through site diaries was inspected for thinning operations at Clocaenog coupe 20234 &amp; clearfell Alwens coupe 38207, Alwens 2020 Beating up assessment of coupe 38186 2018/19 restock, Trail inspection reports for Coed Moel Famau, Ash Dieback survey 2020 as part of NRW National Survey. </t>
    </r>
    <r>
      <rPr>
        <b/>
        <sz val="10"/>
        <rFont val="Cambria"/>
        <family val="1"/>
        <scheme val="major"/>
      </rPr>
      <t>All places</t>
    </r>
    <r>
      <rPr>
        <sz val="10"/>
        <rFont val="Cambria"/>
        <family val="1"/>
        <scheme val="major"/>
      </rPr>
      <t>: deer cull records and chemical useage.</t>
    </r>
  </si>
  <si>
    <t>2.15.1 c)</t>
  </si>
  <si>
    <r>
      <t xml:space="preserve"> 8.1.3 </t>
    </r>
    <r>
      <rPr>
        <sz val="10"/>
        <rFont val="Cambria"/>
        <family val="1"/>
        <scheme val="major"/>
      </rPr>
      <t xml:space="preserve">(implementation of policies and objectives and achievement of verifiable targets, and implementation of woodland operations) and  </t>
    </r>
    <r>
      <rPr>
        <b/>
        <sz val="10"/>
        <rFont val="Cambria"/>
        <family val="1"/>
        <scheme val="major"/>
      </rPr>
      <t>8.2.1</t>
    </r>
    <r>
      <rPr>
        <sz val="10"/>
        <rFont val="Cambria"/>
        <family val="1"/>
        <scheme val="major"/>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</si>
  <si>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</si>
  <si>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</si>
  <si>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</si>
  <si>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</si>
  <si>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r>
      <t xml:space="preserve">8.3.1 </t>
    </r>
    <r>
      <rPr>
        <sz val="10"/>
        <rFont val="Cambria"/>
        <family val="1"/>
        <scheme val="major"/>
      </rPr>
      <t xml:space="preserve">(general monitoring) and </t>
    </r>
    <r>
      <rPr>
        <b/>
        <sz val="10"/>
        <rFont val="Cambria"/>
        <family val="1"/>
        <scheme val="major"/>
      </rPr>
      <t>9.4.3</t>
    </r>
    <r>
      <rPr>
        <sz val="10"/>
        <rFont val="Cambria"/>
        <family val="1"/>
        <scheme val="major"/>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</si>
  <si>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</si>
  <si>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r>
      <t xml:space="preserve">Interview with People and Places Teams regarding </t>
    </r>
    <r>
      <rPr>
        <b/>
        <sz val="10"/>
        <rFont val="Cambria"/>
        <family val="1"/>
        <scheme val="major"/>
      </rPr>
      <t>NW</t>
    </r>
    <r>
      <rPr>
        <sz val="10"/>
        <rFont val="Cambria"/>
        <family val="1"/>
        <scheme val="major"/>
      </rPr>
      <t xml:space="preserve">: Coed Y Brenin &amp; Aberhirnant FRPs and in </t>
    </r>
    <r>
      <rPr>
        <b/>
        <sz val="10"/>
        <rFont val="Cambria"/>
        <family val="1"/>
        <scheme val="major"/>
      </rPr>
      <t>NE:</t>
    </r>
    <r>
      <rPr>
        <sz val="10"/>
        <rFont val="Cambria"/>
        <family val="1"/>
        <scheme val="major"/>
      </rPr>
      <t xml:space="preserve"> Llangollen FRP.  Confirmed part of scoping is review of existing plan (section 2.3).</t>
    </r>
  </si>
  <si>
    <t>2.15.3</t>
  </si>
  <si>
    <t xml:space="preserve">
8.4.1</t>
  </si>
  <si>
    <t>2.15.3 Monitoring findings, or summaries thereof, shall be made publicly available upon request.
Verfiers: 
• Written or verbal evidence of responses to requests.</t>
  </si>
  <si>
    <t>Woodland operations</t>
  </si>
  <si>
    <t>General</t>
  </si>
  <si>
    <t>3.1.1</t>
  </si>
  <si>
    <t>10.10.1</t>
  </si>
  <si>
    <t>3.1.1 Woodland operations shall conform to forestry best practice guidance. 
Verifiers: 
• Field observation
• Discussion with the owner/manager and workers
• Monitoring and internal audit records.</t>
  </si>
  <si>
    <t>Obs 2020.09</t>
  </si>
  <si>
    <t>3.1.2</t>
  </si>
  <si>
    <r>
      <t>6.7.1</t>
    </r>
    <r>
      <rPr>
        <sz val="10"/>
        <rFont val="Cambria"/>
        <family val="1"/>
        <scheme val="major"/>
      </rPr>
      <t xml:space="preserve"> (protect water courses, water bodies and riparian zones) and</t>
    </r>
    <r>
      <rPr>
        <b/>
        <sz val="10"/>
        <rFont val="Cambria"/>
        <family val="1"/>
        <scheme val="major"/>
      </rPr>
      <t xml:space="preserve"> 10.10.2</t>
    </r>
    <r>
      <rPr>
        <sz val="10"/>
        <rFont val="Cambria"/>
        <family val="1"/>
        <scheme val="major"/>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</si>
  <si>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</si>
  <si>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r>
      <rPr>
        <b/>
        <sz val="10"/>
        <rFont val="Cambria"/>
        <family val="1"/>
        <scheme val="major"/>
      </rPr>
      <t>Mid-Wales :</t>
    </r>
    <r>
      <rPr>
        <sz val="10"/>
        <rFont val="Cambria"/>
        <family val="1"/>
        <scheme val="major"/>
      </rPr>
      <t xml:space="preserve"> On site and document assessment of coupe operations where permissions required. Eg. Dyfi forest, Coed Cochion, 09545 ; 11ha Active clear fell (Restock) operation using T-winch system. Road construction planning contained correspondence between Tilhill and Permitting officer of NRW stating EIA did not require permission (28-01-19). Interviewed Harvester and Forwarder operators; NRW site responsible staff (Harvesting Site Supervisor and Forest Operations Manager);  Tyfi North Forest, Llyn Du West, 60204 ; Active clear fell (Not operating on day of audit). Operation using Harvester and Forwarder. Interview with Site supervisor.
</t>
    </r>
    <r>
      <rPr>
        <b/>
        <sz val="10"/>
        <rFont val="Cambria"/>
        <family val="1"/>
        <scheme val="major"/>
      </rPr>
      <t>South Central :</t>
    </r>
    <r>
      <rPr>
        <sz val="10"/>
        <rFont val="Cambria"/>
        <family val="1"/>
        <scheme val="major"/>
      </rPr>
      <t xml:space="preserve"> On site and document assessment of coupe operations where permissions required. Eg. Llanwynno, St.Gwyno, 99578b. Active clearfell harvesting operation using Harvester and forwarder. Interview with harvester operator. Rhondda, Pentre, 99118. Completed harvesting site using skyline over convex steep ground. Archaeological feature in centre of site. PROW closure. Sky-line stages and distances all in accordance with FISA. eg.Rhondda forest, coupe 99543, Larch clearance returned to BL, steep site immediately adjacent to A road. Full planning permissions required to upgrade existing road and carpark (14/1096/10). Dated 04/12/2014. Full planning permission required for construction of forest road (19/0367/30). Dated 02/05/19. EIA Regulations complied with 12/04/19. </t>
    </r>
  </si>
  <si>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</si>
  <si>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</si>
  <si>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</si>
  <si>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 xml:space="preserve">Mid-Wales : All documentation for each of the sites visited included Pre-commencement meeting notes and supporting documentation signed off by site supervisors and contractors. Eg. Dyfi forest, Coed Cochion, 09545 ; 11ha Active clear fell (Restock) operation using T-winch system; Dyfi South Forest, Fannog Carreg Cloch, 99847 ; Active clear fell. (Not operating on day of audit) Steep slopes; water catchment management; Red squirrel and Schedule 1 spps presence on adjacent coupes 
South Central : All documentation for each of the sites visited included Pre-commencement meeting notes and supporting documentation signed off by site supervisors and contractors. Eg. Garw Valley, Maesteg, 99658. Clear fell operation using harvester and forwarder. 33KV electricity powerlines shut down required and Schedule 1 spps present. </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</si>
  <si>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</si>
  <si>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</si>
  <si>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</si>
  <si>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Mid-Wales : No evidence of damage to, or identification of new, sites of conservation value or of special cultural and historical significance. Eg. Tyfi South Forest, Fannog Carreg Cloch, 99847 ; Active clear fell. (Not operating on day of audit) Steep slopes; water catchment management; Red squirrel and Schedule 1 spps presence on adjacent coupes.  All aspects considered and incorporated into felling plan prior to operation commencing.
South Central : No evidence of damage to, or identification of new, sites of conservation value or of special cultural and historical significance. Eg. Rhondda, Pentre, 99118. Completed harvesting site using skyline over convex steep ground. Archaeological feature in centre of site. PROW closure. All aspects considered and incorporated into felling plan prior to operation commencing.</t>
  </si>
  <si>
    <t>Harvest operations</t>
  </si>
  <si>
    <t>3.2.1 a)</t>
  </si>
  <si>
    <t>10.11.1</t>
  </si>
  <si>
    <t>3.2.1 a) Timber and non-timber woodland products (NTWPs) shall be harvested efficiently and with minimum loss or damage to environmental values. 
Verifiers: • Field observation
• Discussion with the owner/manager.</t>
  </si>
  <si>
    <t>Mid-Wales : No issues noted. Eg. Tyfi South Forest, Fannog Carreg Cloch, 99847 ; Active clear fell. (Not operating on day of audit) Steep slopes; water catchment management; Red squirrel and Schedule 1 spps presence on adjacent coupes.  All aspects considered and incorporated into felling plan prior to operation commencing.
South Central : No issues noted. Eg. Rhondda, Pentre, 99118. Completed harvesting site using skyline over convex steep ground. Archaeological feature in centre of site. PROW closure. All aspects considered and incorporated into felling plan prior to operation commencing.</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</si>
  <si>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</si>
  <si>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</si>
  <si>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</si>
  <si>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Mid-Wales : All harvesting sites showed actions had been taken to reduce potential damage to water courses; trees marked for retention/ veteran trees, and other significant features. Eg. Dyfi forest, Coed Cochion, 09545 ; 11ha Active clear fell - road constructed over watercourse; ancient monuments; BL trees to remain untouched (Detailed in planning documents and confirmed with interviews with NRW site supervisor and contractor. Contracts stipulate time by which timber shall have left site.
South Central  : All harvesting sites showed actions had been taken to reduce potential damage to water courses; trees marked for retention/ veteran trees, and other significant features. Eg. Rhondda, Pentre, 99118. Completed harvesting site using skyline over convex steep ground. Archaeological feature in centre of site. PROW required management.</t>
  </si>
  <si>
    <t>3.2.2</t>
  </si>
  <si>
    <r>
      <t xml:space="preserve">8.5.1; </t>
    </r>
    <r>
      <rPr>
        <sz val="10"/>
        <rFont val="Cambria"/>
        <family val="1"/>
        <scheme val="major"/>
      </rPr>
      <t xml:space="preserve">see also </t>
    </r>
    <r>
      <rPr>
        <b/>
        <sz val="10"/>
        <rFont val="Cambria"/>
        <family val="1"/>
        <scheme val="major"/>
      </rPr>
      <t xml:space="preserve">
8.5.2 </t>
    </r>
    <r>
      <rPr>
        <sz val="10"/>
        <rFont val="Cambria"/>
        <family val="1"/>
        <scheme val="major"/>
      </rPr>
      <t>and</t>
    </r>
    <r>
      <rPr>
        <b/>
        <sz val="10"/>
        <rFont val="Cambria"/>
        <family val="1"/>
        <scheme val="major"/>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</si>
  <si>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</si>
  <si>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t xml:space="preserve">All Regions/ Places  : NTFP's  - Records maintained for all sales by Wildlife Rangers at Larders. Demonstrated at Resolven Larder. Example : Invoice number 3033201 (03-04-19) contains correct FSC claim and COC code within the item box. Name, address of supplier and customer included.    Mid Wales: Dyfi Forest (Contract No T04168) Invoice No. 3037331 dated 3/6/19 Despatch Note No. 355926 28.98t unspecified MC: Tywi North (contract No. T03853) Invoice No. 3033394 dated 18/4/19 Despatch Note No. 412328 25.6t Short Green Bar A SS; Tywi South (contract T04038) Invoice No. 3037341 dated 4/6/19 Despatch Note No. 4125718 25.72t Green logs JL. Tywi South (contract No T04285) Invoice No. 3038271 dated 22/7/19 Despatch Note No. 4123883 22.81t Stakes and rails SS. All Invoices have code and claim.                                                                             South Central: Garw (Contract No. T04048) Invoice No. 3032827 dated 6/3/19 Despatch Note No. 1009923 26.32t No product information on invoice: Garw (Contract No. L11623/18/17) Invoice No. 3037310 dated 30/5/19 Despatch Note No. 4122603 24.66t woodfuel MC:  Llanwynno (Contract T04181)Invoice no. 3038473 dated 1/8/19 Despatch note no. 4127528 23.28t unspecified MC. All Invoices have SGS code and claim. Certificate is in Transfer process; on completion of transfer correct certification code to be applied to all certification sales documentation.                                              </t>
  </si>
  <si>
    <t>Obs 2019.07</t>
  </si>
  <si>
    <r>
      <rPr>
        <b/>
        <sz val="10"/>
        <rFont val="Cambria"/>
        <family val="1"/>
        <scheme val="major"/>
      </rPr>
      <t>Timber Sales: NW</t>
    </r>
    <r>
      <rPr>
        <sz val="10"/>
        <rFont val="Cambria"/>
        <family val="1"/>
        <scheme val="major"/>
      </rPr>
      <t xml:space="preserve"> (Gwydyr South) SS Contract No TO4290: Invoice No. 3046612 dated 12/8/20 Despatch Note No. 111201 dated 3/8/20 25.02t Unspecified / MC. (Coed Y Brenin Clearfell) DP Contract No TO4734: Invoice No. 3047063 dated 22/9/20 Despatch Note No. 2925 dated 15/9/20, 23.82t Green logs HL. DP Contract No TO4740: Invoice No. 3047434 dated 7/10/20 Despatch Note No. 4151056 dated 1/10/20 (with SGS code) 24.4t Chipwood MC. DP Contract No TO4736: Invoice No. 3047427 dated 6/10/20 Despatch Note No. 4165205 22t Stakes and rails HL dated 29/9/20. All Invoices have SA code and claim. </t>
    </r>
    <r>
      <rPr>
        <b/>
        <sz val="10"/>
        <rFont val="Cambria"/>
        <family val="1"/>
        <scheme val="major"/>
      </rPr>
      <t xml:space="preserve">NE </t>
    </r>
    <r>
      <rPr>
        <sz val="10"/>
        <rFont val="Cambria"/>
        <family val="1"/>
        <scheme val="major"/>
      </rPr>
      <t>(Alwens South) SS Contract No TO4673: Invoice No. 3046613 dated 12/8/20 Despatch Note No. 4172198 dated 22/7/20 25.64t Rails, Unspecified / MC. (Clocaenog) DP Contract No TO4723: Invoice No. 3046611 dated 12/8/20 Despatch note No. 2079 dated 3/8/20 27.98t Green Logs Mixed spruce. DP Contract No TO4725: Invoice No. 3046766 dated 28/8/20 Despatch Note No. 4102700 dated 12/8/20 (with SGS code) 25.57t Chipwood MC. DP Contract No TO4724: SBI No. 125959 dated 24/8/20 Despatch Note No. 127516 24.88t Spruce Bars 3m dated 21/8/20. All Invoices have SA code and claim. NTFPs: Example of carcass tag as well as a deer carcass uplift record (19/3/20) demonstrated via Skype screenshare for Maesgwym Larder (NW). Example invoices inspected: Invoice No. 3041100 dated 5/3/20 and Invoice No. 3045562 dated 8/6/20 contains correct FSC claim and COC code within the item box. Name, address of supplier and customer included.</t>
    </r>
  </si>
  <si>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</si>
  <si>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</si>
  <si>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</si>
  <si>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r>
      <rPr>
        <b/>
        <sz val="10"/>
        <rFont val="Cambria"/>
        <family val="1"/>
        <scheme val="major"/>
      </rPr>
      <t>Mid-Wales :</t>
    </r>
    <r>
      <rPr>
        <sz val="10"/>
        <rFont val="Cambria"/>
        <family val="1"/>
        <scheme val="major"/>
      </rPr>
      <t xml:space="preserve"> No evidence on Harvesting sites visited either active or complete. Documentation for related sites states stumps to be retained. "Whole - tree" in documentation explained as relating to the felling cut and up.
</t>
    </r>
    <r>
      <rPr>
        <b/>
        <sz val="10"/>
        <rFont val="Cambria"/>
        <family val="1"/>
        <scheme val="major"/>
      </rPr>
      <t>South Central :</t>
    </r>
    <r>
      <rPr>
        <sz val="10"/>
        <rFont val="Cambria"/>
        <family val="1"/>
        <scheme val="major"/>
      </rPr>
      <t xml:space="preserve"> No evidence on Harvesting sites visited either active or complete. Documentation for related sites states stumps to be retained.</t>
    </r>
  </si>
  <si>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</si>
  <si>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</si>
  <si>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</si>
  <si>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r>
      <rPr>
        <b/>
        <sz val="10"/>
        <rFont val="Cambria"/>
        <family val="1"/>
        <scheme val="major"/>
      </rPr>
      <t>Mid-Wales :</t>
    </r>
    <r>
      <rPr>
        <sz val="10"/>
        <rFont val="Cambria"/>
        <family val="1"/>
        <scheme val="major"/>
      </rPr>
      <t xml:space="preserve"> No evidence on Harvesting sites visited either active or complete. Documentation for related sites states lop and top to be cut into lengths not exceeding 1.5m
</t>
    </r>
    <r>
      <rPr>
        <b/>
        <sz val="10"/>
        <rFont val="Cambria"/>
        <family val="1"/>
        <scheme val="major"/>
      </rPr>
      <t xml:space="preserve">South Central </t>
    </r>
    <r>
      <rPr>
        <sz val="10"/>
        <rFont val="Cambria"/>
        <family val="1"/>
        <scheme val="major"/>
      </rPr>
      <t>: No evidence on Harvesting sites visited either active or complete. Documentation for related sites states lop and top to be cut into lengths not exceeding 1.5m</t>
    </r>
  </si>
  <si>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</si>
  <si>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</si>
  <si>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</si>
  <si>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</si>
  <si>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Obs 2019.08</t>
  </si>
  <si>
    <t xml:space="preserve">NW: Inspected documentation Coed Y Brenin road maintenance works prior to havesting operations in Coupe 2034, copy of EIA preassessment process dated 16/9/20 confirming works not require full EIA consent. NE: Inspected Alwens (coupe 38207) documentation prior to clearfell operations, copy of EIA preassessment process dated 25/4/20 confirming works not require full EIA consent. </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</si>
  <si>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</si>
  <si>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</si>
  <si>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</si>
  <si>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r>
      <rPr>
        <b/>
        <sz val="10"/>
        <rFont val="Cambria"/>
        <family val="1"/>
        <scheme val="major"/>
      </rPr>
      <t xml:space="preserve">Mid-Wales : </t>
    </r>
    <r>
      <rPr>
        <sz val="10"/>
        <rFont val="Cambria"/>
        <family val="1"/>
        <scheme val="major"/>
      </rPr>
      <t>Dyfi forest, Coed Cochion, 09545 ; 11ha Active clear fell (Restock) operation documentation includes plans for bridging of water course.</t>
    </r>
    <r>
      <rPr>
        <b/>
        <sz val="10"/>
        <rFont val="Cambria"/>
        <family val="1"/>
        <scheme val="major"/>
      </rPr>
      <t xml:space="preserve"> </t>
    </r>
    <r>
      <rPr>
        <sz val="10"/>
        <rFont val="Cambria"/>
        <family val="1"/>
        <scheme val="major"/>
      </rPr>
      <t xml:space="preserve">Dyfi Forest, Tany Coed picnic site and carpark internal audit report (21-03-19) details assessment and priorities for action. Follow-up facility inspection forms for carpark (25-05-19) and for Llwybr Tan y  trail and Animal puzzle trail (24-05-19) On site inspection - good condition providing excellent access to forest without detriment to road, river or aesthetics of surrounding area.
</t>
    </r>
    <r>
      <rPr>
        <b/>
        <sz val="10"/>
        <rFont val="Cambria"/>
        <family val="1"/>
        <scheme val="major"/>
      </rPr>
      <t>South Central :</t>
    </r>
    <r>
      <rPr>
        <sz val="10"/>
        <rFont val="Cambria"/>
        <family val="1"/>
        <scheme val="major"/>
      </rPr>
      <t xml:space="preserve"> Rhondda forest, coupe 99118, Pentre, harvested coupe over PROW. Plans and documentation includes consents obtained for temporary closures of  Bridleway 1 Pentre and 14 Maerdy from 20-01-19 for 6 months or until completion. Dated 12-01-19. Rhondda forest, coupe 99543, Larch clearance returned to BL, steep site immediately adjacent to busy road. Full planning permissions required to upgrade existing road and carpark (14/1096/10). Dated 04/12/2014. Full planning permission required for construction of forest road (19/0367/30). Dated 02/05/19. EIA Regulations complied with 12/04/19. </t>
    </r>
  </si>
  <si>
    <t>Pesticides, biological control agents and fertilisers</t>
  </si>
  <si>
    <t>3.4.1 a)</t>
  </si>
  <si>
    <r>
      <t xml:space="preserve">10.6.1 </t>
    </r>
    <r>
      <rPr>
        <sz val="10"/>
        <rFont val="Cambria"/>
        <family val="1"/>
        <scheme val="major"/>
      </rPr>
      <t xml:space="preserve">(fertilisers) and </t>
    </r>
    <r>
      <rPr>
        <b/>
        <sz val="10"/>
        <rFont val="Cambria"/>
        <family val="1"/>
        <scheme val="major"/>
      </rPr>
      <t xml:space="preserve">
10.7.1 </t>
    </r>
    <r>
      <rPr>
        <sz val="10"/>
        <rFont val="Cambria"/>
        <family val="1"/>
        <scheme val="major"/>
      </rPr>
      <t>(pesticides)</t>
    </r>
  </si>
  <si>
    <t xml:space="preserve">3.4.1 a) The use of pesticides and fertilisers shall be avoided where practicable. 
Verifiers: 
• Discussion with the owner/manager
• Pesticide policy or position statement.
</t>
  </si>
  <si>
    <t>All Regions/ Places :  Integrated Pest Management policy provided to audit team and available on website. (Last updated 10-07-19). All interviews with NRW staff at on site locations relating to pesticide use confirmed that Fertilisers are not used; pesticide use is only where identified by monitoring; used by those qualified to PA1 and PA6. Mid Wales: Hafod: Grazing of livestock (sheep &amp; cattle) under lease agreement is undertaken within the certified area.  Inspected grazing lease for Cae Gwartheg (signed 18/4/16) and Hafod Grazing (1/1/16); requirement under Part 2 of the lease states "not to carry out any of the following works or acts without having obtained Landlord's prior approval in writing"  - b) apply herbicide, pesticide and fertiliser to areas subject to restriction". No written approval seen.  In questioning of Senior Land &amp; Asset Manager he was not aware if the livestock were treated with worming/ pour-on products, what were the active ingredient of these products in relation to HHC list and if this treatment was administered on site or on farm.</t>
  </si>
  <si>
    <t xml:space="preserve">NW: Integrated Pest Management Strategy (doc. ref. 3.4.5, 24-08-20). All interviews with NRW staff at on site locations relating to pesticide use confirmed that Fertilisers are not used; pesticide use is only where identified by monitoring; used by those qualified to PA1 and PA6 verified at Betws y Coed Roundup application 13/7/20. </t>
  </si>
  <si>
    <t>3.4.1 b)</t>
  </si>
  <si>
    <r>
      <t>10.6.2</t>
    </r>
    <r>
      <rPr>
        <sz val="10"/>
        <rFont val="Cambria"/>
        <family val="1"/>
        <scheme val="major"/>
      </rPr>
      <t xml:space="preserve"> (fertilisers), 
</t>
    </r>
    <r>
      <rPr>
        <b/>
        <sz val="10"/>
        <rFont val="Cambria"/>
        <family val="1"/>
        <scheme val="major"/>
      </rPr>
      <t>10.7.2</t>
    </r>
    <r>
      <rPr>
        <sz val="10"/>
        <rFont val="Cambria"/>
        <family val="1"/>
        <scheme val="major"/>
      </rPr>
      <t xml:space="preserve"> (pesticides) and 
</t>
    </r>
    <r>
      <rPr>
        <b/>
        <sz val="10"/>
        <rFont val="Cambria"/>
        <family val="1"/>
        <scheme val="major"/>
      </rPr>
      <t>10.8.1</t>
    </r>
    <r>
      <rPr>
        <sz val="10"/>
        <rFont val="Cambria"/>
        <family val="1"/>
        <scheme val="major"/>
      </rPr>
      <t xml:space="preserve"> (biological control agents)]</t>
    </r>
  </si>
  <si>
    <t>3.4.1 b) The use of pesticides, biological control agents and fertilisers shall be minimised. 
Verifiers: 
• Discussion with the owner/manager
• Pesticide policy or position statement.</t>
  </si>
  <si>
    <t>All Regions/ Places : Integrated Pest Management policy provided and available on website. Within this there are general aims for the minimisation of the use of chemicals. Also details those chemicals which are no longer covered by policy and discontinued, stating reasons and alternatives. States that NRW staff are actively engaged with UKFRA in order to adopt the least harmful pesticide option. There are four (4) chemical storage facilities in NRW. An on-site assessment was undertaken at Resolven in South Central. Site visits also undertaken to re-stocking and beating up coupes where confirmed with staff that all required procedures were followed.</t>
  </si>
  <si>
    <t>NW Region/ Place: NRW IPMS (doc ref. 3.4.5) includes commitment for the minimisation of the use of chemicals. In interview staff confirmed no fertiliser use as well as procedures on applying biological control (nematode) for reducing Hylobius populations.</t>
  </si>
  <si>
    <t>3.4.1 c)</t>
  </si>
  <si>
    <r>
      <rPr>
        <b/>
        <sz val="10"/>
        <rFont val="Cambria"/>
        <family val="1"/>
        <scheme val="major"/>
      </rPr>
      <t>10.7.3</t>
    </r>
    <r>
      <rPr>
        <sz val="10"/>
        <rFont val="Cambria"/>
        <family val="1"/>
        <scheme val="major"/>
      </rPr>
      <t xml:space="preserve"> (pesticides) and 
</t>
    </r>
    <r>
      <rPr>
        <b/>
        <sz val="10"/>
        <rFont val="Cambria"/>
        <family val="1"/>
        <scheme val="major"/>
      </rPr>
      <t>10.8.2</t>
    </r>
    <r>
      <rPr>
        <sz val="10"/>
        <rFont val="Cambria"/>
        <family val="1"/>
        <scheme val="major"/>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</si>
  <si>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</si>
  <si>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t xml:space="preserve">All Regions/ Places : Integrated Pest Management policy provided. Within this there are general aims for the minimisation of the use of chemicals. Totals of all chemicals used for all of NRW up to end of FY 18/19 (And since 2016) provided and detailed on tab 5 RA Forest of this report. Policy also details justification of use and those chemicals which are no longer covered by policy and discontinued, stating reasons and alternatives.  There are four (4) chemical storage facilities in NRW. On-site assessment was undertaken at Resolven in South Central. </t>
  </si>
  <si>
    <t xml:space="preserve">NW Region/ Place: NRW IPMS (doc ref. 3.4.5) includes commitment for the minimisation of the use of chemicals. </t>
  </si>
  <si>
    <t>3.4.2 a)</t>
  </si>
  <si>
    <r>
      <rPr>
        <b/>
        <sz val="10"/>
        <rFont val="Cambria"/>
        <family val="1"/>
        <scheme val="major"/>
      </rPr>
      <t>10.7.4</t>
    </r>
    <r>
      <rPr>
        <sz val="10"/>
        <rFont val="Cambria"/>
        <family val="1"/>
        <scheme val="major"/>
      </rPr>
      <t xml:space="preserve"> (pesticides) and 
</t>
    </r>
    <r>
      <rPr>
        <b/>
        <sz val="10"/>
        <rFont val="Cambria"/>
        <family val="1"/>
        <scheme val="major"/>
      </rPr>
      <t>10.8.3</t>
    </r>
    <r>
      <rPr>
        <sz val="10"/>
        <rFont val="Cambria"/>
        <family val="1"/>
        <scheme val="major"/>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</si>
  <si>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</si>
  <si>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All Regions/ Places : Integrated Pest Management policy provided. Within this there are general aims for the minimisation of the use of chemicals. Also details those chemicals which are no longer covered by policy and discontinued, stating reasons and alternatives. States that NRW staff are actively engaged with UKFRA in order to adopt the least harmful pesticide option. There are four (4) chemical storage facilities in NRW. An on-site assessment was undertaken at Resolven in South Central. Site visits also undertaken to re-stocking and beating up coupes where confirmed with staff that all required procedures were followed.</t>
  </si>
  <si>
    <t xml:space="preserve">NW Region/ Place:  Integrated Pest Management Strategy (doc. ref. 3.4.5, 24-08-20). Address use of  biological control measures (entomo-pathogenic nematodes) or (nematodes plus entomo-pathogenic fungi) to reduce Hylobius populations. Pesticide use is only where identified by monitoring.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</si>
  <si>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</si>
  <si>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</si>
  <si>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</si>
  <si>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All Regions/ Places : Integrated Pest Management policy provided. Within this there are general aims for the minimisation of the use of chemicals. Also details those chemicals which are no longer covered by policy and discontinued, stating reasons and alternatives. Procedures for implementing the strategy detail approach for each of the major pests in the region. (Weevils, Mammals, Weeds). also includes Pesticide derogation update. There are four (4) chemical storage facilities in NRW. On-site assessment was undertaken at Resolven in South Central. Site visits also undertaken to re-stocking and beating up coupes where confirmed with staff that all required procedures were followed. Policy states that NRW staff are actively engaged with UKFRA in order to adopt the least harmful pesticide option.</t>
  </si>
  <si>
    <t xml:space="preserve">NW Region/ Place:  Integrated Pest Management Strategy (doc. ref. 3.4.5, 24-08-20) includes commitment for the minimisation of the use of chemicals. Pesticide use is only where identified by monitoring. </t>
  </si>
  <si>
    <t>3.4.2 c)</t>
  </si>
  <si>
    <r>
      <rPr>
        <b/>
        <sz val="10"/>
        <rFont val="Cambria"/>
        <family val="1"/>
        <scheme val="major"/>
      </rPr>
      <t>10.7.6</t>
    </r>
    <r>
      <rPr>
        <sz val="10"/>
        <rFont val="Cambria"/>
        <family val="1"/>
        <scheme val="major"/>
      </rPr>
      <t xml:space="preserve"> (pesticides) and 
</t>
    </r>
    <r>
      <rPr>
        <b/>
        <sz val="10"/>
        <rFont val="Cambria"/>
        <family val="1"/>
        <scheme val="major"/>
      </rPr>
      <t>10.8.4</t>
    </r>
    <r>
      <rPr>
        <sz val="10"/>
        <rFont val="Cambria"/>
        <family val="1"/>
        <scheme val="major"/>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</si>
  <si>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</si>
  <si>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All Regions/ Places : Integrated Pest Management policy provided. Within this there are general aims for the minimisation of the use of chemicals. Also details those chemicals which are no longer covered by policy and discontinued, stating reasons and alternatives. Procedures for implementing the strategy detail approach for each of the major pets in the region. (Weevils, Mammals, Weeds). also includes Pesticide derogation update. There are four (4) chemical storage facilities in NRW. On-site assessment was undertaken at Resolven in South Central. Policy states that NRW staff are actively engaged with UKFRA in order to adopt the least harmful pesticide option.</t>
  </si>
  <si>
    <t>NW Region/ Place:  Integrated Pest Management Strategy (doc. ref. 3.4.5, 24-08-20). Pesticide use is only where identified by monitoring; used by those qualified to PA1 and PA6.  Inspected documentation for Gwydyr Betws y Coed roundup application 13/7/20.</t>
  </si>
  <si>
    <t>3.4.2 d)</t>
  </si>
  <si>
    <r>
      <t xml:space="preserve">10.7.7 </t>
    </r>
    <r>
      <rPr>
        <sz val="10"/>
        <rFont val="Cambria"/>
        <family val="1"/>
        <scheme val="major"/>
      </rPr>
      <t>(pesticides) and</t>
    </r>
    <r>
      <rPr>
        <b/>
        <sz val="10"/>
        <rFont val="Cambria"/>
        <family val="1"/>
        <scheme val="major"/>
      </rPr>
      <t xml:space="preserve"> 
10.8.5</t>
    </r>
    <r>
      <rPr>
        <sz val="10"/>
        <rFont val="Cambria"/>
        <family val="1"/>
        <scheme val="major"/>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</si>
  <si>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</si>
  <si>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NW: 2019/20 Chemical records include records dating back to 2016/17.  Copy of CURS spreadsheet 19/20 detail location of all chemical application per coupe number.</t>
  </si>
  <si>
    <t>3.4.3</t>
  </si>
  <si>
    <r>
      <t xml:space="preserve">10.7.8 </t>
    </r>
    <r>
      <rPr>
        <sz val="10"/>
        <rFont val="Cambria"/>
        <family val="1"/>
        <scheme val="major"/>
      </rPr>
      <t xml:space="preserve">(pesticides) and 
</t>
    </r>
    <r>
      <rPr>
        <b/>
        <sz val="10"/>
        <rFont val="Cambria"/>
        <family val="1"/>
        <scheme val="major"/>
      </rPr>
      <t>10.8.6</t>
    </r>
    <r>
      <rPr>
        <sz val="10"/>
        <rFont val="Cambria"/>
        <family val="1"/>
        <scheme val="major"/>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</si>
  <si>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</si>
  <si>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All Regions/ Places : Integrated Pest Management policy provided (Last updated 10-07-19).  Totals of all chemicals used for all of NRW up to end of FY 18/19 (And since 2016) provided and detailed on tab 5 RA Forest of this report. Policy also details justification of use and those chemicals which are no longer covered by policy and discontinued, stating reasons and alternatives. All interviews with NRW staff at on site locations relating to pesticide use confirmed that Fertilisers are not used; pesticide use is only where identified by monitoring; used by those qualified to PA1 and PA6. There are four (4) chemical storage facilities in NRW. On-site assessment was undertaken at Resolven storage facility in South Central and at All Regions/ Places visited for Restocking and beating up at Mid-Wales and South Central</t>
  </si>
  <si>
    <t>NW: Gwydyr - Copies of Chemical records sheet (13/7/20) for application of Roundup at Betws y Coed. Contractor competency PA1 &amp; PA6 certificates 2010 seen.  Storage and disposal of chemical containers through Maesnewyddion Depot.  ISO 14001 of depot undertaken in July 2020 no corrective actions raised.</t>
  </si>
  <si>
    <t>3.4.4 a)</t>
  </si>
  <si>
    <r>
      <t>10.7.9</t>
    </r>
    <r>
      <rPr>
        <sz val="10"/>
        <rFont val="Cambria"/>
        <family val="1"/>
        <scheme val="major"/>
      </rPr>
      <t xml:space="preserve"> (pesticides) and 
</t>
    </r>
    <r>
      <rPr>
        <b/>
        <sz val="10"/>
        <rFont val="Cambria"/>
        <family val="1"/>
        <scheme val="major"/>
      </rPr>
      <t xml:space="preserve">10.8.7 </t>
    </r>
    <r>
      <rPr>
        <sz val="10"/>
        <rFont val="Cambria"/>
        <family val="1"/>
        <scheme val="major"/>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</si>
  <si>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</si>
  <si>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All Regions/ Places : Integrated Pest Management policy provided. Within this there are general aims for the minimisation of the use of chemicals. Totals of all chemicals used for all of NRW up to end of FY 18/19 (And since 2016) provided and detailed on tab 5 RA Forest of this report. Policy also details justification of use and those chemicals which are no longer covered by policy and discontinued, stating reasons and alternatives.  There are four (4) chemical storage facilities in NRW. On-site assessment was undertaken at Resolven in South Central. list of chemicals at store correlates with that in policy and does not include any banned by international agreement.</t>
  </si>
  <si>
    <t xml:space="preserve">NW : Newborough - Inspection of Stock records listed use of Crovect Pour On animal treatment (active ingredient cypermethrin a highly hazardous chemical) applied to sheep (May, June July and August 2019) with last application noted 28/8/19.  The sheep seasonally graze the 4ha hydrological project area located within the certified area.  No derogation for use of chemical in certified area  </t>
  </si>
  <si>
    <t>MAJOR 2020.4</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</si>
  <si>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</si>
  <si>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</si>
  <si>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</si>
  <si>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All Regions/ Places : Integrated Pest Management policy provided. Within this there are general aims for the minimisation of the use of chemicals. Totals of all chemicals used for all of NRW up to end of FY 18/19 (And since 2016) provided and detailed on tab 5 RA Forest of this report. Policy also details justification of use and those chemicals which are no longer covered by policy and discontinued, stating reasons and alternatives.  There are four (4) chemical storage facilities in NRW. On-site assessment was undertaken at Resolven in South Central. list of chemicals at store correlates with that in policy and does not include any banned by international agreement nor do they fall under Type 1A or 1B as categorised by WHO.</t>
  </si>
  <si>
    <t>Reference MAJOR CAR 2020.4</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</si>
  <si>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</si>
  <si>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</si>
  <si>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</si>
  <si>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All Regions/ Places: Forest managers stated that no fertilisers have been used. None was identified during the site visit nor through the stakeholder consultation process.</t>
  </si>
  <si>
    <t>NW Region/ Place: All interviews with NRW staff confirmed that Fertilisers are not used.</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</si>
  <si>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</si>
  <si>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</si>
  <si>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</si>
  <si>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</si>
  <si>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</si>
  <si>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</si>
  <si>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</si>
  <si>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</si>
  <si>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</si>
  <si>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 xml:space="preserve">All Regions/ Places: Forest managers stated that no bio-solids have been used. No use was identified during the site visit nor through the stakeholder consultation process. </t>
  </si>
  <si>
    <t>NW Region/ Place: All interviews with NRW staff confirmed that bio-solids are not used.</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</si>
  <si>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</si>
  <si>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</si>
  <si>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</si>
  <si>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</si>
  <si>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</si>
  <si>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</si>
  <si>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</si>
  <si>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All Regions/ Places : Wildlife Ranger cited The Wildlife Management Framework (28/08/19) referencing shooting is proffered method; Deer Management strategy for South Wales; Policy on Wildlife Management (22/08/18). Methodology and justification for shooting confirmed as following prescriptive formulae applied to monitoring results developed by Fors Comm ("Nearest Neighbour") and monitored through DMS damage assessment inputs.
Targets based on assessment of impact from deer (and other mammalian pests) run over financial year. Controls applied to identified coupes and assessed following year. (Eg. Coupe No. 91208 Penhydd showed 25.6% damage last year so scheduled for action once deer control season begins. Confirmed as 1st August but NRW programme does not commence until October.</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</si>
  <si>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</si>
  <si>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</si>
  <si>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</si>
  <si>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r>
      <rPr>
        <b/>
        <sz val="10"/>
        <rFont val="Cambria"/>
        <family val="1"/>
        <scheme val="major"/>
      </rPr>
      <t>Mid-Wales :</t>
    </r>
    <r>
      <rPr>
        <sz val="10"/>
        <rFont val="Cambria"/>
        <family val="1"/>
        <scheme val="major"/>
      </rPr>
      <t xml:space="preserve"> No fences seen on sites visited.
</t>
    </r>
    <r>
      <rPr>
        <b/>
        <sz val="10"/>
        <rFont val="Cambria"/>
        <family val="1"/>
        <scheme val="major"/>
      </rPr>
      <t>South Central :</t>
    </r>
    <r>
      <rPr>
        <sz val="10"/>
        <rFont val="Cambria"/>
        <family val="1"/>
        <scheme val="major"/>
      </rPr>
      <t xml:space="preserve"> No fences seen on sites visited. Some use of low rigid fences to restrict illegal vehicle access but does not effect bike or foot access.</t>
    </r>
  </si>
  <si>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</si>
  <si>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</si>
  <si>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</si>
  <si>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</si>
  <si>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r>
      <rPr>
        <b/>
        <sz val="10"/>
        <rFont val="Cambria"/>
        <family val="1"/>
        <scheme val="major"/>
      </rPr>
      <t xml:space="preserve">Mid-Wales : </t>
    </r>
    <r>
      <rPr>
        <sz val="10"/>
        <rFont val="Cambria"/>
        <family val="1"/>
        <scheme val="major"/>
      </rPr>
      <t xml:space="preserve">All site documentation for active operations contained stipulations for contractor on waste management. Diaries shown to monitor this. Eg. Dyfi forest, Coed Cochion, 09545 ; 11ha Active clear fell. No waste seen left on site.
</t>
    </r>
    <r>
      <rPr>
        <b/>
        <sz val="10"/>
        <rFont val="Cambria"/>
        <family val="1"/>
        <scheme val="major"/>
      </rPr>
      <t xml:space="preserve">South Central : </t>
    </r>
    <r>
      <rPr>
        <sz val="10"/>
        <rFont val="Cambria"/>
        <family val="1"/>
        <scheme val="major"/>
      </rPr>
      <t>All site documentation for active operations contained stipulations for contractor on waste management. Diaries shown to monitor this. Eg. Garw Valley, Maesteg, 99658. Clear fell operation using harvester and forwarder. No waste seen left on site.</t>
    </r>
  </si>
  <si>
    <t xml:space="preserve">NW Region/ Place: Inspected copy of deer larder waste disposal from Maesgwym depot &amp; licence.  </t>
  </si>
  <si>
    <t>3.6.2</t>
  </si>
  <si>
    <t>10.12.2</t>
  </si>
  <si>
    <t xml:space="preserve">3.6.2 The owner/manager shall prepare and implement a prioritised plan to manage and progressively remove redundant materials.
Verfiers: 
• Field observation
• Removal plan
• Budget.
</t>
  </si>
  <si>
    <t>Mid-Wales : All site documentation for active operations contained stipulations for contractor on waste management. Diaries shown to monitor this. Eg. Dyfi forest, Coed Cochion, 09545 ; 11ha Active clear fell. All Regions/ Places left clear of waste materials.
South Central : All site documentation for active operations contained stipulations for contractor on waste management. Diaries shown to monitor this. Eg. Garw Valley, Maesteg, 99658. Clear fell operation using harvester and forwarder. All Regions/ Places left clear of waste materials.</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</si>
  <si>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</si>
  <si>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</si>
  <si>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</si>
  <si>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Mid Wales Mynydd Ffynnon water protection measures at thinning coupe 27009 with digger on site with silt traps and water cut offs constructed along extraction route. Inspected spill kits in harvester and forwarder. South Central Gethin &amp; Merthyrvale 100m of new road construction record of pre-commencement meeting - Construction confirmed Pollution prevention measures in place.</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</si>
  <si>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</si>
  <si>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</si>
  <si>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Mid Wales Mynydd Ffynnon water protection measures at thinning coupe 27009 with digger on site with silt traps and water cut offs constructed along extraction route. South Central Gethin &amp; Merthyrvale 100m of new road construction record of pre-commencement meeting - Construction confirmed Pollution prevention measures in place.</t>
  </si>
  <si>
    <t>Natural, historical and cultural environment</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</si>
  <si>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</si>
  <si>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</si>
  <si>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</si>
  <si>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</si>
  <si>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All Regions/ Places: Statutory designated sites recorded on GIS Forester. NRW "Guidance on Peat Soils - Forestry on deep peat" has assessed Priority sites for restoration and includes guidance on planning restocking at a site with greater than 50cm deep peat. Mid Wales Hafod Estate &amp; Bwlchgwallter FRP identifies designated sites (SSSI &amp; SAC) under plan sections Background, Biodiversity, Physical &amp; Ecological Interactions as well as Environmental Priorities. South Central: Gethin &amp; Merthyrvale Copy of EPS licence and approved method statement dated 02/18 along with Record of Pre-commencement meeting - Construction (24/6/19) for 100m of new road with EPS species noted.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</si>
  <si>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</si>
  <si>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</si>
  <si>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</si>
  <si>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</si>
  <si>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</si>
  <si>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All Regions/ Places: Part of the Forest Resource Plan (FRP) process includes Section 4e Habitat Regulations Assessment. Mid Wales Hafod Estate &amp; Bwlchgwallter HRA letter of approval seen 13/8/16. South Central Gethin &amp; Merthyrvale HRA letter of approval seen 18/1/16. Copy of EPS licence and approved method statement dated 02/18 inspected.</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</si>
  <si>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</si>
  <si>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</si>
  <si>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</si>
  <si>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All Regions/ Places: Statutory designated sites recorded on GIS Forester. Mid Wales Hafod Estate &amp; Bwlchgwallter Summary of objective states key habitats, such as open and lower density areas adjacent to the SSSI and SAC and riparian areas, should be protected and enhanced. South Central: Gethin &amp; Merthyrvale Copy of EPS licence and approved method statement dated 02/18 and mitigation works inspected  at new road construction.</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</si>
  <si>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</si>
  <si>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 xml:space="preserve">All Regions/ Places: Species of conservation value are recorded on GIS Forester.  Mid Wales: Inspected Hafod Estate &amp; Bwlchgwallter inspected Coupe felling plan 28146 with reference to Scheduled 1 species noting extent and period of exclusion.  South Central: Gethin &amp; Merthyrvale inspected 100m of new road construction adjacent to pond with resident EPS.  Copy of EPS licence and approved method statement dated 02/18 inspected. </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</si>
  <si>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</si>
  <si>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</si>
  <si>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</si>
  <si>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</si>
  <si>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All Regions/ Places: Operational Guidance Note 18 "Priorities for Ancient Woodland Management on WGWE" states management approach across WGWE.  Mid Wales:  Hafod Estate &amp; Bwlchgwallter Forest Resource Plan 2017 notes 153ha of ASNW and illustrates area on Primary objectives map. South Central: Gethin &amp; Merthyrvale FRP mentions areas of ancient and native woodland including Ancient Semi Natural Woodland and PAWS and states the potential for improving the biodiversity of these woodlands is considerable, areas illustrated on Forest Management systems map.</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</si>
  <si>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</si>
  <si>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</si>
  <si>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</si>
  <si>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Mid Wales:  Hafod Estate &amp; Bwlchgwallter Forest Resource Plan 2017 Summary of Objectives includes "Establishing a framework of predominantly native habitat, linking existing ancient woodland. South Central: Gethin &amp; Merthyrvale FRP mentions some areas of ancient and native woodland including Ancient Semi Natural Woodland and PAWS.  Management approaches for improving the biodiversity of these woodlands is stated in the FRP Summary.</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</si>
  <si>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</si>
  <si>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</si>
  <si>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</si>
  <si>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 xml:space="preserve">All Regions/ Places: Operational Guidance Note 18 "Priorities for Ancient Woodland Management on WGWE" states management approach which includes Action3 to ensure Tactical Planner is regularly updated to ensure accurate 6-month reporting including collation of any invasive non-native species (INNS) and other threatened features which are targeted for management. </t>
  </si>
  <si>
    <t>Management of plantations on ancient woodland sites (PAWS)</t>
  </si>
  <si>
    <t>4.3.1 a)</t>
  </si>
  <si>
    <r>
      <t>9.1.4</t>
    </r>
    <r>
      <rPr>
        <sz val="10"/>
        <rFont val="Cambria"/>
        <family val="1"/>
        <scheme val="major"/>
      </rPr>
      <t xml:space="preserve"> (assess and record presence and status of HCVs) and</t>
    </r>
    <r>
      <rPr>
        <b/>
        <sz val="10"/>
        <rFont val="Cambria"/>
        <family val="1"/>
        <scheme val="major"/>
      </rPr>
      <t xml:space="preserve"> 
9.3.5 </t>
    </r>
    <r>
      <rPr>
        <sz val="10"/>
        <rFont val="Cambria"/>
        <family val="1"/>
        <scheme val="major"/>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</si>
  <si>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</si>
  <si>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</si>
  <si>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r>
      <t xml:space="preserve">9.1.5 </t>
    </r>
    <r>
      <rPr>
        <sz val="10"/>
        <rFont val="Cambria"/>
        <family val="1"/>
        <scheme val="major"/>
      </rPr>
      <t>(identify and evaluate remnant features/threats and prioritise actions) and</t>
    </r>
    <r>
      <rPr>
        <b/>
        <sz val="10"/>
        <rFont val="Cambria"/>
        <family val="1"/>
        <scheme val="major"/>
      </rPr>
      <t xml:space="preserve"> 
9.3.6</t>
    </r>
    <r>
      <rPr>
        <sz val="10"/>
        <rFont val="Cambria"/>
        <family val="1"/>
        <scheme val="major"/>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</si>
  <si>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</si>
  <si>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 xml:space="preserve">All Regions/ Places: Operational Guidance Note 18 "Priorities for Ancient Woodland Management on WGWE" states management approach which includes Appendix 2 PAWS Thinning decision flowchart and Appendix 3 PAWS restocking flowchart of when appropriate use of natural regeneration. Mid Wales: Hafod Estate &amp; Bwlchgwallter inspected coupe 28146 felling plan with PAWS area identified and requirement to Protect all broadleaved specimens and Protect all areas of refugia.  Remnant oak retained. South Central: Gethin &amp; Merthyrvale forest  initial restocking of Coupe 99140 2016 clearfell included MBL planting in PAWS area.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</si>
  <si>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</si>
  <si>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</si>
  <si>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</si>
  <si>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</si>
  <si>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 xml:space="preserve">All Regions/ Places: Species of conservation value are recorded on GIS Forester. NRW "Guidance on Peat Soils - Forestry on deep peat" has assessed Priority sites for restoration and includes guidance on planning restocking at a site with greater than 50cm deep peat. Mid Wales: Inspected Hafod Estate &amp; Bwlchgwallter inspected Coupe felling plan 28146 with reference to Scheduled 1 species noting extent and period of exclusion.  South Central: Gethin &amp; Merthyrvale inspected 100m of new road construction adjacent to pond with resident EPS.  Copy of EPS licence and approved method statement dated 02/18 along with Record of Pre-commencement meeting - Construction (24/6/19) with EPS species noted.  Taped exclusion zones around ponds as well as exclusion fence seen on site.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</si>
  <si>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</si>
  <si>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</si>
  <si>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</si>
  <si>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 xml:space="preserve">All Regions/ Places: Species of conservation value are recorded on GIS Forester. NRW "Guidance on Peat Soils - Forestry on deep peat" has assessed Priority sites for restoration and includes guidance on planning restocking at a site with greater than 50cm deep peat. Mid Wales: Inspected Hafod Estate &amp; Bwlchgwallter inspected Coupe felling plan 28146 with reference to Scheduled 1 species noting extent and period of exclusion.  South Central: Gethin &amp; Merthyrvale In addition to mitigation methods during construction the EPS licence included approved mitigation works to increase the size of and create linkages between the ponds.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</si>
  <si>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</si>
  <si>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</si>
  <si>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</si>
  <si>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</si>
  <si>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</si>
  <si>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</si>
  <si>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All Regions/ Places: No such areas or features were identified through the planning process, site visit, document review or through the stakeholder consultation.</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</si>
  <si>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</si>
  <si>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</si>
  <si>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</si>
  <si>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</si>
  <si>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</si>
  <si>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</si>
  <si>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Mid Wales: AW (includes ASNW/ PAWS/ RAWS) totals 4,787ha i.e. 10% of area. South Central: AW (includes ASNW/ PAWS/ RAWS) totals 1,046ha i.e. 13% of area.</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</si>
  <si>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</si>
  <si>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</si>
  <si>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</si>
  <si>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</si>
  <si>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There are acid-sensitive catchments in Wales. All Regions/ Places: Follow Guidance Note 001 "How we are implementing the Practice Guide Managing Forests in Acid Sensitive Water Catchments. Water Management Plans are produced for each area. Mid Wales Mynydd Ffynnon coupe 27009 for thinning operations stated within acid sensitive catchment with environmental risk assessment assessed as high.  Contractors awareness of issues and management approaches.</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</si>
  <si>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</si>
  <si>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</si>
  <si>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</si>
  <si>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</si>
  <si>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</si>
  <si>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</si>
  <si>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</si>
  <si>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 xml:space="preserve">Figures per Place summarised in NRW's Land Management Manual 4.6.2 - 'Long-term Retentions, Natural Reserves and Minimum Intervention' document. Examples of NR as well as ASNW/ RAWS areas demonstrated via Screenshare on Forester GIS. NW: NR plantation area 284ha i.e. 2% of productive woodland; NR SNW area 56.8ha i.e. 8% of ASNW/ RAWS area.  NE: NR plantation area 142ha i.e. 2% of productive woodland; NR SNW 36.2ha i.e. 21% of ASNW/RAWS area.  </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</si>
  <si>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</si>
  <si>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</si>
  <si>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</si>
  <si>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 xml:space="preserve">Figures per Place summarised in NRW's Land Management Manual 4.6.2 - 'Long-term Retentions, Natural Reserves and Minimum Intervention' document. Examples of LTR/ LISS areas demonstrated via Screenshare on Forester GIS. NW: LTR/ LISS area 6,501ha i.e. 28% of FMU.  NE: LTR/ LISS area 3,133.6ha i.e. 41% of FMU.  </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</si>
  <si>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</si>
  <si>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</si>
  <si>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</si>
  <si>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All Regions/ Places: “Deadwood Management Plan for Welsh Government Woodland Estate” – Version 1 – December 2018 states veteran trees should be retained and managed with deadwood areas for retention, (e.g. windblow, veteran trees, future deadwood stand areas), are mapped and recorded on the core data layers provided in the GIS Forester Conservation extension and can be uploaded during development of coupe felling plans. Mid Wales: Hafod Estate &amp; Bwlchgwallter visited 2017 PAWS clearfell with remnant oak retained within clearfell as per instruction in Coupe felling plan 28146 "Protect all broadleaved specimens".</t>
  </si>
  <si>
    <r>
      <rPr>
        <b/>
        <sz val="10"/>
        <rFont val="Cambria"/>
        <family val="1"/>
        <scheme val="major"/>
      </rPr>
      <t>NW</t>
    </r>
    <r>
      <rPr>
        <sz val="10"/>
        <rFont val="Cambria"/>
        <family val="1"/>
        <scheme val="major"/>
      </rPr>
      <t xml:space="preserve">:  Coed Y Brenin clearfell coupes plan 20234 mentions PAWS with method statement instruction to leave mature broadleaves. Inspected forest manager's site diary records with photos. </t>
    </r>
    <r>
      <rPr>
        <b/>
        <sz val="10"/>
        <rFont val="Cambria"/>
        <family val="1"/>
        <scheme val="major"/>
      </rPr>
      <t>NE</t>
    </r>
    <r>
      <rPr>
        <sz val="10"/>
        <rFont val="Cambria"/>
        <family val="1"/>
        <scheme val="major"/>
      </rPr>
      <t>: Clocaenog coupe plan 39005 LISS thinning operations states retain any mature and stable Broadleaves in the PAWS area these trees are to be opened out slowly to increase stability. Beech to be retained in the short term. Native Broadleaves preferred.</t>
    </r>
  </si>
  <si>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</si>
  <si>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</si>
  <si>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</si>
  <si>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All Regions/ Places: “Deadwood Management Plan for Welsh Government Woodland Estate” – Version 1 – December 2018 states the strategic approach to deadwood within priority areas of high or mid ecological value as well as management approaches in areas of low ecological value. Mid Wales: Inspected coupe 27009 plan for thinning operations in Mynydd y Ffynnon with deadwood assessment as green with low ecological value and instruction to retain dead trees if safe to do so. South Central  : All harvesting sites complete or current showed intended deadwood either standing or retained.</t>
  </si>
  <si>
    <r>
      <rPr>
        <b/>
        <sz val="10"/>
        <rFont val="Cambria"/>
        <family val="1"/>
        <scheme val="major"/>
      </rPr>
      <t>NW</t>
    </r>
    <r>
      <rPr>
        <sz val="10"/>
        <rFont val="Cambria"/>
        <family val="1"/>
        <scheme val="major"/>
      </rPr>
      <t xml:space="preserve">: Coed Y Brenin clearfell coupe plan 20234 PAWS aim for between 20-75m3/ha of large stem deadwood. Interview with Forest Operations officer demonstrated via Screenshare monitoring of produce as well as deadwood m3 from Coupe using Maxifleet software. </t>
    </r>
    <r>
      <rPr>
        <b/>
        <sz val="10"/>
        <rFont val="Cambria"/>
        <family val="1"/>
        <scheme val="major"/>
      </rPr>
      <t>NE</t>
    </r>
    <r>
      <rPr>
        <sz val="10"/>
        <rFont val="Cambria"/>
        <family val="1"/>
        <scheme val="major"/>
      </rPr>
      <t>: Clocaenog coupe plan 39005 LISS thinning operations states retention of some standing deadwood in the middle of the crop and all broadleaf deadwood ton remain on site in situ. Any deadwood close to PROW or Forest road to be felled for Health and safety reasons.</t>
    </r>
  </si>
  <si>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</si>
  <si>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</si>
  <si>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</si>
  <si>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All Regions/ Places: “Deadwood Management Plan for Welsh Government Woodland Estate” – Version 1 – December 2018 states Deadwood areas for retention, (e.g. windblow, veteran trees, future deadwood stand areas), are mapped and recorded on the core data layers provided in the GIS Forester Conservation extension and can be uploaded during development of coupe felling plans.</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</si>
  <si>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</si>
  <si>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</si>
  <si>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</si>
  <si>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</si>
  <si>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All Regions/ Places: Operational Guidance Note 18 "Priorities for Ancient Woodland Management on WGWE" states management approach including using local planting stock which includes Appendix 2 PAWS Thinning decision flowchart and Appendix 3 PAWS restocking flowchart of when appropriate use of natural regeneration. Mid Wales: Hafod Estate &amp; Bwlchgwallter visited 2017 PAWS clearfell. Remnant oak retained and enrichment planting of hazel undertaken. Inspected seed certificate (30/4/18) for appropriate local seed zone 303. South Central: Gethin &amp; Merthyrvale forest  initial restocking of Coupe 99140 2016 clearfell included MBL planting in PAWS area.  Seed certificates seen for 2017 restock included UK SOK seed zone 107 &amp; CAR seed zone 304.</t>
  </si>
  <si>
    <r>
      <rPr>
        <b/>
        <sz val="10"/>
        <rFont val="Cambria"/>
        <family val="1"/>
        <scheme val="major"/>
      </rPr>
      <t>NW</t>
    </r>
    <r>
      <rPr>
        <sz val="10"/>
        <rFont val="Cambria"/>
        <family val="1"/>
        <scheme val="major"/>
      </rPr>
      <t xml:space="preserve">: Newborough hazel for 2018 underplanting to benefit red squirrels delivery note seen sorced from Delamere nursery. </t>
    </r>
  </si>
  <si>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</si>
  <si>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</si>
  <si>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</si>
  <si>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</si>
  <si>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</si>
  <si>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r>
      <t xml:space="preserve">4.7.1 </t>
    </r>
    <r>
      <rPr>
        <sz val="10"/>
        <rFont val="Cambria"/>
        <family val="1"/>
        <scheme val="major"/>
      </rPr>
      <t>(identify sites and features through engagement with local people),</t>
    </r>
    <r>
      <rPr>
        <b/>
        <sz val="10"/>
        <rFont val="Cambria"/>
        <family val="1"/>
        <scheme val="major"/>
      </rPr>
      <t xml:space="preserve"> 
9.1.7 </t>
    </r>
    <r>
      <rPr>
        <sz val="10"/>
        <rFont val="Cambria"/>
        <family val="1"/>
        <scheme val="major"/>
      </rPr>
      <t>(identify sites and features, and assess their condition),</t>
    </r>
    <r>
      <rPr>
        <b/>
        <sz val="10"/>
        <rFont val="Cambria"/>
        <family val="1"/>
        <scheme val="major"/>
      </rPr>
      <t xml:space="preserve"> 
9.2.3</t>
    </r>
    <r>
      <rPr>
        <sz val="10"/>
        <rFont val="Cambria"/>
        <family val="1"/>
        <scheme val="major"/>
      </rPr>
      <t xml:space="preserve"> (devise measures) and</t>
    </r>
    <r>
      <rPr>
        <b/>
        <sz val="10"/>
        <rFont val="Cambria"/>
        <family val="1"/>
        <scheme val="major"/>
      </rPr>
      <t xml:space="preserve"> 
9.3.8 </t>
    </r>
    <r>
      <rPr>
        <sz val="10"/>
        <rFont val="Cambria"/>
        <family val="1"/>
        <scheme val="major"/>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</si>
  <si>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</si>
  <si>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Mid Wales: Hafod Estate &amp; Bwlchgwallter NRW active liaison with Hafod Trust.  Minutes of meetings between Hafod Trust and NRW seen including 21/6/19 informing of proposed forestry operations and Cavern Cascade feature of picturesque landscape agreement to request from CADWs to commission engineers survey of site to identify works to allow site to reopen to the public. Harvesting documentation provided for harvesting site visited at Dyfi forest, Coed Cochion, 09545 included sites clearly marked on maps and included in pre-harvesting meetings.
South Central : Interview with Forest Planner confirmed action to be taken in event of new archaeological/conservation feature. Conservation manager notified and entered onto GIS. Relevant external bodies are notified. Confirmed at site visit to Rhondda, Pentre, 99118. Completed harvesting site using skyline over convex steep ground. Archaeological feature in centre of site included on planning documentation and dictated nature of extraction method.</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</si>
  <si>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</si>
  <si>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</si>
  <si>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</si>
  <si>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</si>
  <si>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All Regions/ Places : Four (4) Larders for all NRW. Assessment conducted at Resolven Deer larder with Regional Wildlife Ranger. Certificates confirmed as issued and valid : First Aid; Animal Health; Waste Management; Environment Agency Registration; BSI for Larder 14001; Fire arms license for interviewed Wildlife Ranger (Issued by South Wales Police 19/05/18 - 18-05-23).
Wildlife Ranger cited The Wildlife Management Framework (28/08/19); Deer Management strategy for South Wales; Policy on Wildlife Management (22/08/18). Methodology and justification for shooting confirmed as following prescriptive formulae developed by Fors Comm ("Nearest Neighbour") and monitored through DMS damage assessments.
First aid kits fully stocked Inc. Trauma kit; Chemical spill kits in office and vehicle; No firearms stored at Resolven.</t>
  </si>
  <si>
    <t>NW: No game leases. There are four fishing leases (with requirements to abide by codes of practice and not introduce alien species) and one reserved shooting right. NE: No game or fishing leases and two active reserved shooting rights. Discussion with Senior officer Land Management Team confirmed syndicate small scale shoot.</t>
  </si>
  <si>
    <t>People, communities and workers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</si>
  <si>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</si>
  <si>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</si>
  <si>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</si>
  <si>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</si>
  <si>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 xml:space="preserve">All Regions/ Places: CRoW (Countryside Rights of Way Act 2005) allows public right of access by foot to Wales Government Woodlands Estate.  No issues noted.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</si>
  <si>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</si>
  <si>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</si>
  <si>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</si>
  <si>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All Regions/ Places: Good awareness amongst NRW staff and contractors of management requirements for protecting watercourses. Mid Wales: Hafod Estate &amp; Bwlchgwallter discussion with forest senior land &amp; assets manager regarding manual felling adjacent to spring feeding private water supply in Coupe 28146 ahead of proposed for SPHN larch felling. Interview with local residents affected confirming no issues with their supply.</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</si>
  <si>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</si>
  <si>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</si>
  <si>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</si>
  <si>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 xml:space="preserve">All Regions/ Places: CRoW (Countryside Rights of Way Act 2005) allows public right of access by foot to Wales Government Woodlands Estate.  Section on NRW website "Woodlands and You" with guidance and application forms to apply to hold events/ activities or projects within the NRW forests.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</si>
  <si>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</si>
  <si>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</si>
  <si>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</si>
  <si>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All Regions/ Places: Section on NRW website "Woodlands and You" with guidance and application forms to apply to hold events/ activities or projects within the NRW forests.  Mid Wales: part of Mynydd Ffynnon to host stage on Rally Wales 2019. South Central: Discussion with mountain bike officer regarding requests for activities and process of approval.</t>
  </si>
  <si>
    <r>
      <rPr>
        <b/>
        <sz val="10"/>
        <rFont val="Cambria"/>
        <family val="1"/>
        <scheme val="major"/>
      </rPr>
      <t>NW</t>
    </r>
    <r>
      <rPr>
        <sz val="10"/>
        <rFont val="Cambria"/>
        <family val="1"/>
        <scheme val="major"/>
      </rPr>
      <t xml:space="preserve">: Newborough 140m all abilities footpath created at Llyn Parc Mawr, no EIA required (email 17/9/19) but approved development licence in place (1/2/20 to 30/6/20) for construction works in area with great created newts. </t>
    </r>
  </si>
  <si>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</si>
  <si>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</si>
  <si>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</si>
  <si>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All Regions/ Places: NRW website has section on "Restrictions on Access Land" which includes map of public sites in Wales with an access restriction. This included Bwlch Nat yr Arian with notification of construction of new bike trail. Active sites found to have good signage. Mid-Wales : Inspected Email chain explaining why forest access was restricted at certain points for a period and found to be compliant. Hafod Estate &amp; Bwlchgwallter forest senior land &amp; assets manager found to be responding to ongoing local concerns regarding proposed safety work on beech tree.
South Central : Inspected response by NRW to stakeholder who responded via SA consultation process found to be compliant.</t>
  </si>
  <si>
    <t>NW: Discussion with recreation officer and technical suport along with inspection of documentation as well as photographic evidence for trail maintenance work for the Penrhos and Hafna trails inspected. Confirmation through risk assessment, site saftey rules and use of signage consierdation given to H&amp;S requirements. Heritage Site Surveys (SAMS including Glasdir mine mill and Cyffty mine and Kneebones viewing platform) to ensure safe.</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</si>
  <si>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</si>
  <si>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r>
      <rPr>
        <b/>
        <sz val="10"/>
        <rFont val="Cambria"/>
        <family val="1"/>
        <scheme val="major"/>
      </rPr>
      <t xml:space="preserve">Mid-Wales : </t>
    </r>
    <r>
      <rPr>
        <sz val="10"/>
        <rFont val="Cambria"/>
        <family val="1"/>
        <scheme val="major"/>
      </rPr>
      <t xml:space="preserve">Inspected Email chain explaining why forest access was restricted at certain points for a period and found to be compliant. Hafod Estate &amp; Bwlchgwallter forest senior land &amp; assets manager found to be responding to ongoing local concerns regarding proposed safety work on beech tree.
</t>
    </r>
    <r>
      <rPr>
        <b/>
        <sz val="10"/>
        <rFont val="Cambria"/>
        <family val="1"/>
        <scheme val="major"/>
      </rPr>
      <t>South Central :</t>
    </r>
    <r>
      <rPr>
        <sz val="10"/>
        <rFont val="Cambria"/>
        <family val="1"/>
        <scheme val="major"/>
      </rPr>
      <t xml:space="preserve"> Inspected response by NRW to stakeholder who responded via SA consultation process found to be compliant.</t>
    </r>
  </si>
  <si>
    <t>Rural economy</t>
  </si>
  <si>
    <r>
      <t>4.3.1</t>
    </r>
    <r>
      <rPr>
        <sz val="10"/>
        <rFont val="Cambria"/>
        <family val="1"/>
        <scheme val="major"/>
      </rPr>
      <t xml:space="preserve"> (providing local people with equitable opportunities for employment and to supply goods and services), </t>
    </r>
    <r>
      <rPr>
        <b/>
        <sz val="10"/>
        <rFont val="Cambria"/>
        <family val="1"/>
        <scheme val="major"/>
      </rPr>
      <t xml:space="preserve">5.1.2 </t>
    </r>
    <r>
      <rPr>
        <sz val="10"/>
        <rFont val="Cambria"/>
        <family val="1"/>
        <scheme val="major"/>
      </rPr>
      <t xml:space="preserve">(making the best use of the woodland’s potential products and services consistent with other objectives) and 
</t>
    </r>
    <r>
      <rPr>
        <b/>
        <sz val="10"/>
        <rFont val="Cambria"/>
        <family val="1"/>
        <scheme val="major"/>
      </rPr>
      <t>5.4.1</t>
    </r>
    <r>
      <rPr>
        <sz val="10"/>
        <rFont val="Cambria"/>
        <family val="1"/>
        <scheme val="major"/>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</si>
  <si>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</si>
  <si>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r>
      <rPr>
        <b/>
        <sz val="10"/>
        <rFont val="Cambria"/>
        <family val="1"/>
        <scheme val="major"/>
      </rPr>
      <t xml:space="preserve">Mid-Wales : </t>
    </r>
    <r>
      <rPr>
        <sz val="10"/>
        <rFont val="Cambria"/>
        <family val="1"/>
        <scheme val="major"/>
      </rPr>
      <t xml:space="preserve">Tenders are made public on E-Timber sales. Venison has been utilised as a by product of forest management. Interviews with staff confirmed some are graduates of Local Universities. Interviews with contractors confirmed all lived locally. Mountain biking is encouraged throughout the forest and the establishment of car parks has enabled local groups to lease and maintain trails themselves. Establishment of Tyfi Forest, Coed Y Bont Community Forest brought income to a number of local contractors. NRW helped identify sources of funding to create paths and other features.
</t>
    </r>
    <r>
      <rPr>
        <b/>
        <sz val="10"/>
        <rFont val="Cambria"/>
        <family val="1"/>
        <scheme val="major"/>
      </rPr>
      <t xml:space="preserve">South Central : </t>
    </r>
    <r>
      <rPr>
        <sz val="10"/>
        <rFont val="Cambria"/>
        <family val="1"/>
        <scheme val="major"/>
      </rPr>
      <t>Tenders are made public on E-Timber sales. Venison has been utilised as a by product of forest management. Interviews with contractors confirmed all lived locally.  Lease of land to Llanwynno, Daerwynno Outdoor Centre has enabled income and social benefit to local community. Contribution by NRW to the "social prescription" has facilitated further social and economic benefits from the forest. Bike Park Wales centre and associated mountain bike trails in Gethin &amp; Merthyrvale forest are an important source of local employment in Merthyr tydfil.</t>
    </r>
  </si>
  <si>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</si>
  <si>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</si>
  <si>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</si>
  <si>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</si>
  <si>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Precondition MAJOR 2019.12</t>
  </si>
  <si>
    <t>NW &amp; NE: no non-compliances noted.  Certificates of competence for contractors all compliant.  NE: inspected management agreement with Foel Gasnach Downhill Trails which states "No machinery (including chainsaws, plant machinery, etc) will be used on site for whatever reason without the prior written agreement from NRW" along with copy of Emergency plan and risk assessment. Examples of Group's trail inspection forms (11/7/20 and 6/7/20) confirming maintenance undertaken using hand tools.</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</si>
  <si>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</si>
  <si>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</si>
  <si>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</si>
  <si>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rFont val="Cambria"/>
        <family val="1"/>
        <scheme val="major"/>
      </rPr>
      <t>Mid-Wales :</t>
    </r>
    <r>
      <rPr>
        <sz val="10"/>
        <rFont val="Cambria"/>
        <family val="1"/>
        <scheme val="major"/>
      </rPr>
      <t xml:space="preserve"> All operational sites visited complied with FISA best practice. Site diaries were maintained and provided at each of the harvesting sites visited. Contracts seen stipulate H&amp;S ; Pre-commencement sign off by contractor and site supervisor. Interviews with site supervisors confirmed certificate checks made for all contractors. Contractor vehicles checked for spill kits, first aid and maintenance records. Stacking heights checked specifically and cross checked with on site supervisor and contractor knowledge against documentation. All NRW vehicles carry sanitary boot cleaning equipment. Individuals carry first aid kit on site. All staff and contractors seen wearing PPE compliant with best practice guidance. Eg. Dyfi forest, Coed Cochion, 09545 ; 11ha Active clear fell (Restock) operation using T-winch system. Interviewed Harvester and Forwarder operators; NRW site responsible staff (Harvesting Site Supervisor and Forest Operations Manager);  Tyfi North Forest, Llyn Du West, 60204 ; Active clear fell (Not operating on day of audit). Operation using Harvester and Forwarder. Interview with Site supervisor.
</t>
    </r>
    <r>
      <rPr>
        <b/>
        <sz val="10"/>
        <rFont val="Cambria"/>
        <family val="1"/>
        <scheme val="major"/>
      </rPr>
      <t>South Central :</t>
    </r>
    <r>
      <rPr>
        <sz val="10"/>
        <rFont val="Cambria"/>
        <family val="1"/>
        <scheme val="major"/>
      </rPr>
      <t xml:space="preserve"> All operational sites visited complied with FISA best practice. Site diaries were maintained and provided at each of the harvesting sites visited. Contracts seen stipulate H&amp;S ; Pre-commencement sign off by contractor and site supervisor. Interviews with site supervisors confirmed certificate checks made for all contractors. Contractor vehicles checked for spill kits, first aid and maintenance records.  Stacking heights checked specifically and cross checked with on site supervisor and contractor knowledge against documentation. All NRW vehicles carry sanitary boot cleaning equipment. Individuals carry first aid kit on site. All staff and contractors seen wearing PPE compliant with best practice guidance. Eg. Llanwynno, St.Gwyno, 99578b. Active clearfell harvesting operation using Harvester and forwarder. Interview with harvester operator. Rhondda, Pentre, 99118. Completed harvesting site using skyline over convex steep ground. Archaeological feature in centre of site. PROW closure. Sky-line stages and distances all in accordance with FISA.</t>
    </r>
  </si>
  <si>
    <t>NW: Inspected NRW staff site diary records for operations, Precommencement meeting record as well as Site risk assessments with emergency contact details. Interviews in confidence via telephone held with harvester operator on Gwydyr thinning contract and excavator operator on Aberhirnant Ground Preparation contract, confirmed understanding of constraints, H&amp;S issues &amp; procedures.</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</si>
  <si>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</si>
  <si>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</si>
  <si>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</si>
  <si>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u/>
        <sz val="10"/>
        <rFont val="Cambria"/>
        <family val="1"/>
        <scheme val="major"/>
      </rPr>
      <t xml:space="preserve">NW </t>
    </r>
    <r>
      <rPr>
        <sz val="10"/>
        <rFont val="Cambria"/>
        <family val="1"/>
        <scheme val="major"/>
      </rPr>
      <t xml:space="preserve">- certificates of competence checked for a range of operations / activities including deer stalker,  direct production Fleet Team (FMOC &amp; EFAW+F), Penrhos trail maintenance contractor (EFAW+F), Harvesting contractor thinning operations as well  as ground prepartion contactor (both contractors FMOC &amp; EFAW+F) as well as training records for NRW staff.    </t>
    </r>
  </si>
  <si>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</si>
  <si>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</si>
  <si>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</si>
  <si>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Obs 2020.3</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</si>
  <si>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</si>
  <si>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All Regions/ Places: Less than 250 employees, therefore does not qualify as large enterprise</t>
  </si>
  <si>
    <t>Workers’ rights</t>
  </si>
  <si>
    <t>5.6.1 a)</t>
  </si>
  <si>
    <r>
      <t>2.1.1</t>
    </r>
    <r>
      <rPr>
        <sz val="10"/>
        <rFont val="Cambria"/>
        <family val="1"/>
        <scheme val="major"/>
      </rPr>
      <t xml:space="preserve"> (workers’ rights legislation) and 
</t>
    </r>
    <r>
      <rPr>
        <b/>
        <sz val="10"/>
        <rFont val="Cambria"/>
        <family val="1"/>
        <scheme val="major"/>
      </rPr>
      <t xml:space="preserve">2.2.1 </t>
    </r>
    <r>
      <rPr>
        <sz val="10"/>
        <rFont val="Cambria"/>
        <family val="1"/>
        <scheme val="major"/>
      </rPr>
      <t>(equality legislation)</t>
    </r>
  </si>
  <si>
    <t>5.6.1 a) There shall be compliance with workers’ rights legislation, including equality legislation. 
Verifiers: 
• Discussion with workers
• Documented policies.</t>
  </si>
  <si>
    <t>All Regions/ Places: No issues were raised during interviews with NRW staff or contractors interviewed.</t>
  </si>
  <si>
    <t>5.6.1 b)</t>
  </si>
  <si>
    <t>5.6.1 b) Workers shall not be deterred from joining a trade union or employee association.
Verifiers: 
• Discussion with workers
• Documented policies.</t>
  </si>
  <si>
    <r>
      <rPr>
        <b/>
        <sz val="10"/>
        <rFont val="Cambria"/>
        <family val="1"/>
        <scheme val="major"/>
      </rPr>
      <t xml:space="preserve">Mid-Wales : </t>
    </r>
    <r>
      <rPr>
        <sz val="10"/>
        <rFont val="Cambria"/>
        <family val="1"/>
        <scheme val="major"/>
      </rPr>
      <t xml:space="preserve">Interviews with direct employees at sites throughout Dywi and Twyi forests confirmed membership of a range of Unions.
</t>
    </r>
    <r>
      <rPr>
        <b/>
        <sz val="10"/>
        <rFont val="Cambria"/>
        <family val="1"/>
        <scheme val="major"/>
      </rPr>
      <t>South Central :</t>
    </r>
    <r>
      <rPr>
        <sz val="10"/>
        <rFont val="Cambria"/>
        <family val="1"/>
        <scheme val="major"/>
      </rPr>
      <t xml:space="preserve"> Interviews with direct employees at sites throughout Llanwynno and Garw Valley  forests confirmed membership of a range of Unions. (Selection of union joined related to length of service)</t>
    </r>
  </si>
  <si>
    <t>5.6.1 c)</t>
  </si>
  <si>
    <r>
      <t xml:space="preserve">2.1.3 </t>
    </r>
    <r>
      <rPr>
        <sz val="10"/>
        <rFont val="Cambria"/>
        <family val="1"/>
        <scheme val="major"/>
      </rPr>
      <t xml:space="preserve">(collective bargaining) and 
</t>
    </r>
    <r>
      <rPr>
        <b/>
        <sz val="10"/>
        <rFont val="Cambria"/>
        <family val="1"/>
        <scheme val="major"/>
      </rPr>
      <t xml:space="preserve">2.6.1 </t>
    </r>
    <r>
      <rPr>
        <sz val="10"/>
        <rFont val="Cambria"/>
        <family val="1"/>
        <scheme val="major"/>
      </rPr>
      <t>(grievance procedures)</t>
    </r>
  </si>
  <si>
    <t>5.6.1 c) Direct employees shall be permitted to negotiate terms and conditions, including grievance procedures, collectively should they so wish. 
Verifiers: 
• Discussion with workers
• Documented policies.</t>
  </si>
  <si>
    <r>
      <rPr>
        <b/>
        <sz val="10"/>
        <rFont val="Cambria"/>
        <family val="1"/>
        <scheme val="major"/>
      </rPr>
      <t>Mid-Wales</t>
    </r>
    <r>
      <rPr>
        <sz val="10"/>
        <rFont val="Cambria"/>
        <family val="1"/>
        <scheme val="major"/>
      </rPr>
      <t xml:space="preserve"> : Interviews with direct employees at sites throughout Dywi and Twyi forests confirmed membership of a broad range of Unions. Confirmed that this would be their preferred route for any negotiation or grievance procedures.
</t>
    </r>
    <r>
      <rPr>
        <b/>
        <sz val="10"/>
        <rFont val="Cambria"/>
        <family val="1"/>
        <scheme val="major"/>
      </rPr>
      <t xml:space="preserve">South Central </t>
    </r>
    <r>
      <rPr>
        <sz val="10"/>
        <rFont val="Cambria"/>
        <family val="1"/>
        <scheme val="major"/>
      </rPr>
      <t>: Interviews with direct employees at sites throughout Llanwynno and Garw Valley  forests confirmed membership of a range of Unions. Confirmed that this would be their preferred route for any negotiation or grievance procedures.</t>
    </r>
  </si>
  <si>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</si>
  <si>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</si>
  <si>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</si>
  <si>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</si>
  <si>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</si>
  <si>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r>
      <rPr>
        <b/>
        <sz val="10"/>
        <rFont val="Cambria"/>
        <family val="1"/>
        <scheme val="major"/>
      </rPr>
      <t xml:space="preserve">Mid - Wales : </t>
    </r>
    <r>
      <rPr>
        <sz val="10"/>
        <rFont val="Cambria"/>
        <family val="1"/>
        <scheme val="major"/>
      </rPr>
      <t xml:space="preserve">Interviews with direct employees and sites throughout Dwyi and Twyi forests confirmed all salaries are over and above national minimum (Forest Operations Officers; Harvesting site supervisors; Coupe Planners). Interviews with contractors at harvesting locations confirmed no contracts on piece-rate and salaries exceed that of national minimum.
</t>
    </r>
    <r>
      <rPr>
        <b/>
        <sz val="10"/>
        <rFont val="Cambria"/>
        <family val="1"/>
        <scheme val="major"/>
      </rPr>
      <t xml:space="preserve">South Central : </t>
    </r>
    <r>
      <rPr>
        <sz val="10"/>
        <rFont val="Cambria"/>
        <family val="1"/>
        <scheme val="major"/>
      </rPr>
      <t xml:space="preserve"> Interviews with direct employees and sites throughout Garw Valley, Llanwynno, and Rhondda confirmed all salaries are over and above national minimum (Forest Operations Officers; Harvesting site supervisors; Coupe Planners). Interviews with contractors at harvesting locations confirmed no contracts on piece-rate and salaries exceed that of national minimum.</t>
    </r>
  </si>
  <si>
    <t>Insurance</t>
  </si>
  <si>
    <t>5.7.1</t>
  </si>
  <si>
    <t>2.6.3</t>
  </si>
  <si>
    <t>5.7.1 The owner/manager and workers shall be covered by adequate public liability and employer’s liability insurance.
Verifiers: 
• Insurance documents
• Self-insurance with a policy statement.</t>
  </si>
  <si>
    <t xml:space="preserve">All Regions/ Places: NRW self insured with policy statement seen from NRW as well as displayed at offices. In addition Mid Wales: Hafod Estate &amp; Bwlchgwallter forest inspected copy of PL insurance &amp; events licence for Foxglove Fair (12/5/19) organised by the Hafod Trust. </t>
  </si>
  <si>
    <t>ANNEX 1 CHECKLIST for : United Kingdom</t>
  </si>
  <si>
    <t>Indicative Audit Programme for Certfication Cycle
NOTE - This Programme will be subject to change. Some Indicators will be audited more than once, due to CARs, presence of High Conservation Factors, etc</t>
  </si>
  <si>
    <t>RA</t>
  </si>
  <si>
    <t>UK</t>
  </si>
  <si>
    <t>Hollybush Forestry and
Hawkins 23A</t>
  </si>
  <si>
    <t>Felling</t>
  </si>
  <si>
    <t>Positive/negative</t>
  </si>
  <si>
    <t>The forestry have been polite and helpful when contacted. 
The felling, which was supposed to take a maximum of 6 months,
has in fact taken over 18 months. It was necessary to request, on several occasions clearance of debris from bridle paths following felling
I have asked for relocation of water outlet above my land. I was told there is a natural spring withing the forestry, the drainage for which will be rerouted so it doesn't negatively impact</t>
  </si>
  <si>
    <t>Both issues were reviewed during the audit process and a response sent from SA to stakeholder.</t>
  </si>
  <si>
    <t>unknown</t>
  </si>
  <si>
    <t>general</t>
  </si>
  <si>
    <t>inconfidence</t>
  </si>
  <si>
    <t>negative</t>
  </si>
  <si>
    <t>Noted</t>
  </si>
  <si>
    <t>Neighbour</t>
  </si>
  <si>
    <t>Cwrt Forest, Coed Y Brenin</t>
  </si>
  <si>
    <t>General Forest Management</t>
  </si>
  <si>
    <t>Mixed</t>
  </si>
  <si>
    <t>Communication has improved. The maintenance of the roads has also improved.                                                                                                              The draft Cwrt and Brynteg Forest Resource plan Forest Management Systems map was sent to me in July for me to respond to, which I did and have yet to hear from them concerning my comments. Again as in the last audit, my complaints concern the inaccuracies between this latest map and what’s actually on the ground. 
Also, the amount of wood not collected after harvesting is still an issue, not just Cwrt Wood, but Coed Y Brenin as well. There is a lot of wastage.</t>
  </si>
  <si>
    <t>Noted.  Confirmation from FRP planner of having met stakeholder the week prior to audit commencement and their email response to comments raised by stakeholder at meeting seen.</t>
  </si>
  <si>
    <t>NGO</t>
  </si>
  <si>
    <t>It is commendable that Natural Resources Wales work positively and constructively with NWWT on specific stands to improve habitat management and monitoring for species and habitats of conservation concern.                                                                                                                     It is disappointing that in 2020, a more holistic approach to wider forest management is not yet being demonstrated across the public forest estate in Wales. It is now widely recognised and accepted that productive forestry can go hand in hand with wider environmental and social benefits through the adoption and conversion of even stage stands to continuous cover forest management. Natural Resources Wales (NRW) should now be more actively demonstrating continuous cover forest management as a realistic tool in safeguarding our future forests from the impacts of pests and diseases and climate change. Unfortunately, the management terminology adopted by NRW to favour irregular silviculture is very broadly and inaccurately termed 'Low Impact Silvicultural Systems' LISS. This broad term fails to recognise the true relevance and depth of continuous cover forest management, as widely demonstrated and adopted in other European countries such as Ireland, France, Germany and Switzerland. 
Today, clearfelling should be regarded as an absolute last resort on the public forest estate, but unfortunatelty there are still many recent examples where unnecessary clearfelling has negatively impacted wider land use due to increased flooding and erosion. There should now be greater recognition and support for economically productive stands that favour species mixtures, of different species and age classes which are achieved through sensitive thinning and underplanting, rather than unsustainble clearfell and restock</t>
  </si>
  <si>
    <t>Telephone discussion with stakeholder.  Confirmation during discussion and verified  during audit of planned meeting with NE Senior officer Forest Operation Team regarding CCF.</t>
  </si>
  <si>
    <t xml:space="preserve">Interview held with Confor representative Wales who confirmed that under new structure there was greater access to NRW staff including senior management which was welcome. A number of points were raised during interview, those negative comments summarised by stakeholder as: 1. Recent changes to timber sales contract requiring bidders to undergo mandatory  PQQ process including H&amp;S.  2. Mensuration of stands and product breakout on DP sales particulars.  </t>
  </si>
  <si>
    <t>Comments noted. In addition auditor noted stakeholder 's details was not listed on NRW's stakeholder list. Raised with NRW during audit. Reference CAR 2020.07</t>
  </si>
  <si>
    <t>Newborough</t>
  </si>
  <si>
    <t xml:space="preserve">HCV management </t>
  </si>
  <si>
    <t>Negative</t>
  </si>
  <si>
    <r>
      <t>Contacted by stakeholder during audit regarding squirrel management who was co-author of the Newborough red squirrel management plan. In a telephone and email exhange a number of concerns where raised about the lack of adaptive management at that site to integrate red squirrel with other conservation objectives on the site. Stakeholder emailed comment: "</t>
    </r>
    <r>
      <rPr>
        <i/>
        <sz val="10"/>
        <rFont val="Cambria"/>
        <family val="1"/>
        <scheme val="major"/>
      </rPr>
      <t>The last meeting I had we agreed that rides should have pinch points where squirrels can cross between adjacent canopies, I stressed the need for urgent and significant underplanting and that it is odd that although NRW argue the stands need thinning to manage needle blight, they do not thin the birch regen or pole stage pine which retains dense canopy. Much of the site is now inhospitable to red squirrel because it is over thinned and limited underplanting has been beset with env. problems (wind scorch, drought, flooding)."</t>
    </r>
  </si>
  <si>
    <t>Comments noted. In addition auditor noted stakeholder 's details on NRW's stakeholder list was incorrect. Both were raised with NRW during audit. Reference CAR 2020.07</t>
  </si>
  <si>
    <t>NRW Publically available document "Management of NRW Woodlands" 1/7/19 summarises Organisation Design (OD) structure within NRW for the management of the WGWE. NRW is accountable to Welsh Ministers and subject to scrutiny by relevant National Assembly for Wales Committees. NRW corporately is responsible to the Minister for Environment, Energy and Rural Affairs. A chief executive is responsible for day to day management of the organisation and is also a member of the independent Board reporting to Ministers. The chief executive is supported by an Executive team.  Each team has individual accountability for keys areas of NRW's work.  Those involved directly in the management of the WGWE are Operations (supported by 6 Heads of Place to deliver sustainable management of the natural resources in Wales), Evidence, Policy &amp; Permitting (supported by Head of Land Stewardship covering compliance, policies &amp; guidance and training) as well as Finance, Commercial and Corporate Service (supported by Head of Commercial to include timber marketing functions and commercial strategy for the WGWE). NRW Document "Land Stewardship Governance" sets out the purpose, structure and terms of reference for the Land Stewardship Business Board and associated sub-groups whose tasks include "management and retention of forest certification".  NRW has ISO 1400-2015 Environmental managment Systems approval expiry 12/3/20.</t>
  </si>
  <si>
    <t xml:space="preserve">No change in management structure since RA. NRW has ISO 1400-2015 Environmental managment Systems approval expiry 12/3/23 (certificate on NRW website). </t>
  </si>
  <si>
    <t xml:space="preserve">No change in management structure and procedures since RA. NRW has ISO 1400-2015 Environmental managment Systems approval expiry 12/3/23 (certificate on NRW website). </t>
  </si>
  <si>
    <t>NRW has ISO 1400-2015 Environmental managment Systems approval expiry 12/3/20. Internal Auditing is under the direction of the Head of Commercial with the responsibility for commercial standards and governance.</t>
  </si>
  <si>
    <t>NRW has ISO 1400-2015 Environmental managment Systems approval expiry 12/3/23 (certificate on NRW website). Internal Auditing is under the direction of the Head of Commercial with the responsibility for commercial standards and governance.</t>
  </si>
  <si>
    <t>Internal Auditing is under the direction of the Head of Commercial with the responsibility for commercial standards and governance. NRW Documented procedures Environmental Management Sytems (EMS) 1/4/17 V1. Example inspected of EMS audit undertaken in NW Place/ FMU on 5/6/2019.</t>
  </si>
  <si>
    <t>No change in procedures since RA.  Inspected Forestry Internal &amp; External Audits reports for 2019/20 and 2020/21.</t>
  </si>
  <si>
    <t>Copy of Land Management Manual Structure V1 seen which lists documents and procedures according to responsibility with author/ date of issue. Internal Auditing is under the direction of the Head of Commercial with the responsibility for commercial standards and governance. NRW Documented procedures Environmental Management Sytems (EMS) 1/4/17 V1. confirm internal auditor ensure results of audit are reported to relevant management and audit action points are followed up and effective corrective action is taken.</t>
  </si>
  <si>
    <t>Mid Wales</t>
  </si>
  <si>
    <t>NRW</t>
  </si>
  <si>
    <t>W1.1 Roundwood (logs), N6.3.1 Christmas Trees, N9.7 Game (Venison), W1.2 Brash.</t>
  </si>
  <si>
    <t>HCV 1 &amp; 2</t>
  </si>
  <si>
    <t>2019 RA</t>
  </si>
  <si>
    <t>NE Wales</t>
  </si>
  <si>
    <t>NW Wales</t>
  </si>
  <si>
    <t>SW Wales</t>
  </si>
  <si>
    <t>SE Wales</t>
  </si>
  <si>
    <t>S Wales Central</t>
  </si>
  <si>
    <t xml:space="preserve">2020 S1 REMOTE </t>
  </si>
  <si>
    <t>2021 S2</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</si>
  <si>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</si>
  <si>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</si>
  <si>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</si>
  <si>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</si>
  <si>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</si>
  <si>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</si>
  <si>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</si>
  <si>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</si>
  <si>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</si>
  <si>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</si>
  <si>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</si>
  <si>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</si>
  <si>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</si>
  <si>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</si>
  <si>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</si>
  <si>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</si>
  <si>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</si>
  <si>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</si>
  <si>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</si>
  <si>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</si>
  <si>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</si>
  <si>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</si>
  <si>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</si>
  <si>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</si>
  <si>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</si>
  <si>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</si>
  <si>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</si>
  <si>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</si>
  <si>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</si>
  <si>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</si>
  <si>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</si>
  <si>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</si>
  <si>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</si>
  <si>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</si>
  <si>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</si>
  <si>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</si>
  <si>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</si>
  <si>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</si>
  <si>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</si>
  <si>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</si>
  <si>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</si>
  <si>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</si>
  <si>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</si>
  <si>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</si>
  <si>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</si>
  <si>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</si>
  <si>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</si>
  <si>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</si>
  <si>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</si>
  <si>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</si>
  <si>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</si>
  <si>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</si>
  <si>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</si>
  <si>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</si>
  <si>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</si>
  <si>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</si>
  <si>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</si>
  <si>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</si>
  <si>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</si>
  <si>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</si>
  <si>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</si>
  <si>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</si>
  <si>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</si>
  <si>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</si>
  <si>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</si>
  <si>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</si>
  <si>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</si>
  <si>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</si>
  <si>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</si>
  <si>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</si>
  <si>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</si>
  <si>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</si>
  <si>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</si>
  <si>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</si>
  <si>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</si>
  <si>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</si>
  <si>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</si>
  <si>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</si>
  <si>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</si>
  <si>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</si>
  <si>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</si>
  <si>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</si>
  <si>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</si>
  <si>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</si>
  <si>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</si>
  <si>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</si>
  <si>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</si>
  <si>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</si>
  <si>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</si>
  <si>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</si>
  <si>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</si>
  <si>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</si>
  <si>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Previously certified with SGS IT15/0985</t>
  </si>
  <si>
    <t>Cyfoeth Naturiol Cymru</t>
  </si>
  <si>
    <t>Ty Cambria, Newport Road, Cardiff, CF24 0TP</t>
  </si>
  <si>
    <t>https://naturalresources.wales/about-us/what-we-do/welsh-government-woodland-estate/forest-resource-plans/?lang=en</t>
  </si>
  <si>
    <t>Matthew.Park@cyfoethnaturiolcymru.gov.uk</t>
  </si>
  <si>
    <t>Multi-site</t>
  </si>
  <si>
    <t>Wales</t>
  </si>
  <si>
    <t>refer to A7</t>
  </si>
  <si>
    <t>no</t>
  </si>
  <si>
    <t>Government</t>
  </si>
  <si>
    <t>Coniferous dominant</t>
  </si>
  <si>
    <t xml:space="preserve">Red Squirrel , Water voles, otter, Osprey, pine marten, ASNW, SSSI, SAC/ SPA, </t>
  </si>
  <si>
    <t>Exotic</t>
  </si>
  <si>
    <t>Roundwood (logs), Christmas Trees,  Game (Venison), Brash.</t>
  </si>
  <si>
    <t>m: 173
f: 55</t>
  </si>
  <si>
    <t>m: 1008
f: 50</t>
  </si>
  <si>
    <t>x% PEFC certified</t>
  </si>
  <si>
    <t>Roundwood, residues</t>
  </si>
  <si>
    <t>1,3</t>
  </si>
  <si>
    <t>Christmas Trees</t>
  </si>
  <si>
    <t>1</t>
  </si>
  <si>
    <t>Game</t>
  </si>
  <si>
    <t>4</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</si>
  <si>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</si>
  <si>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</si>
  <si>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</si>
  <si>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English Name</t>
  </si>
  <si>
    <t>Latin Name</t>
  </si>
  <si>
    <t>Tick if within scope</t>
  </si>
  <si>
    <t>Conifer</t>
  </si>
  <si>
    <t>Grand fir</t>
  </si>
  <si>
    <t>Abies grandis</t>
  </si>
  <si>
    <t>√</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</si>
  <si>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</si>
  <si>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</si>
  <si>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</si>
  <si>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</si>
  <si>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</si>
  <si>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</si>
  <si>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</si>
  <si>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</si>
  <si>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</si>
  <si>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</si>
  <si>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</si>
  <si>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</si>
  <si>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</si>
  <si>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</si>
  <si>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</si>
  <si>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</si>
  <si>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</si>
  <si>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</si>
  <si>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</si>
  <si>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</si>
  <si>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</si>
  <si>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</si>
  <si>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</si>
  <si>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</si>
  <si>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</si>
  <si>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</si>
  <si>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</si>
  <si>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</si>
  <si>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</si>
  <si>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</si>
  <si>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</si>
  <si>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</si>
  <si>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</si>
  <si>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</si>
  <si>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</si>
  <si>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</si>
  <si>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</si>
  <si>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</si>
  <si>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</si>
  <si>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</si>
  <si>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</si>
  <si>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</si>
  <si>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</si>
  <si>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</si>
  <si>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</si>
  <si>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</si>
  <si>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</si>
  <si>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</si>
  <si>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</si>
  <si>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</si>
  <si>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</si>
  <si>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</si>
  <si>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</si>
  <si>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</si>
  <si>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</si>
  <si>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</si>
  <si>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</si>
  <si>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</si>
  <si>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</si>
  <si>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</si>
  <si>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9th to 12th August 2021</t>
  </si>
  <si>
    <t xml:space="preserve">Carol Robertson (lead) Rebecca Haskell (auditor) </t>
  </si>
  <si>
    <t>Mostly Negative</t>
  </si>
  <si>
    <t>Multiple Sites</t>
  </si>
  <si>
    <t>Mixed - mostly negative</t>
  </si>
  <si>
    <t>Various - Cwmgwrach, Glyncorrwg, Pelenna, Pontrhydyfen &amp; Margam</t>
  </si>
  <si>
    <t>Local Authority</t>
  </si>
  <si>
    <t>Afan Forest</t>
  </si>
  <si>
    <t xml:space="preserve">Stakeholder </t>
  </si>
  <si>
    <t>Pembrey 
Barry sidings</t>
  </si>
  <si>
    <t>Canaston Woods, Pembrokeshire</t>
  </si>
  <si>
    <t xml:space="preserve">Mynydd Du Forest </t>
  </si>
  <si>
    <t xml:space="preserve">Llyn Parc Mawr </t>
  </si>
  <si>
    <t>Positive</t>
  </si>
  <si>
    <t>Pentraeth and Newborough Forests, Anglesey</t>
  </si>
  <si>
    <t>Coed Y Brenin</t>
  </si>
  <si>
    <t>Inconfidence</t>
  </si>
  <si>
    <r>
      <rPr>
        <u/>
        <sz val="10"/>
        <rFont val="Cambria"/>
        <family val="1"/>
        <scheme val="major"/>
      </rPr>
      <t>Positive Comments</t>
    </r>
    <r>
      <rPr>
        <sz val="10"/>
        <rFont val="Cambria"/>
        <family val="1"/>
        <scheme val="major"/>
      </rPr>
      <t xml:space="preserve">: Local forest managers are generally understanding of the needs of residents of the forest area, but this has mainly come about through local pressure.
</t>
    </r>
    <r>
      <rPr>
        <u/>
        <sz val="10"/>
        <rFont val="Cambria"/>
        <family val="1"/>
        <scheme val="major"/>
      </rPr>
      <t>Negative comments:</t>
    </r>
    <r>
      <rPr>
        <sz val="10"/>
        <rFont val="Cambria"/>
        <family val="1"/>
        <scheme val="major"/>
      </rPr>
      <t xml:space="preserve">
1) lack of visitor management in the forest. NRW staff do not work at weekends and Bank Holidays when most people visit the forest. This leads to anti-social behaviour and puts extra strain on Police and National Park officers. 
2) A lack of empathy between parts of NRW and local residents. E.g Not allowing collection of unwanted firewood for personal use.</t>
    </r>
  </si>
  <si>
    <t>Positive Comments: The member of the woodland operations team has been helpful and very sensitive to the communities needs when undertaking management</t>
  </si>
  <si>
    <t xml:space="preserve">Positive: Relationships between RSTW and individual staff members at NRW (particularly their mammal ecologists) are good.                    Negative: NRW's communication, consultation and practice in these areas has been lamentably poor. Newborough Forest is over thinned with further felling planned. Sections of Pentraeth Forest are marked for clearfelling in the autumn. This is a major concern for RSTW as Pentraeth and Newborough both host valuable populations of red squirrel. This does not seem to have been taken into account in the felling - no surveys have been undertaken by NRW and they hold no data on population density of red squirrel in these areas. Consultation between NRW, RSTW and other local stakeholders has been very poor regarding this. </t>
  </si>
  <si>
    <t>Cwmcarn Forest specifically the Rhyswg, Carn valley, Twmbarlwm and the Medart</t>
  </si>
  <si>
    <t xml:space="preserve">Stakeholder contacted by email prior to audit and pre-arranged telephone discussion held during the audit. Feedback discussed with local staff and communicated to stakeholder by auditor via email - response as follows: Land Management team staff do not regularly work weekends, however NRW staff do work weekends to support professional partners such as the Police if they are running a specific operation. NRW contributes to a MAGSS (Meet and Greet and Stay Safe) scheme run by the Brecon Beacons National Park, this scheme provides staff across the National park at busy periods including weekends, summer holiday weekdays and Bank Holidays. These staff regularly patrol through Grwyne Fawr and Mynydd Du forest. NRW has an Incident Communications Centre available 24hrs a day, for reporting of incidents including incidents on our managed land, there are duty staff available on call, should an out of hours response be required.
NRW doesn’t sell or gift firewood to individuals directly, all firewood is sold through our timber sales processes and is available through the esales portal.
During the Surveillance audit the auditor discussed the new Timber Sales &amp; Marketing Plan 2021-2026, publicly available on the NRW website which includes a section on Community Social Enterprises.  The new plan states a commitment to provide access to woodland &amp; timber for the benefit of community &amp; social enterprises using 30% of volume of timber produced for innovation &amp; new emerging market opportunities in Wales. The process of how communities can access this is currently being drafted over the coming months.
</t>
  </si>
  <si>
    <t>Local resident / permit holder</t>
  </si>
  <si>
    <t>Issuing of permissions / illegal use of forest</t>
  </si>
  <si>
    <t>1.2, 5.1</t>
  </si>
  <si>
    <t>Pembrey was regarded as the "blue ribbon" forest for husky training and organised races. The NRW, carried out extensive forest work, in the process putting course gravel over grassed areas. Overnight this made the forest unusable for animal events. this was without any consultation. The events historically drew entries from over 60 teams. I have a training permit but have had to shorten my training and in honesty this has ruined the forest for animal events. NRW do not maintain or mark useable trails. I have raised an issue with Barry sidings that illegal off road bikes have ruined the area. This was ignored/dismissed. Off road bikes still use the area. The use of training huskies is a winter sport. Numerous times forests are closed in the winter for logging operations.</t>
  </si>
  <si>
    <t xml:space="preserve">Stakeholder contacted by email prior to audit to make an appointment for a phone / online meeting.  No response received. NRW managers provided the following response to the auditor: Re Pembrey 'This is the first we have been informed of this concern at Pembrey. Engineering works have been completed at Pembrey with the resurfacing of forest roads to support planned harvesting work. Our forest roads are maintained and constructed in line with forest engineering specifications. Pembrey forest is also prone to regular groundwater flooding and consequently forest road surfaces have to be suitable and adequate to support such forest operations. We do not consult permission holders with routine forest operations which are required for the routine management and maintenance of the forests we manage. In addition we have issued permission to Canix over the past 12 months to host four annual events within Pembrey for runners with dogs, with approximately 430 participants to which we have not received any similar concerns/complaints. We have also issued 16 individual annual husky permits for Pembrey and similarly we have not received any similar concerns/complaints. '  Re Barry Sidings: 'We are aware of the problem of anti-social behaviour and illegal off-roading including motorbike activity occurring on the Welsh Government Woodland Estate. We are also aware the impact this has on the land and the local communities living within these areas. Unfortunately this illegal activity has been exacerbated recently following the easing of government restrictions in place to help control the spread of the Coronavirus. To help tackle this illegal activity we have been working closely with South Wales (SW) Police. We have carried out 15 joint patrols with them since June 2020 covering the land we manage around the Neath, Resolven, Afan and Maesteg area. These patrols have resulted in South Wales Police catching 34 illegal motor bikers, quad bikers and/or 4x4 vehicles. These have all subsequently been issued with Section 59 Notices under the Police Reform Act. If these culprits are caught again by the Police, carrying out any further illegal activity within 12 months of the issuing of these notices, they have the powers to remove and seize their vehicles/motorbikes. In addition, we have also started utilising powers we have under the Forestry Act 1967 to issue warning letters in the first instance, and if caught again we will consider further enforcement action in line with our Enforcement and Prosecution Policy. We would encourage members of the local community to report any illegal activity they witness on the WGWE to the Police on the non-emergency number 101. Although the Police may not instantly respond to these reports it does however help log the issues, the locations and times which helps the Police build up a picture and pattern of this illegal activity. Reporting this activity also helps the Police allocate suitable resources to these joint patrols to help tackle such illegal activity. Barry Sidings Country Park backs onto Gelliwion NRW Estate in South Central.  Both have a history of illegal off road motorcycle activity causing problems for both country park and forest users. Permission to use Gelliwion was not renewed after it expired on 31/12/20.  It was not renewed because of the problems encountered when trying to train Huskies where illegal off road motorbikes were accessing and causing concern. </t>
  </si>
  <si>
    <t xml:space="preserve">Feedback discussed with local staff and communicated to stakeholder by auditor via email - response as follows: Pentraeth Clearfell Coupe. Coupe number 10013: The coupe was sold through the advertised E-sale programme in April 2021, with a contract start date of 20/09/2021. The coupe is being worked as part of the current Forest Design Plan (FDP), which came into effect in 2008. Consultation on the FDP was undertaken at the time and comments from parties interested in Red Squirrels were received and considered. The FDP sets aside areas within the forest to be an area of LISS, with the aim of maintaining habitat corridors within the woodland and with adjoining woodland. No further consultation was undertaken immediately prior to preparing this coupe for sale. NRW has recognised that consultation with stakeholders could be improved as coupes approach the operational phase.
NRW has begun to actively engage with stakeholders at an early stage. In the preparation stage of the Bathesda and Abergwyngregyn FRP, NRW contacted Dr Craig Shuttleworth in December 2020 to seek his views on considerations for Red Squirrel in the area. This led to a site meeting in June 2021 with Dr Shuttleworth and Christine Allen of the Red Squirrel Survival Trust. Their comments led to a review of proposed coupe sizes, as well as the tree species proposed in enrichment plans.                                                                                                              During the Surveillance audit the auditor inspected a copy of the Invitation to Quote to create a detailed and repeatable survey &amp; monitoring methodology for Red Squirrels at Anglesey NRW Managed Woods (i.e. Newborough, Cefni, Pentraeth &amp; Llanfaes). The contract had been sent to 4 organisations to quote with a contract start date of 1/9/21. The Aim of this contract is to develop a long-term monitoring programme to measure utilisation of these woods by red squirrel that will allow impacts of woodland management decisions at these woods on the habitat availability for red squirrel to be predicted &amp; assessed.       
NRW is a member of the Wales Squirrel Forum. the auditoe inspected minutes of meeting held on 10/2/21 which noted a number of NRW sites Clocaenog, Towy &amp; Clywedog where management plans were being developed with red squirrel as a critical driver.               
In addition NRW have produced new guidance to staff on how to manage, coordinate and update their Stakeholder Lists when undertaking any operational activity on the NRW managed estate which requires consultation, conversation or notification to third parties.   </t>
  </si>
  <si>
    <t>Local user group</t>
  </si>
  <si>
    <t>Recreational use of the forest</t>
  </si>
  <si>
    <t>We appreciate this is a working forest and so work needs to be done but since NRW removed the mountain bike ranger, we feel we have no voice in how/when the work is carried out. They do not inform us ahead of time when they close routes and this has a huge effect on us and the other businesses relating to MTB users. This includes closing our main family route through the whole of the summer holidays with a weeks notice. They seem to have no consideration for any of the users of the forest.The volunteer group here "Afan Trail Crew" are constantly being refused the opportunity to help maintain the trails. These guys are giving their own time for free, they are financially backed by us and others and are qualified an insured to work but NRW refuse to acknowledge them and allow them to do the really useful work they are able to carry out.</t>
  </si>
  <si>
    <t xml:space="preserve">Feedback discussed with local staff and communicated to stakeholder by auditor via email - response as follows: Following an operations restructure of NRW in July 2019 the Mountain Bike Ranger role was no longer within the new organisational structure. The work delivered by this role was subsequently absorbed into the new land management team. The organisation has now recognised giving increased visitor pressure following the easing of Covid-19 travel restrictions a need for additional support to assist with recreational work within the SW Land Management Team, and has agreed additional resource to help support this work going forward. A new permanent additional post has been added to the structure and will advertised in September 2021. The land management team provide regular trail updates to the Afan Stakeholder Group which is co-ordinated by Karleigh Davies the Tourism Manager of Neath Port Talbot Council. This is done as a stakeholder base to inform all businesses and recreational user groups including mountain bikers. We ensure we provide as much notice of any closures/diversions as we can. These trail updates are also included on our website (Natural Resources Wales / Afan Forest Park - Visitor Centre, near Port Talbot) and that of Afan Forest Park (Afan Forest Park). Unfortunately due to a near miss incident resulting in a serious incident review being commissioned we had to take the decision to close our Rhyslyn Car Park at short notice in June. As part of this closure there was a communications plan in place to inform all relevant stakeholders and provided alternative parking arrangements on the Welsh Government Woodland Estate at Tynmaen which is adjacent to the Afan Visitors Centre. As of the July 2021 we have now issued a Management Agreement with the Afan Trail Volunteers to help maintain the mountain bike trails in Afan Forest Park. Unfortunately there were multiple delays in having this agreement in place ranging from Covid-19 restrictions, the need for the volunteers to receive First Aid Training/Certification, production of Risk assessments and documentation in line with NRW requirements.   </t>
  </si>
  <si>
    <t>Noted and discussed with local staff whilst maintaining stakeholder confidentiality. Communicated to stakeholder by auditor via email.</t>
  </si>
  <si>
    <t>Harvesting operations</t>
  </si>
  <si>
    <t>Noted and discussed with local staff whilst maintaining stakeholder confidentiality.  Feedback  related to a harvesting operation in 2016 which has been addressed</t>
  </si>
  <si>
    <t>Management of public rights of way</t>
  </si>
  <si>
    <t>3.3.2 / 5.1</t>
  </si>
  <si>
    <t>Positive: The Senior Land Management Officer is very good to deal with, and most helpful in implementing permissive route alternatives or agreeing to resolve issues with a common sense approach.  Negative: The Felling or Forest Operations section of NRW really is in need of an overhaul when it comes to the restoration of PROW, that historically had a plantation illegally obstructing them. At NRW's request we have 'pegged' out various sites over the years, but somehow their contractors are allowed to leave site without doing the PROW restoration work, yet they still get paid by a Welsh Govt sponsored body that is meant to ensure the natural resources of Wales are sustainably maintained. Various specific examples provided by the stakeholder of rights of way which had been planted over 40-50 years ago and which have now been clearfelled but, not been reinstated</t>
  </si>
  <si>
    <t>Noted and discussed with local staff, who provided commentary on each of the specific examples provided.   Communicated to stakeholder by auditor via email.  In one case there have been ongoing discussions with the contractor who has not yet made good the line of the PROW but in all the other examples NRW disputed the claim eg Pelenna - FP 20/15.Mst/1District have no coupe numbers as they did not undertake the felling coupe planning (this was done by EDT) as it was commercial development felling to accommodate a windfarm (Pen-y-Cymoedd). As this area is within the Habitat Management Plan (HMP) so no restock has been undertaken as this has been identified and priority open habitat restoration. Transaction between the developer and the Wales Harvesting and Marketing team. SCDB specifies that it open except for small areas of check/windblow
Pontrhydyfen – FP 41/18.PT/1 This was a standing sales coupe.  Both coupes straddling this section of PRoW were Phytophthora ramorum (Pr) coupes. Coupe 99013 below field and 99015 above the fields. The local authority marked it out the PRoW on the ground and a brash free zone of 2m  wide was cleared along its length by the 2 harvesting supervisors at the time. The line of the PRoW was not restocked. The PRoW line is not evident from the aerial photographs on 99013 but it is the evident on 99015Margam – FP 9/51.PT/1 This was a standing sales coupe felled in 2013.  This coupe for this section of PRoW was 81185. The local authority marked it out the PRoW on the ground and a brash free zone of 2m  wide was cleared along its length by the 2 harvesting supervisors at the time. The PRoW way not restocked on and it is still just about evident on the aerial photograph.  In summary evidence from coupe planning, site management and engagement with PRoW officers suggests otherwise in 4 of the 5 cases cited. All of the coupes are historic and relate to felling and restocking prior to the current NRW structure post Organisational Design being established. Some of the sites date back as far as 2012 and 2013. Issues with the PRoW have not been raised with NRW prior to this stakeholder engagement therefore there has been no targeted action taken as a result.Forest Operations liaise with Countryside section of NPTCBC and have been told by them that they do not have the resources to keep their footpaths in a favourable condition. It is standard practice to ensure all PRoW are re-instated and cleared of brash/lop&amp;top. Often this can mean that the PRoW is in a better condition post-harvesting than before.</t>
  </si>
  <si>
    <t xml:space="preserve">Stakeholder contacted by email prior to audit and pre-arranged telephone discussion held during the audit on the points raised. Noted and discussed with local staff whilst maintaining stakeholder confidentiality. </t>
  </si>
  <si>
    <t>Not known - interested individual. In confidence</t>
  </si>
  <si>
    <t>Stakeholder contacted by email prior to audit to make an appointment for a phone / online meeting. Stakeholder did not respond until after site visits had been completed but a phone conversation was held between the auditor and stakeholder prior to submission of report discussing the issues raised. Written response then sent by auditor summarising NRW response to feedback.</t>
  </si>
  <si>
    <t>Positive: NRW is highly specialised with a well educated and competent, and often locally based, staff involved in a range of environmental function including river and watershed management, coastal management and specifically for this consultation woodland management. Phytophthora ramorum infection and the resulting felling the Cwmcarn Forest Drive was closed and dismantled between October 2014 and June 2021. The Friends of Cwmcarn Forest Drive was founded in August 2014 in order to ensure that the forest drive, Wales's only such facility, was reinstated and reopened. The Friends of Cwmcarn Forest Drive have been able to work closely with NRW's project manager (who is an outstanding member of staff) and are delighted with her work and with the new facilities                                                                                    Negative: I would like to see the bulk of brash left on the ground shredded as I believe that waste brash left piled up acts as a major fire risk. Three years ago and early in 2021 there were major fires at Twmbarlwm and Mynydd Machen and I believe in both cases the rows of un-shredded and piled brash left on the hill sides acted as a fire propellant causing channels where the fire could spread unhindered thus making a bad situation even worse. While I understand that it may be desirable to leave a small amount of brash on the ground to promote biodiversity the bulk of this waste material should be shredded and left to break down naturally. 
Secondly there have been a number of cases of where public rights of way have not been reinstated following felling work. A section of the popular Raven Walk (promoted by CCBC, our local authority) has not been reinstated between Cwmbyr and the Darran Lane Risca. This issue has been exacerbated by the construction of wild mountain biking trails which NRW are reluctant to close. These wild trails often cross and incorporate existing paths and PROW and the fast downhill mountain bikers who use them present a clear and present danger to other users. These trails are also not constructed to even minimal H &amp; S and environmental standards and we believe they should be closed without delay.                                                                                                            Unresolved Issue: The Friends of Cwmcarn Forest Drive is currently attempting to get a number of illegal wild mountain trails called 'Risca Bike Park' closed. I made a complaint to NRW in June 2020 to get a small number of wild trails at Cwmbyr in the Cwmcarn Forest which cross a PROW, and one which passes through the site of a sixteenth century longhouse (Cwmbyr Uchaf) closed. Despite assurances and promises that something would be done nothing whatsoever had been done by March of this year -all the while these trails remained open for bikers to use them. In April of this year I escalated and expanded my complaint to the Chief Exec of NRW. She decided to open a Level Two complaint whereby a senior manager from another region would investigate the complaint and produce a report. At the end of his investigation NRW admitted that major changes to their working practices were needed and as a result they recently adopted a new management policy to deal with wild trails, however the wild trails I originally complained about are still open.</t>
  </si>
  <si>
    <t xml:space="preserve">Stakeholder contacted by email prior to audit and pre-arranged telephone discussion held during the audit. Feedback discussed with local staff and communicated to stakeholder by auditor via email - response as follows: Fires and brash:
The south Wales valleys suffer from major problems with wildfire both within NRW forestry and in the wider environment. Virtually all these fires are caused by arson. Mulching of brash is often quoted as a way to solve this issue on forestry sites. However, the reality of large-scale mulching of brash material is not a feasible option. Whereas Friends of Cwmcarn mention two sites , NRW have to look at how the estate is managed across the whole of south wales where the fire issues exist. We have concerns at carrying out mulching at large scale these include environmental issues such as soil protection being removed, mulched material washing off the site, mulch material itself overheating and smouldering and financial concerns such as cost. Small scale mulching is currently carried out on a case by case basis for specific problem areas.
Uncleared footpaths:
Due to the way NRW exited quickly from its long-term harvesting contracts following the recommendations of the Wales Audit Office some reinstatement work was not completed on contracts in Cwmcarn and this included brash removal from certain footpaths in the north of the site. There has been a programme of works to clear these.
The official PROW line of Cwmbyr / Darren road path was not cleared immediately post harvesting. There is a good harvesting track 20 m from it which everybody has been walking along , we have been in discussions with the local authority PROW officer over whether the official line should be reinstated, or the path official transferred to the harvesting track . It was agreed with the LA several months ago that that the original line should be reinstated . However, we unable to carry out the work until September due to conservation constraints. The work has been issued to a contractor.
We work closely with the LA PROW officer on what they consider to be priorities and issues. We have been in discussion with the Friends of Cwmcarn and they are aware that we would have a focus on sorting all PROW issues as well as creating new paths to provide links etc as soon as we had the forest drive reopen.
Unofficial Mountain Bike trails:
The building of unofficial MB trails is a major issue for NRW in all its woodlands. The trails at Cwmcarn have been monitored regarding safety concerns for over a year , this has included working with the local authority PROW officer. Our response to Friends of Cwmcarn has been well documents in the replies to several complaints . These replies have been included in your request to see all complaint over the last year.
The statement ‘At the end of his investigation NRW admitted that major changes to their working practices were needed and as a result they recently adopted a new management policy to deal with wild trail’s is incorrect. NRW had been working on a new policy/ position for about a year and the final signing off of the policy occurred at the time of the conclusion of the investigation.
The policy took a while to be developed As NRW were waiting for the results of a corners inquest into the death of an unofficial trail builder on a trail he had built. As this could have had major implications on NRW position.
During the Surveillance audit the auditor discussed brash management on a number of sites with NRW staff. In addition to NRW’s points made above and as discussed with the stakeholder, the windrow of brash (i.e. the lines of brash) are compacted during gathering to minimise the air pockets within to reduce the potential for fire to initiate and spread. 
A visit was made to Cwmcarn Forest Drive.  Phase 2 of the project will focus PROW management. The auditor noted an NRW public sign at car park 6 with notification to close some unofficial trails in the area due to safety concerns with new facilities, Public Rights of Way and the reopening of the Forest Drive.  On the sign it stated NRW are working with local Risca Riders club who have requested permission to manage trails in the area.  
NRW made available to the audito their replies in response to a number of complaints raised by Friends of Cwmcarm as part of an assessment of compliance in dealing with of all complaints received by NRW over the last year relating to the certified area. </t>
  </si>
  <si>
    <t>Forests in Pembrokeshire</t>
  </si>
  <si>
    <t xml:space="preserve"> We would like to recognise the progress NRW have made in addressing our historic concerns around the management of environmental risk (in particular biodiversity and protected species) in relation to felling operations on the Pembrokeshire woodland estate. In particular, there has been a greater level communication between forest managers and local NRW conservation staff and local stake holders, which has helped to identify and manage risks for more recent felling rounds. However we feel that further work is needed to ensure this practice becomes embedded and properly resourced within Forest Management practice. Some suggestions were then provided by the stakeholder. </t>
  </si>
  <si>
    <t>Noted and passed on to local staff who reacted favourably to the stakeholder's suggestions.</t>
  </si>
  <si>
    <t>Neath Port Talbot area</t>
  </si>
  <si>
    <t>Noted and discussed with local staff whilst maintaining stakeholder confidentiality. Communicated to stakeholder by auditor via email. Feedback  related to a range of forest management operations / national strategy</t>
  </si>
  <si>
    <t>Afan Valley</t>
  </si>
  <si>
    <t>General Forest Management; also access dispute</t>
  </si>
  <si>
    <t>NRW state that they "champion the welsh environment, ensure land &amp; water is managed sustainably, reduce the risk to people and communities from hazards such as flooding, help people live healthier and more fulfilled lives, promote successful &amp; responsible business without damaging natural resources'.  Stakeholder feels that NRW is failing on all of the above points. We are currently in a legal battle with NRW. They have tried to force access through our property to land on which they have no right of access. We have been bullied, harrassed and threatened with court action even though we have been able to provide all of the necessary legal paperwork showing that they have no right of access</t>
  </si>
  <si>
    <t>Noted and passed on to NRW.  Local issues discussed with local staff  and communicated to stakeholder by auditor via email. Response regarding the initial points given below -NRW provide permissive access for walkers, cyclists and horse riding on the WGWE utilising the forest road network. Many of our forest barriers also have horse step overs to allow the free access for horse riders. We also have a permission process for an annual permit for equine access where restrictions are in place that doesn’t allow suitable access. Applicants applying for the annual permission and are issued a key to access our forest barriers. Unfortunately following the easing of Covid-19 we have been inundated with permission applications and unfortunately we have had to make the decision that due to workloads we were unable to process 2 new annual permission applications and have unfortunately requested that they reapply later in the year. We have however emailed these individuals to explain that they can still utilise and access the WGWE via permissive access, however they will not be able to access with vehicles through our forest barriers.Due to increased issues with security of our forests we are currently reviewing whether we continue to issue keys to our forest barriers. We have been made aware via social media that motorbikers are aware that if they apply for an equine permit they will be issued with a key to access all our forest barriers which can subsequently result in illegal and antisocial behaviour. However, we feel this will not restrict access to our forest as we allow permissive access and riders also have legal rights of way along the bridleways.Unfortunately, due to a near miss incident on our harvesting site resulting in a serious incident review being commissioned we had to take the decision to close our Rhyslyn Car Park at short notice in June. As part of this closure there was a communications plan in place to inform all relevant stakeholders and we also provided alternative parking arrangements on the WGWE at Tynmaen which is adjacent to the Afan Visitors Centre. It is unfortunate that we have had to take this action, but this decision was made on health and safety grounds and to ensure the safety of our contractors and the general public. Our car park at Rhyslyn provides 45 parking spaces. Since it’s closure and to date we have had upto 40 cars parked at our alternative car park which has been provided at Tynmaen. If further parking is required at Tynmaen there is capacity that this can be expanded further if/when required.Following an operations restructure of NRW in July 2019 the Woodland Community Officer role and Mountain Bike Ranger was no longer within the new organisational structure. The work delivered by these roles and responsibilities were subsequently absorbed into the new land management team. In terms of the proposed wind farm development, in 2017 the Welsh Government (WG) announced a target of meeting the equivalent of 70% of Wales’ electricity demand from Welsh renewable electricity sources by 2030. NRW’s remit letter from WG for 2019-20 and 2020-21 placed responsibility on continuing to support WG renewable energy targets by enabling and delivering renewable energy development. In April 2019, the WG announced a Climate Emergency. NRW responded in support of this declaration by identifying priority actions for decarbonisation including exploring more opportunities to generate renewable energy on NRW managed land. NRW’s Business Plan commits to combat climate change by prioritising the facilitation of renewable energy projects on NRW managed land for 2021 to 2022.Although this closure has caused some disruption to car parking at Rhyslyn and the closure of some of the mountain bike and walking trails we do not believe this has directly affected all local businesses. The anecdotal feedback we have received from businesses is that people have been dispersed wider over the Afan Valley as a whole and communities such as Glyncorrwg have seen high visitor numbers which may lead to increased business benefit in these deprived areas.We are aware of the growing problem of illegal mountain bike trails being constructed on the WGWE. This has been exacerbated recently with the Covid-19 lockdown restrictions. NRW has a policy on managing unauthorised trails which we look to implement. Due to the growing scale of this problem NRW have commissioned a study to look at the extent of the problem and have also started a project to look at how information, communication, education and engagement can be best delivered to help manage the problem and raise awareness of the issues and risks associated with this activity.NRW do not have a policy of leaving sites fallow. NRW fulfils its legal responsibilities in terms of the conditions of the felling licence to restock all sites in line with the approved Forest Resource Plan (FRP). The removal of Phytophthora ramorum (Pr) infected trees is a legal requirement not only for NRW but also private woodland owners in compliance with Statutory Plant Health Notices (SPHN) under Plant Health Regulations and in line with the Forest Regulations Memorandum of Understanding (MOU).It is standard practice to wait on average 2 years before restocking. This is for very good forestry management reasons. Primarily where there has been no whole tree harvesting the brash and lop and top have a chance to break down and make ground preparation techniques more effective. It is harvesting best practice in Wales to leave all brash (lop and top) and stumps in the wood for 5 reasons: Brash is used as a mat for machinery in extraction racks to mitigate ground damage. Brash and stumps will decompose and return to the soil system as part of the nutrient cycle.To prevent carbon depletion of soilsTo provide deadwood as habitat provision for invertebrates and saprophytic fungi.To prevent soil erosion and exposure.NRW undertake restocking in line with the approved FRP and NRW policy. The only areas that are not pro-actively restocked are where “other” objectives need to be met such as open habitat restoration, awaiting natural regeneration on ancient woodland sites or riparian zones etc.Brash and root plates are removed from formal rights of way and permissive routes such as Sustrans or community agreements etc. Other access routes are also cleared to a required standard for NRW’s own purposes if there is an operational need to do so.  It has never been the intention of NRW to prevent access to the local community and there are no ulterior motives to leaving brash on forest operational infrastructure other than to prevent ground damage.There are numerous pathogens that attack trees across all woodlands in Great Britain. Some have more impacts than others. Unlike Pr not all infected trees need to be felled other than those that present a significant risk to woodland users and neighbours for reasons of Health and Safety. It is NRW policy to restock (depending on the woodland type) with a diverse range of species to build resilience and to combat issues such as climate change.NRW’s Wildlife Management is clearly linked to and driven by the Welsh Governments Strategy for Wild Deer Management in Wales and the Action Plan for Wild Deer Management in Wales 2017 - 2022. NRW’S working documents linking to the WG Action Plans are the Wildlife Management Framework and the Regional Areas Deer Management Strategies. Deer cull targets are documented within the Regional Deer Management Strategies, cull targets are set after considering many factors such as Restock deer damage impacts, landscape scale habitat impact levels and the general health of the deer population.  The NRW Wildlife Management operations are delivered following the Deer Initiative Best Practice guidance. Animal welfare is a high priority within NRW, with Wildlife Management team operators observing deer when encountered, and prior to selecting animals for culling with emaciated, injured or diseased deer selected and taken first as a priority.  NRW work closely with the South Wales Fire and Rescue Service (SWFRS) on forest fires on the WGWE. NRW staff will also be present and on site as and when requested by SWFRS to provide advice and support. In terms of the large fire during 2020 which took place within the Penhydd Forest at Garnwen Quarry. We can confirm that members of the land management team were on site supporting the SWFRS during this fire with duties including the management of members of the public to allow the Helicopter contracted to NRW to safely collect water from Cwmwernderi Reservoir in the Bryn Forest to help manage the fire at Penhydd.  The Land Management Team and in particular the local Senior Land Management Officer James Roseblade also received a commendation in July 2020 from the SWFRS for his continued support and advice provided to the service (please click link below to view).NRW appoint appropriate waste contractors to pick up and remove large carcasses or animal entrails if and when reported to us. We would encourage members of the public to report these to NRW on our Emergency Hotline 03000 65 3000. If the stakeholder can provide details of when this was reported to us and at what location we can certainly look into this matter.NRW are UK Woodland Assurance Standard (UKWAS) accredited and therefore meet the UK Forest Standard and international standards (FSC and PEFC) for sustainable forest management.NRW has not received any previous complaints directly from the stakeholder regarding the abusive behaviour of staff or contractors. Such behaviour was detailed as part of a response received from the stakeholder’s legal representative in response to an earlier letter sent by NRW setting out our position regarding the access track leading past Penycastell. If such complaints are not reported to us promptly and with a level of detail as to dates/times and some means of identifying who the person who has allegedly behaved in an unacceptable manor it is difficult for us to investigate and deal with this alleged behaviour.All staff and contractors are made aware that all gates along the trackway should be left in the position they are found directly before access or egress is taken.  With regards to barriers leading to the WGWE these are to be shut and locked immediately after access and egress for security reasons.  NRW staff are not able to monitor compliance with these requirements by contractors on a daily basis but where a complaint is received the matter is dealt with and the offending party instructed to follow NRW requirements.NRW/Welsh Ministers has a legal right of way from the forest block known as Mynydd Emroch comprised in LR title number WAWA668326 along the track leading past the stakeholder’ property to where it adjoins the B4282 highway.  Timber has successfully been extracted along this route without incident or accident prior to the current stakeholder occupation of the property.The exit point of this access from Mynydd Emroch is on the outside of a bend on the B4282 and we believe there is clear visibility in both directions. This access has been used for many years without incident or accident for access to Mynydd Emroch for all vehicles including timber haulage. Similarly, NRW nor FCW have ever had issue from the local highway authority in regards to this access point.                                                    A detailed response was also provided by NRW regarding the ongoing dispute.</t>
  </si>
  <si>
    <t>Kilvey Hill</t>
  </si>
  <si>
    <t>General forest management</t>
  </si>
  <si>
    <t>How are you going to tackle anti-social behaviour to protect the reforestation and biodiversity such as access gates and fencing, etc to stop bikes and regulate cyclists use of the mountain? How are you going to be regulary monitoring the biodiversity of the area? How are they going to manage the erosion habitat fragmentation from users (cyclists, etc)? Who and how are they going to manage the forests such as grazing with animals, etc? How are they going to protect the ponds and boggy areas? Any plans to prevent litter and collection of litter?</t>
  </si>
  <si>
    <t xml:space="preserve">Site visit undertaken by auditor and stakeholder contacted by phone but followed up by email as phone signal poor. All issues raised by stakeholder viewed at site meeting -some refer to land not in NRW ownership and possibly also local NRW land outwith the scope of the audit as not part of the forest resource.  Although some evidence of fly-tipping and antisocial behaviour, NRW are managing this, in liaison with the local police.  The Forest Resource Plan process has just started and will involve a high degree of public consultation, which  should explore all of the issues raised by the stakeholder.  Any future work will require a Coupe plan which should address the specific concerns of the stakeholder.  It was suggested by NRW staff during site visit that horse - logging might be appropriate for extraction of diseased larch and pine which requires felling.  </t>
  </si>
  <si>
    <t>Matthew Park now certification manager</t>
  </si>
  <si>
    <t>Internal Auditing is under the direction of the Head of Commercial with the responsibility for commercial standards and governance.</t>
  </si>
  <si>
    <t>No change in procedures since RA.  Inspected Forestry Internal &amp; External Audits report for 2020/21.</t>
  </si>
  <si>
    <r>
      <t xml:space="preserve">Evidence seen of  rhododendron control in the NW region  secured from the “Celtic Rainforest LIFE project” - The project will be led by the Snowdonia National Park Authority along with RSPB Cymru, Natural Resources Wales, Welsh Water, the Woodland Trust and the National Trust" RA no sites visited with Rhododendron as a management issue therefore Observation remains open for reassessment at S1. </t>
    </r>
    <r>
      <rPr>
        <u/>
        <sz val="11"/>
        <rFont val="Cambria"/>
        <family val="1"/>
        <scheme val="major"/>
      </rPr>
      <t>S1 Oct 2020</t>
    </r>
    <r>
      <rPr>
        <sz val="11"/>
        <rFont val="Cambria"/>
        <family val="1"/>
        <scheme val="major"/>
      </rPr>
      <t xml:space="preserve">: Interview with Land Management Team leader in NW regarding funding from Rhododendron control.   In addition to LIFE project fudning a further £110,000 funding secured from the Welsh Government for Rhododendron control at Coed Y Brenin to address works identified in AWS Management spreadsheet (inspected). Planned works delayed due to Covid restrictions. Observation remains open for reassessment at S2. S2 08 21: Inspected PAWS spend spreadsheet and sample of contractor invoices covering period Nov 20 to Feb 21 on PAWS restoration wotk at Coed Y Brenin exceeding £50,000.  Works included INNS removal of Rhododendron, Western Hemlock and Lawson Cypress </t>
    </r>
  </si>
  <si>
    <r>
      <t xml:space="preserve">Following Grant Thornton Review and in interview Head of Procurement Project Manager confirmed awareness of the issue. System for contract letting still being finalised.  To assess at S1.  Observation remains Open </t>
    </r>
    <r>
      <rPr>
        <u/>
        <sz val="11"/>
        <rFont val="Cambria"/>
        <family val="1"/>
        <scheme val="major"/>
      </rPr>
      <t xml:space="preserve">S1 Oct 2020: </t>
    </r>
    <r>
      <rPr>
        <sz val="11"/>
        <rFont val="Cambria"/>
        <family val="1"/>
        <scheme val="major"/>
      </rPr>
      <t xml:space="preserve"> Interview with NRW's Timber Marketing team Leader confirmed Long term Contracts due to end 31/12/20. A new Timber Sales and Marketing plan 2022/ 26 open to public consultation from 1st September to 3rd November online via Citizen Space and through a series of introduction skypes.  Questions are inviting stakeholders to comment on what they value in the timber marketing plan, what any impacts of change will have on their respective businesses or associations, and what they would like to see in a future marketing plan to secure a vibrant and resourceful forest and wood processing sector in Wales.To assess at S2.  Observation remains Open. S2 08 21: New Timber Sales &amp; Marketing Plan 2021-2026 published and available on NRW Website.  It States NRW "may consider alternative methods throughout the duration of the five-year plan, engaging with the trade as these are considered. We are considerate of the benefits that access to long-term timber supply contracts on the WGWE can have on the wider wood processing sector, and the contribution it can make to a sustainable, vibrant future for the industry. Any such opportunities will also need to demonstrate the social, economic, and environmental considerations under the People, Planet and Prosperity approach. We will be required to demonstrate the best value for money, delivered in a transparent and fair playing field." In addition 30% of timber volume produced will be allocated for innovative &amp; new emerging market opportunities in Wales, including a committment to provide access to woodland &amp; timber for the benefit of community &amp; social enterprises.</t>
    </r>
  </si>
  <si>
    <t>S2 07 21: A number of forest trail leaflets have been approved by Soil Association since S1.  Example seen Cwm Carn Forest Drive trail leaflet approved 25/2/21</t>
  </si>
  <si>
    <t>S2 07 21: Discussion with Team Leader Training &amp; Development on recently established Training Tracker for all NRW staff.  An individual completes a Training Request form which automatically populates the Training Tracker where training requirements for individuals can be monitored including when certificates are due to expire ranked by priority  and when they have been renewed.The effects of Covid have impacted on the availability of courses requiring face to face tuition e.g. EFAW+F. However inspected EFAW+F spreadsheet with records of staff who have completed, are booked or are due for training across NRW.</t>
  </si>
  <si>
    <t xml:space="preserve">S2 08 21: A total of 9ha have been excised from the scope of the certificate according to FSC-POL-20-003 as a result of Windfarm development. NRW produced new document "Commercial Development Projects on WGWE &amp; UKWAS" V3 ref 1.1.32 in Land Management Manual summarising excision procedure. </t>
  </si>
  <si>
    <t xml:space="preserve">S2 08 21: NRW have produced new guidance document in the Land Management Manual "Stakholder Lists - definition &amp; management" ref 2.3.3.  This document sets out how NRW manage, coordinate and update their Stakeholder Lists when undertaking any operational activity on the NRW managed estate which requires consultation, conversation or notification to third parties.  Copy of email inspected 15/7/21 to all NRW staff requesting to transfer any current lists into the new stakeholder list format (template seen) by the deadline of 1/9/21 and undertake a thorough review &amp; update of lists annually.  </t>
  </si>
  <si>
    <r>
      <t xml:space="preserve">S2 08 21: NW Area copy of Invitation to Quote seen to create a detailed and repeatable survey &amp; monitoring methodology for Red Squirrels at Anglesey NRW Managed Woods (i.e. Newborough, Cefni, Pentraeth &amp; Llanfaes) with a contract sart date of 1/9/21 sent to 4 organisations. The Aim of this contract is to develop a long-term monitoring programme to measure utilisation of these woods by red squirrel that will allow impacts of woodland management decisions at these woods on the habitat availability for red squirrel to be predicted &amp; assessed. </t>
    </r>
    <r>
      <rPr>
        <sz val="11"/>
        <color rgb="FFFF0000"/>
        <rFont val="Cambria"/>
        <family val="1"/>
        <scheme val="major"/>
      </rPr>
      <t xml:space="preserve">Obs 2021.4 raised to monitor at S3 contract progress. </t>
    </r>
    <r>
      <rPr>
        <sz val="11"/>
        <rFont val="Cambria"/>
        <family val="1"/>
        <scheme val="major"/>
      </rPr>
      <t xml:space="preserve"> NRW all sites: Monitoring All Wales spreadsheet seen which lists for each individual forest block per NRW Area  what species are monitored, who undertakes the monitoring and  access to the monitoring outputs.  Updated NRW Forest Monitoring Plan V4 6/21, includes specific species section under Conservation &amp; Heritage. </t>
    </r>
  </si>
  <si>
    <t>S2 08 21: Minutes of Data &amp; Survey Coordinating Group 20/5/21 with agenda item restocking inputting for 20/21 to sub compartment database SCDB), reminder by certification manager to ensure information up to date. At Monmouth office inspected SCDB for Abercarn and Cwmcarn retocks. Those completed in 2020 with data input.  Team Leader Forest Operations confimred lAter 2021 restocks to be input by end September 2021.</t>
  </si>
  <si>
    <t>SW: The pre-commencement form PCM 2 has the facility for recording any certificates of competence due to expire during the course of the contract.  Although examples of correctly completed PCM forms were seen, an inaccurate form was also seen; Michaelston T04934 harvesting operation.  The 'date of next refresher' had not been completed and 'Resumptions' box was marked as 'No'. When competencies were inspected one first aid certificate had expired, although the contract was still being worked and the operator on site. An in date certificate was obtained during audit and there had been sufficient operators on site with current certificates, so no non-compliance; however the failure to complete the relevant information in the PCM could lead to a future non-compliance.</t>
  </si>
  <si>
    <t xml:space="preserve"> SW: At the Skyline Mountain Bike facility there is no NRW presence as the bike hire/ bike wash / parking is privately owned, but the MTB trails are on NRW land.  When interviewed the owner of the facility explained that he was often aware of accidents occurring on the trail but was not in the habit of passing this information on to NRW.  The only way NRW can know about accidents is if they are informed, although signage includes contact number in case of emergency.  There is no mechanism, therefore, for NRW to gain knowledge of accidents occurring on the trail / for recording of this information on site.  Such information could be of use in preventing future accidents. </t>
  </si>
  <si>
    <t xml:space="preserve">SW: Recreation Facility Inspection record sheets are not being fully completed.  A large number of entries in the 'work programme' form had recorded 'date to be completed' but had not then recorded whether / when the work had been completed. There were also some apparent errors regarding dates as a completion date was earlier than the inspection date in one form, although an updated version of the same form was also stored electronically. An example of a 'Facility Inspection Form' for 14 Tyamen Car Park &amp; Amphitheatre did not include 'date last inspected' or 'date completed.'   Examples of work identified were followed through and it could, with effort, be evidenced that the work had been commissioned and completed, but not necessarily within the stated time period for 'low risk' work. </t>
  </si>
  <si>
    <t xml:space="preserve">NW: At S2 Invitation to Quote seen to create a detailed and repeatable survey &amp; monitoring methodology for Red Squirrels at Anglesey NRW Managed Woods (i.e. Newborough, Cefni, Pentraeth &amp; Llanfaes) with a contract sart date of 1/9/21. In light of the stakeholder interest in the managment of red squirrels on the NRW Estate Obs 2021.4 raised to monitor at S3 contract progress. </t>
  </si>
  <si>
    <t xml:space="preserve">SE: Inspected NRW first aid kits within vehicles and individual personal kits taken when leaving the vehicle. The contents of the SE Civil Engineer's personal first aid kit was found to be out of date (emergency bandage  5/21). </t>
  </si>
  <si>
    <t>UKWAS 5.4.1c</t>
  </si>
  <si>
    <t xml:space="preserve">UKWAS 5.2.1 </t>
  </si>
  <si>
    <t>The owner/ manager shall ensure:• Compliance with health and safety legislation.                       • Conformance with associated codes of practice</t>
  </si>
  <si>
    <t>Staff not checking first aid kit</t>
  </si>
  <si>
    <t>Staff undertake regular checks of first aid kit</t>
  </si>
  <si>
    <t>9/8/21 Opening meeting attended by Soil Association auditors &amp; NRW staff including: Certification Manager, Manager Land Stewardship,Head of Land Stewardship, Land &amp; Assets Manager SE, Land &amp; Assets Manager SW, Timber Marketing &amp; Business Support Team Leader, Senior Officer Forest Operations SW, Officer Forest operations SW, Senior Officer Land Management SW, Team Leader Land Management, Technical Support Forest Operations SW, Senior Officer Forest Operations SW, Team Leader Forest Operations SW, Team Leader Forest Operations SE, Team Leader Land Management SE, Team Leader Forest Ops SW, Officer Land Management SW, Senior Officer Land Management SW, Officer Forest Operations SW</t>
  </si>
  <si>
    <t>9/8/21 Audit CR: AM Review of documentation including CAR closure information, FRP progress and Area Statements with NRW Staff via TEAMS. PM Site visit to Manor Wood, Cefn Garw and Itton Deer Larder.</t>
  </si>
  <si>
    <t>9/8/21 RMH Site visits Resolven chemical store, Glyncorrwg,  Afan and Nedd/Tawe forest blocks</t>
  </si>
  <si>
    <t>10/8/21 CR Site visits Rhyd Y Gwern and Wentwood forests</t>
  </si>
  <si>
    <t>10/8/21 RMH Site visits Kilvey Hill and Dolaucothi forest</t>
  </si>
  <si>
    <t>11/8/21 CR site visits St James, Abercarn, Cwmcarn, Cwmcarn Forest Drive &amp; Cwmcarn Medart.</t>
  </si>
  <si>
    <t>11/8/21 RMH site visits Brechfa forest</t>
  </si>
  <si>
    <t>12/8/21 CR AM Review of documentation including Timber Sales &amp; Marketing Plan, Training Programmein SE &amp; SW Areas, Grey Squirrels, Deadwood and Strategic overview and budget allocation with NRW Staff via TEAMS.</t>
  </si>
  <si>
    <t>12/8/21 Closing meeting attended by Soil Association Lead auditor &amp; NRW staff including: Certification Manager, Manager Land Stewardship, Head of Land Stewardship, Land &amp; Assets Manager SE, Land &amp; Assets Manager SW, Timber Marketing &amp; Business Support Team Leader, Team Leader Forest Operations SW, Team Leader Forest Operations SE, Team Leader Land Management SE, Team Leader Forest Ops SW, Specialist Advisor Environmental Management System, Team Leader Wildlife Management</t>
  </si>
  <si>
    <t>CR 7 days + RMH  5 days</t>
  </si>
  <si>
    <t xml:space="preserve">1) Carol Robertson (CR Lead Auditor) BSc. MSc, MCIEEM, MICFor:  Carol has over 20 years experience in native woodland management and creation in Scotland as well as the delivery of a number of Agency and Private sector contracts focusing on PAWS restoration, woodland catchment plans and WIAT. </t>
  </si>
  <si>
    <r>
      <t>2) Rebecca Haskell (RMH Auditor)</t>
    </r>
    <r>
      <rPr>
        <sz val="11"/>
        <rFont val="Cambria"/>
        <family val="1"/>
      </rPr>
      <t xml:space="preserve">  BSc Agricultural and Food Marketing, MSc Forestry, CMIOSH. Over 30 years' experience working in UK Forestry / Woodland Management in both state and charitable sectors, including several years as H&amp;S Manager for a woodland conservation charity.</t>
    </r>
  </si>
  <si>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</si>
  <si>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The following criteria were assessed: Sections 3 Woodland Operations and 5 People, Communities &amp; Workers .</t>
  </si>
  <si>
    <t>370 consultees were contacted</t>
  </si>
  <si>
    <t>12 responses were received</t>
  </si>
  <si>
    <t>Consultation ended 26/7/21</t>
  </si>
  <si>
    <t xml:space="preserve">4 interviews were held by in person during SE audit with 3 dog walkers (who confirmed no issues with site management) as well as forwarder operator.  Refer to A2 tab regarding discussions with stakeholder responses. </t>
  </si>
  <si>
    <t>RMH 9/8/21Document review at Resolven office - management planning documentation and records reviewed in office with managers.  Site visits included Glyncorrwg East - drive round road network seeing borrow pit, ground prep, establishing and established crops, areas of open ground, Long Term Retentions and Natural Reserves. Roadside timber stacks seen and road upgrade Project 80716 visited - discussed with Land Management team members and Lead Engineer. Afan Forest Park Skyline Mountain Bike facility visited - discussed trail maintenance, control of invasives.  Facility owner interviewed - discussed liaison with NRW and accident reporting.   Michaelston - harvesting coupe 99105 visited and site safety supervisor, skyline operator and chokerman/ forwarder operator interviewed. Resolven Neath Valley PAWS restock site visited - discussed PAWS restoration, species choice for restock.</t>
  </si>
  <si>
    <t xml:space="preserve">CR 9/8/21: AM Document review at Monmouth office including S2 CAR Closure information &amp; FRP progress.  Discussion via TEAMS. PM: Site visits Manor Wood.  View larch proposed for felling in 2025 on PAWS site and coupe planning process.  Viewed SAM recently cleared of tree growth. Interview with local dog walker. Cefn Garw viewed secure waste depot and waste disposal plan. Itton Deer Larder discussed wildlife control &amp; view venison sales records. </t>
  </si>
  <si>
    <t>RMH 10/8/2021 Document review at Resolven office - management planning documentation and records reviewed with managers.  Site visit to Kilvey Hill to follow up stakeholder feedback. Visit include a circular walk round the site, including areas where unauthorised usage by motorbikes, mountain bikes and quad bikes, areas managed by local volunteer group, inspection of ponds and discussion of future management in diseased pine/  larch areas and the wider site. Site visit to Dolacouthi - area where partnership working with RSPB clearing rhododendron, harvesting site with archaeological features - discussed the detailed planning required to work this site.  Skyline operations viewed and 2 contractors interviewed.</t>
  </si>
  <si>
    <t>CR 10/8/2021: Site visit Rhyd Y Gwern 99749 PAWS larch felling partially completed, on hold due to presence of EPS/ bird monitoring. Public Access and Community consultation. Dormice monitoring and habitat assessment.  INNS himalyan balsam, grey squirrel damage, ash dieback.  Interview with local dog walker.  Recent culvert maintenace along bridal path. Wentwood: 99908 PAWS larch clearfell with PROW completed, timber uplift on hold due to presence of EPS/ bird survey.  Joint working with Woodland Trust &amp; police to address anti-social behaviour and working with local Council regarding traffic designation order on a Green Lane. Establishing volunteer group involved in Himalyan balsam control.  2021 restock 99907planted with oak and Scots pine with long-term objective to produce quality oak. High public access.</t>
  </si>
  <si>
    <t>RMH 11/8/2021 Review of Land Management documentation at Resolven. Site visit to Afan to review Rhyslyn Car Park Harvesting coupe from various viewpoints and visiting closed - off car park. Near miss incident and response discusssed in detail and measures put in place to protect visitors viewed. Site visit to Brechfa Forest - Bergwm Brechfa PAWS thinning coupe 57099 visited; also drive round area with various stops looking at PAWS restoration progress and mountain bike trails / public access.</t>
  </si>
  <si>
    <t>CR 11/8/2021: Site visit St James live harvesting site coupe 89049. Interview with forwarder and inspected kits and welfare facilities machines not active on day of visit.   H&amp;S on site and thinning prescriptions discussed. Interview with local dog walker. Abercarn 99674 2018 restock (inherited after NRW Organisational Design) &amp; partial BU 2021 failed due to ingress by sheep from adjacent Common.  Discussed monitoring and proposals to stock fence coupes.  Cwmcarn 99608 viewed PAWS restock adjacent to PROW, species selection &amp; ground preparation as well as ongoing PROW management.  High level of public use: Official and unofficial mountain bike trails, recently reopened Cwmcarn Forest Drive Phase 1 and plans for phase 2.  Interviewed member of public at picnic site. Cwmcarn Medart viewed new forest track partially completed.</t>
  </si>
  <si>
    <t>CR 12/8/21: AM Document review at Monmouth office including Timber Sales &amp; Marketing Plan, Learning and Development, Grey Squirrel management, Deadwood monitoring and Strategic plans and budgets meetings held with NRW staff via TEAMS.</t>
  </si>
  <si>
    <t xml:space="preserve">The assessment team reviewed the current scope of the certificate in terms of FSC certified forest area and products being produced. The organisation covers a total of 123,308ha over six areas. </t>
  </si>
  <si>
    <t xml:space="preserve">SW -  one ongoing dispute over a right of access.  Although NRW attempted to resolve this amicably without resort to legal process this has not been possible. </t>
  </si>
  <si>
    <t xml:space="preserve">SW -  one ongoing dispute over a right of access.  Although NRW attempted to resolve this amicably without resort to legal process this has not been possible.  </t>
  </si>
  <si>
    <t xml:space="preserve">SW - use of signage at all active sites.  In more sensitive sites considerable communication with neigbours has been undertaken eg Resolven 99761 - felling backing on to local houses - each householder was contacted prior to operations commencing to inform about the forthcoming operations and were also asked if they could suggest any 'opportunities'. Dolaucothi clearfell on site with considerable archaeological interest - very close liaison with Cadw and other interested parties has led to a very successful operation on an extremely challenging site. At Rhyslyn car park harvesting coupe there have been car park closures and trail diversions. An extensive public communications exercise was undertaken and on site there is considerable information available eg signage. 'Diversions Plan' and associated maps seen and on-site public information seen.   Banksmen are also on duty both to prevent public access but also to inform visitors of the alternatives. SE: St James active harvesting site hazard signage inplace.  Requirement to use banksmen when felling near forest road used for access by local residents.  Interview with local dog walker who confirmed awareness of operations prior to commencement. Rhyd Y Gwern: Harvesting site on hold during EPS season.  Signage at car park informating of operations and current status with QR code giving access to NRW website with more inforamtion on the site and operations.  Interview with local dog walker confirmed awareness of operations and diversion routes whihc were in place.  Wentwood: Harvesting site on hold during EPS season.  Signage at car park informating of operations and current status with QR code.  Hazard signage on timbers stacks.  Cwmcarn Forest Drive: signage notifying public of intention to closure unofficial mountian bike trail which crosses the forest drive.  </t>
  </si>
  <si>
    <t>SW - Resolven 99761 - felling backing on to local houses - each householder was contacted prior to operations commencing to inform about the forthcoming operations and were also asked if they could suggest any 'opportunities'. Dolaucothi clearfell on site with considerable archaeological interest - very close liaision with Cadw and other interested parties has led to a very successful operation on an extremely challenging site. Forest Resource plans are subject to consultation - process described for planned FRP review at Kilvey Hill.</t>
  </si>
  <si>
    <t>SW:Rhyslyn car park harvesting coupe considerable public consultation regarding closure of car park during harvesting operations. To mitigate the closure another car park was opened up and alternative walking/ mountain bike routes provided. Communication included letter drops to local stakeholders, use of social media clear signage &amp; public information notices on site.</t>
  </si>
  <si>
    <t xml:space="preserve">SW - Dolaucothi rhododendron clearance project - part of a partnership with RSPB involving rhododendron clearance over several ownerships. SE: NRW funders of BASC Woodland resilience deer and squirrel management project. The grey squirrel element will carry out monitoring on the WGWE including the Wye Vally and neighbouring networks, identifying populations, understanding current control levels and seeking to engage landowners at a landscape level in grey squirrel control. </t>
  </si>
  <si>
    <t xml:space="preserve">SW: Dolaucothi - partnership working with RSPB in landscape scale rhododendron removal project.  SE: NRW funders of BASC Woodland resilience deer and squirrel management project. The grey squirrel element will carry out monitoring on the WGWE including the Wye Vally and neighbouring networks, identifying populations, understanding current control levels and seeking to engage landowners at a landscape level in grey squirrel control. </t>
  </si>
  <si>
    <t>SW no new woodlands. Resolven  PAWS - areas previously under conifer restocked with native broadleaves. Brechfa PAWS - native broadleaf natural regeneration is being favoured.  In the more commercial plantations across the Region Sitka Spruce / other conifers as relevant to site conditions are the species of choice</t>
  </si>
  <si>
    <t>SW: Resolven  PAWS - areas previously under conifer restocked with native broadleaves. Brechfa PAWS - native broadleaf natural regeneration is being favoured.  In the more commercial plantations across the Region Sitka Spruce / other conifers as relevant to site conditions are the species of choice</t>
  </si>
  <si>
    <t>SE &amp; SW;  No such conversions</t>
  </si>
  <si>
    <t>NW: At S2 Invitation to Quote seen to create a detailed and repeatable survey &amp; monitoring methodology for Red Squirrels at Anglesey NRW Managed Woods (i.e. Newborough, Cefni, Pentraeth &amp; Llanfaes) with a contract sart date of 1/9/21. In light of the stakeholder interest in the managment of red squirrels on the NRW Estate Obs 2021.4 raised to monitor at S3 contract progress. NRW all sites: Monitoring All Wales spreadsheet seen which lists for each individual forest block per NRW Area  what species are mnoitored, who undertakes the monitoring and  access to the monitoring outputs.  Updated NRW Forest Monitoring Plan V4 6/21, includes specific species section under Conservation &amp; Heritage.  SW; NRW business plan and Land service plan include monitoring targets. Details of monitoring incorporated into coupe plans; also establishment sites subject to periodic monitoring - examples of 'handover forms' seen completed at Yr 4, though these forms have now been superceded. SE: Wye Valley woodlands provide important habitats for Dormice. Examples of Dormice boxes seen at Rhyd Y Gwern along with annual monitoring results of these boxes recorded since 2008.  Conservation &amp; Heritage officer presented results of indepent site suitablity survey undertaken of the Caerphilly Woods.</t>
  </si>
  <si>
    <t>Obs 2021.4</t>
  </si>
  <si>
    <t>SW; interviews with managers confirmed that the information within the  'old' Forest Design Plans are used to inform the 'new' Forest Resource Plans.  Discussed in detail during site visit to Kilvey Hill. Interview with People and Places Teams regarding NE: Southern Ebbw FRP.</t>
  </si>
  <si>
    <t>SE &amp; SW: all operational sites visited complied with FISA and UKFS best practice. SW: Site diaries indicated frequent monitoring which was confirmed during interviews with contractors at Michaelston and Dolaucothi.  Contractors interviewed showed very good knowledge of best practice - spill kits, first aid kits, welfare facilities insptected and biosecurity measures discussed. SE: St James active thining operations good use of brash mats and minimal damage to trees in the racks, operators spill kits and first aid kits, and welfare facility inspected onsite as well as NRW staff diaries.   Biosecutiy measures during audit for Manor Wood and Rhyd Y Gwern. Clear hazard signage with QR code at Rhyd Y Gwern, Wentwood and St James providing public with access to additional information on the harvesting operations, demonstrated onsite. Abercarn &amp; Cwmcarn restock sites visited had been restocked in a timely manner.</t>
  </si>
  <si>
    <t xml:space="preserve">SE &amp; SW; coupe assessments seen for a range of operations including harvesting, restocking, chemical spraying and road upgrade. SW: Assessments highlight any requirements for permissions.  Harvesting site at Dolaucothi with significant archaeological interest visited and associated documentation checked - included a very detailed method statement agreed with Cadw and considerable evidence of liaision as part of the planning process. Thinning operations in Brechfa PAWS site had been well planned and executed, both in terms of environmental protection and external impacts - implications of timber traffic on local roads had been assessed with restrictions on haulage routes / timings in place. SE: Manor Wood inspected copy of SAM plan agreed with CADW for removal of tree growth on the monument which included  Decision Recording Sheet for chemical tretament of cut stumps. EPS periods observed with no felling undertaken during June to August inclusive and bird surveys undertaken prior to operations seen for St James.  Wentwood: following stakeholder comment of Scheduled 1 species presence in Coupe, an additional bird survey was undertaken and work on stop until nest fledged. </t>
  </si>
  <si>
    <t>SW:  All documentation for each of the sites visited included Pre-commencement meeting notes and supporting documentation signed off by site supervisors and contractors eg 57499 Crug y Bwdran chemical spraying, 99029 Rhyslyn Afan Valley harvesting.  Detailed method statement in place for 99814 Dolaucothi harvesting in area with high archaeological interest.  Three perators interviewed at Michaelston and two operators interviewed at Dolaucothi harvesting sites - all were fully aware of operational plan requirements and all safety precautions, environmental protection plans, biosecurity protocols, emergency procedures seen to be in place and well understood.SE: Inspected precommencemnt doucments for St James.  Interview with forwarder driver who was in receipt of the site documentation and associated maps. He was alert to the issues on site and particulalry the high  level of public usage at the site.</t>
  </si>
  <si>
    <t xml:space="preserve">SW; Site monitoring notes, discussions with site managers and contractors indicated that no such issues had occurred but all showed very good awareness of procedures to follow should this occur. Thinning of PAWS at Brechfa had been very well planned with no visible damage. SE: Wentwood: following stakeholder comment of Scheduled 1 species presence in Coupe, an additional bird survey was undertaken and work on stop until nest fledged. </t>
  </si>
  <si>
    <t xml:space="preserve">SE &amp; SW; all harvesting sites ( both live and recently - completed) had been well planned and executed with no noticeable loss or damage. SW: thinning of PAWS at Brechfa had been very well planned with no visible damage. SE: St James active thining operations good use of brash mats and minimal damage to trees in the racks.  Wentwood and Rhyd Gwern PAWS areas with broadleaves retained with minimal damage. </t>
  </si>
  <si>
    <t xml:space="preserve">SE &amp; SW; all harvesting sites ( both live and recently - completed) had been well planned and executed with no noticeable damage or degrade. SW: Water monitoring plan seen for Michaelston and operators reported no issues encountered.SE: Wentwood and Rhyd Gwern PAWS areas with broadleaves retained with minimal damage. </t>
  </si>
  <si>
    <t>SW; no NTWPS. (Dolaucothi Goldmines) Contract No TO5129: Invoice No. 3054112 dated 22/6/21 Despatch Note No. 00344 dated 9/6/21 24.1t 3.7m chip. Byrgwm Cynarth) Contract No TO4934: Invoice No. 3049926 dated 20/4/21 Despatch Note No. 1467092 dated 26/3/21 23.2t  Biofuel MC. SE: Timber SS: SE (Rhyd Y Gwern) TO4517: Invoice 3049587 dated 18/3/21 Despatch note No 4663 dated 23/2/21 23.34kg bio logs.  Entry on invoice was for Tare vol of 20.74kg not the net weight. Timber SS: SE (West Of Cadire) TO4781: Invoice No. 3049890 dated 14/4/21 Despatch Note No. 10366 dated 9/4/21 22.44t  8ft logs larch. Timber SS: SE (St James) TO4456: Invoice No. 3054767 dated 3/8/21 Despatch Note No. 1467852 dated 22/7/21 24.38t  3m sdpruce logs. All Invoices have SA code and claim.Example of carcass tag as well as a deer carcass uplift records (30/7/21 &amp; 5/8/21) seen at Itton Larder. Example invoices inspected: Invoice No. 3054862 dated 5/8/21 contains correct FSC claim and COC code within the item box. Name, address of supplier and customer included. During the last year a number of sales to NRW staff of deer carcass has been made with upfront payments made via BACS.  Inspected deer uplift sheet 11440106 30/7/21 for 2 carcasses (IT963 &amp; IT 964) and email confirmation of BACS payment.</t>
  </si>
  <si>
    <t>SE &amp; SW; no evidence on harvesting sites visited either active or complete.  Stumps retained on all sites.</t>
  </si>
  <si>
    <t>SE &amp; SW: no burning of lop and top</t>
  </si>
  <si>
    <t>SW;  No road works requiring consent. Lead Engineer at Glyncorrwg East road upgrade site visit explained that he and other team members hold Level 5 qualification in quarry management and one member of the team is the nominated expert in blasting. SE: Cwmcarn Medart inspected planning permission approval 2/3/16 for 560m of new Darren forest track to access coupe for larch sanitory felling.</t>
  </si>
  <si>
    <t>SW; Glyncorrwg East road upgrade plans seen and discussed on site; also road construction / maintenance planning discussed.  Throughout audit all roads and tracks were well - designed and in a good state of repair.  SE: Cwmcarn Medart inspected 560m of new Darren forest track to access coupe for larch sanitory felling. Discussion with Civil Engineer SE regarding drainage.  Approval for 10 culverts to be installed and road design to avoid shedding water onto neighbouring ground.</t>
  </si>
  <si>
    <t xml:space="preserve">NRW's Integrated Pest Management policy includes commitment for the minimisation of the use of chemicals. Pesticide use is only where identified by monitoring. </t>
  </si>
  <si>
    <t>SW &amp; SE: NRW's  Integrated Pest Management policy viewed covering all of the above. National and local ESRAs seen.</t>
  </si>
  <si>
    <t>SW &amp; SE: Pesticide usage records seen dating back to 2016/17</t>
  </si>
  <si>
    <t xml:space="preserve">SW &amp; SE: NRW's Integrated Pest management policy seen, also national and local ESRAs.  SW: Stock records inspected at Resolven chemical store and a range of chemical decision sheets, chemical usage records, COSHH assessments, method statements, risk assessments and contractor competencies seen eg Brechfa East coupe 57472; also pre-commencement meeting and operation monitoring records. Chemical store manager is BASIS qualified. SE: Manor Wood: Decision recording sheet and Chemcial application record inspected for chemcial treatment of stumps on SAM in line with CADW SAM plan. </t>
  </si>
  <si>
    <t xml:space="preserve">SW&amp; SE: NRW's Integrated Pest management policy seen, also national and local ESRAs.  Stock records inspected at Resolven chemical store and a range of  chemical decision sheets and chemical usage records seen eg Brechfa East coupe 57472. SE: Manor Wood: Decision recording sheet and Chemcial application record inspected for chemcial treatment of stumps on SAM in line with CADW SAM plan. </t>
  </si>
  <si>
    <t>SW: inspection of stock records at Resoven office indicated no use of such products.  SW &amp; SE managers showed good awareness of which chemicals were authorised for use. No sites with livestock grazing.</t>
  </si>
  <si>
    <t>SW &amp; SE: no fertiliser use</t>
  </si>
  <si>
    <t>SW &amp; SE: no use of bio-solids</t>
  </si>
  <si>
    <t>SE &amp; SW: no fertiliser use</t>
  </si>
  <si>
    <t>SW: most sites visited had no deer; some had extremely low deer numbers.  No internal fencing - only boundary fences. SE: Focus on deer control undertaken by trained wildlife officers.</t>
  </si>
  <si>
    <t>SW: Inspected waste transer notes for removal of out of date chemicals from Resolven store and waste carrier licence for harvesting contractor at Dolaucothi. SE: Visited NRW secure waste facility at Cefn Garw were non-hazardous waste is brought by contractor collected on the NRW SE Estate, stored in skips and collected by apporved waste carrier for disposal.  Inspected Waste carrier registration of NRW's contractor as well as a number of Duty of Care Transfer Notes for the waste collection. Itton Deer Larder inspected waste transfer registration for the disposal offal.</t>
  </si>
  <si>
    <t>SW: Tree shelter removal spreadsheet seen with programme for removal from identified coupes. SE: Visited NRW secure waste facility at Cefn Garw were non-hazardous waste is brought by contractor collected on the NRW SE Estate, stored in skips and collected by apporved waste carrier for disposal. This included tree shelters collected for recycling.</t>
  </si>
  <si>
    <t>SW &amp; SE - all harvesting / road upgrade sites visited were well - managed with no diffuse pollution issues.  Contracts specify use of biodegradable lubricants.  Emergency plans / pollution control plans seen for all live operations visited.</t>
  </si>
  <si>
    <t>SW: chemical store at Resolven checked - spill kit in place.  All personally allocated NRW vehicles have oil and chemical spill kits where relevant and every NRW vehicle has an oil spill kit - seen during audit.  Operators at live harvesting sites at Michaelston and Dolaucothi interviewed and spill kits checked - all in place. SE: St James spill kit inspected at active thinning site in forwarder.</t>
  </si>
  <si>
    <t xml:space="preserve">SW: The Coupe form completed as part of pre operations planning identified Priority Habitat &amp; Species and actions to ensure their protection.  Examples seen included Halfway Crychan clearfell coupe Schedule 1 listed bird species and dormice. Use of exclusion zones, timing of operations and consultation with Wildlife Trust/ Dormice monitoring specialist formed part of the planning to ensure protection. SE: Wye Valley woodlands provide important habitats for Dormice.  Conservation &amp; Heritage officer presented results of indepent site suitablity survey undertaken of the Caerphilly Woods.EPS periods observed with no felling undertaken during June to August inclusive and broadleaf trees in PAWS retained as evidenced at Wentwood and Rhyd Y Gwern. Bird surveys are undertaken prior to operationsas seen for St James.  Wentwood: following stakeholder comment of Scheduled 1 species presence in Coupe, an additional bird survey was undertaken and work on stop until nest fledged. </t>
  </si>
  <si>
    <t>SW - Forest Resource Plans/ Forest Design Plans indicated full compliance and checked during site visits eg at Afan Valley 17%. SE: NR plantation 2% of productive woodland; NR SNW area  8% of ASNW/ RAWS area.</t>
  </si>
  <si>
    <t>SW - Forest plans indicated full compliance eg Neath Valley Forest 46% LTR/ LISS.  LTRs seen during site visits eg Afan Valley.  SE: LTR/ LISS area 63% of FMU.</t>
  </si>
  <si>
    <t>SW - discussed with managers who explained policy and how this was put in to practice on site.  Resolven restock 99869 included retained broadleaves both mature and semi mature to ensure continuity of veteran tree habitat. Also addressed in all harvesting coupe plans and verified on site eg Michaelston clear fell - native species retained where windfirm. SE: Coupe plans inspected PAWS sites with requirement to retain broadleaf trees as evidenced at Wentwood and Rhyd Y Gwern.</t>
  </si>
  <si>
    <t>SW - managers showed good awareness of the 'Deadwood Management Plan for the Welsh Government Woodland Estate' and all clear fell coupe plans had 'scored' deadwoood retention as red/amber/green as specified in the plan eg Efail Fach &amp; Rhyslyn scored 'Red', with coupe classified as having a varied ecological value, Michaelston scored 'Green' and classified as low ecological value.  Site visits confirmed both standing and fallen deadwood present across the WMU.  SE: Coupe plans inspected for Rhyd Y Gwern and Wentwood 100%PAWS coupes with stated deadwood requirement as Red reflecting high ecological value and the longterm aim to achieve 75m3 over the longer term. Evidenced the retention of scattered standing deadwood as well as broadleaf trees at both sites. Interview with NRW Conservation and Heritage Manager regarding deadwood monitoring of ASNW baseline undertaken in 2011/12 of 20m sample plots.  A 5% sample of these plots was repeat surveyed in 2015/16 with a proposal to re sample this sub-sample in 2021/22.</t>
  </si>
  <si>
    <t>SW - managers showed good awareness of the 'Deadwood Management Plan for the Welsh Government Woodland Estate' and all clear fell coupe plans had 'scored' deadwoood retention as red/amber/green as specified in the plan eg Efail Fach &amp; Rhyslyn scored 'Red', with coupe classified as having a varied ecological value, Michaelston scored 'Green' and classified as low ecological value.  Site visits confirmed both standing and fallen deadwood present across the WMU. SE: Coupe plans inspected for Rhyd Y Gwern and Wentwood 100%PAWS coupes with stated deadwood requirement as Red reflecting high ecological value and the longterm aim to achieve 75m3 over the longer term. Evidenced the retention of scattered standing deadwood as well as broadleaf trees at both sites.</t>
  </si>
  <si>
    <t>SW no such activities. SE: One NRW site where shooting rights are reserved.  Interview with Forestry &amp; Wildlife Manager confirmed no release of birds or driven shooting undertaken at this site.</t>
  </si>
  <si>
    <t>SE &amp; SW; Addressed in coupe plans.  SW: Water monitoring undertaken at Michaelston clear fell. Contractor interviewed at Dolaucothi indicated area where drinking water boreholes are present - not affected by harvesting operations. SE: Coupe plan identifies disused water reservoir and protection measures during harvesting operations.</t>
  </si>
  <si>
    <t>All Regions/ Places: CRoW (Countryside Rights of Way Act 2005) allows public right of access by foot to Wales Government Woodlands Estate.  Section on NRW website "Woodlands and You" with guidance and application forms to apply to hold events/ activities or projects within the NRW forests.  SW: Mountain bike trails at Brechfa and Afan forests; also waymarked walker trails.  Interpretation boards seen at Afan forest park. SE: Established network of Mountain Bike trails at Cwmcarn.  Manor Wood agreement with Narth &amp; District Village Hall for use of The Glade an area of open space with a playpark adjacent to the Community. Recent communication seen bewtween Community and NRW regarding permission to hold annual fete.  Wentwood: Support for recently set-up local volunteer group with dedicated supervisor.</t>
  </si>
  <si>
    <t>SW &amp; SE: Section on NRW website "Woodlands and You" with guidance and application forms to apply to hold events/ activities or projects within the NRW forests.  SW: Visitor / recreation infrastructure provision discussed with land management team and schedule of works for managing this resource seen.SE: Interview with Project officer responsible for community engagment and the redevelopment of Cwmcarn Forest Drive.  Reopened in June, Phase 1 of this major infrasturcture project has created new picnic sites, viewpoints and play areas with interpretation following public feedback and joint working with the local Councils. Interviewed member of the public on site who was very complimentary of the facility.  Phase 2 of the project will focus on the identification, waymarking and promotion of PROW in the area through ongoing engagement with the public.</t>
  </si>
  <si>
    <t>Obs 2021.3</t>
  </si>
  <si>
    <t xml:space="preserve">SW; inspected response by NRW to various stakeholder issues, including a long-running dispute over access rights. Complaints are dealt with swiftly and are only escalated when other methods have failed.  Due legal process is currently being followed in the case of the access rights dispute as other methods have failed - details seen during audit. Inspected detailed record of complaints for the SE (total of 6 Land Management Team &amp; 14 via CE/ MS/ MP) all closed within timely period) regions.  </t>
  </si>
  <si>
    <t>SW &amp; SE; Tenders are made public on E-Timber sales. Land management activities include a range of contract sizes which enables small, local contractors to gain work as well as larger contractors.  SW: The owner of the Skyline mountain bike facility explained that the trail maintenance contractors had provided work for a number of local individuals. SE: Discussion Senior Land Management Officer regarding identification of 5yr programme of coppice to support local coppice workers and  encourage traditional skills.</t>
  </si>
  <si>
    <r>
      <t xml:space="preserve">SW &amp; SE: Certificates of competence for contractors all compliant. Both managers and contractors showed very good knowledge of relevant codes of practice / guidance. SE: Inspected copy of Wye VAlley 2021 Deer high seat checks. Inspected in date first aid kits of contractor forwarder St James thinning operations as wellas NRW staff kits within vehicles and individual personal kits taken when leaving the vehicle. </t>
    </r>
    <r>
      <rPr>
        <sz val="10"/>
        <color rgb="FFFF0000"/>
        <rFont val="Cambria"/>
        <family val="1"/>
        <scheme val="major"/>
      </rPr>
      <t xml:space="preserve">The contents of the SE Civil Engineer's personal first aid kit was found to be out of date (emergency bandage  5/21). Minor CAR 2021.5.  </t>
    </r>
    <r>
      <rPr>
        <sz val="10"/>
        <rFont val="Cambria"/>
        <family val="1"/>
        <scheme val="major"/>
      </rPr>
      <t xml:space="preserve">SW: no legal non-compliance noted. Site safety coordinator interviewed at Michaelston harvesting site explained safety rules and the roles undertaken by individuals.  At the Skyline Mountain Bike facility there is no NRW presence as the bike hire/ bike wash / parking is privately owned, but the MTB trails are on NRW land.  When interviewed the owner of the facility explained that he was often aware of accidents occurring on the trail but was not in the habit of passing this information on to NRW.  The only way NRW can know about accidents is if they are informed, although signage includes contact number in case of emergency.  </t>
    </r>
    <r>
      <rPr>
        <sz val="10"/>
        <color rgb="FFFF0000"/>
        <rFont val="Cambria"/>
        <family val="1"/>
        <scheme val="major"/>
      </rPr>
      <t>There is no mechanism, therefore, for NRW to gain knowledge of accidents occurring on the trail / for recording of this information on site.  Such information could be of use in preventing future accidents.</t>
    </r>
    <r>
      <rPr>
        <sz val="10"/>
        <rFont val="Cambria"/>
        <family val="1"/>
        <scheme val="major"/>
      </rPr>
      <t xml:space="preserve"> Observation 2021.2 raised</t>
    </r>
  </si>
  <si>
    <t>SW &amp; SE: pre commencement meeting records and site diaries inspected for a range of operations; also risk assessments and emergency plans.  SW: Interviews with 3 contractors at Michaelston and 2 contractors at Dolaucothi confirmed good knowledge.  All contractors wearing PPE, signage in place and timber stacks well - constructed. At Rhyslyn car park harvesting, following a near miss incident ( still under investigation at time of audit) an extensive review of procedures was undertaken, plans changed accordingly and considerable effort put into public communications. SE: Clear hazard signage with QR code at Rhyd Y Gwern, Wentwood and St James providing public with access to additional information on the harvesting operations, demonstrated onsite.  St James forwarder operator wearing appropriate PPE and in date first aid kit.  Wentwood hazard signage on timber stacks as site on stop.</t>
  </si>
  <si>
    <r>
      <t>SW&amp; SE: certificates of competence checked for a range of  harvesting and forest management operations. SW: Chemical store manager is BASIS trained and civil engineer holds quarry  management qualification.  The pre-commencement form PCM 2 has the facility for recording any certificates of competence due to expire during the course of the contract.  Although examples of correctly completed PCM forms were seen, an inaccurate form was also seen; Michaelston T04934 harvesting operation.  The 'date of next refresher' had not been completed and 'Resumptions' box was marked as 'No'. When competencies were inspected one first aid certificate had expired, although the contract was still being worked and the operator on site. An in date certificate was obtained during audit and there had been sufficient operators on site with current certificates, so no non-compliance; however the failure to complete the relevant information in the PCM could lead to a future non-compliance.</t>
    </r>
    <r>
      <rPr>
        <b/>
        <sz val="10"/>
        <rFont val="Cambria"/>
        <family val="1"/>
        <scheme val="major"/>
      </rPr>
      <t>Observation raised</t>
    </r>
  </si>
  <si>
    <t>Obs 2021.1</t>
  </si>
  <si>
    <t>Discussion with Team Leader Training &amp; Development on recently established Training Tracker for all NRW staff.  An individual completes a Training Request form which automatically populates the Training Tracker where training requirements for individuals can be monitored including when certificates are due to expire ranked by priority  and when they have been renewed.The effects of Covid have impacted on the availability of courses requiring face to face tuition e.g. EFAW+F. However inspected EFAW+F spreadsheet with records of staff who have completed, are booked or are due for training across NRW. SE &amp; SW;  discussions were held with a range of staff during audit, including both long - established staff and a new recruit.  All confirmed they received formal / on-the job training and support as required.</t>
  </si>
  <si>
    <t>Although not a large enterprise, NRW does provide work placements for mid term undergraduates.  5 new placements are due to start in early autumn, though none are to be located in SW. SE: Two student annual placements are due to start in September.</t>
  </si>
  <si>
    <t>SE &amp; SW; a range of staff / contractors  were interviewed during audit - no issues raised</t>
  </si>
  <si>
    <t>SE &amp; SW; interviews with NRW staff confirmed some are union members, some not and there were no perceived / actual deterrents to joining.</t>
  </si>
  <si>
    <t>SW;  interviews with NRW staff confirmed some are union members, some not. General opinion was that the Union is the main route for collective bargaining.  No grievances pursued but procedures are in place should they be required. SE: No issues were raised during interviews with NRW staff or contractors interviewed.</t>
  </si>
  <si>
    <t>SE &amp; SW; salaries are above national living wage. Contractors interviewed were part of family business.  Land Management staff explained that, when work is tendered, price is only one factor in the decision - making process so, although it does not necessarily follow that workers are paid fairly, it provides greater protection than if decisions were made purely on price.</t>
  </si>
  <si>
    <t>SW; NRW insurance displayed in office.  SW &amp; SE: Contractor insurances seen for a range of operations - all adequate and in date. SE: Insurance seen for Wentwood volunteer supervisor as well as Narth &amp; District Village Hall for community use of the Glade in Manor Wood.</t>
  </si>
  <si>
    <t xml:space="preserve">South Central 6 FRPs not due for review.  Mid Wales: 21 out of 25 FRPs have expired and currently awaiting to be reviewed, with some plans dating back to 2013 expiry. Currently lack of staff resources is available to undertake these reviews.  A documented completion date for the completion of revision of these plans is stated as December 2020. </t>
  </si>
  <si>
    <t>NW: Newborough: Approx 8.5ha were felled as part of the Sands of LIFE, a major conservation project to revitalise SAC/ SSSI (Newborough Warren) designated sand dunes across Wales which runs until December 2022. The aim is to recreate natural movement in the dunes and rejuvenate habitats which are home to some of the rarest wildlife. NE: Clocaenog Windfarm was approved in 2014 with tree felling &amp; timber sales associated with the windfarm construction completed in autumn 2015. The timber sales at this time were assessed by a previous Certification body.  In 2020 the wind turbines have been constructed and the construction phase is nearing completion. The footprint of the turbines (demised area) has yet to be finalised and the are calculated.  The demised area has not been excised from the certification area.</t>
  </si>
  <si>
    <t>NW: Newborough: Approx 8.5ha were felled as part of the Sands of LIFE, a major conservation project to revitalise SAC designated sand dunes across Wales which runs until December 2022. The aim is to recreate natural movement in the dunes and rejuvenate habitats which are home to some of the rarest wildlife. NE: Clocaenog Windfarm was approved in 2014 with tree felling &amp; timber sales associated with the windfarm construction completed in autumn 2015. The timber sales at this time were assessed by a previous Certification body.  In 2020 the wind turbines have been constructed and the construction phase is nearing completion. The footprint of the turbines (demised area) has yet to be finalised and the are calculated.  The demised area has not been excised from the certification area. Reference Minor CAR 2020.06 above</t>
  </si>
  <si>
    <r>
      <rPr>
        <b/>
        <sz val="10"/>
        <rFont val="Cambria"/>
        <family val="1"/>
        <scheme val="major"/>
      </rPr>
      <t>NE</t>
    </r>
    <r>
      <rPr>
        <sz val="10"/>
        <rFont val="Cambria"/>
        <family val="1"/>
        <scheme val="major"/>
      </rPr>
      <t xml:space="preserve">: Clocaenog &amp; Alwens forests are 1 of 3 areas of importance for red squirrels in Wales.  Active community Group Clocaenog Red Squirrel Trust (CRST) undertake monitoring of the population utilising cameras in partnership with NRW &amp; Red Squirrel Trust Wales (RSTW). Copy of map recording sightings of red squirrels covering 2017 to 2020 inspected. Information on recent sightings available on CRST's website and facebook page. </t>
    </r>
    <r>
      <rPr>
        <b/>
        <sz val="10"/>
        <rFont val="Cambria"/>
        <family val="1"/>
        <scheme val="major"/>
      </rPr>
      <t>NW</t>
    </r>
    <r>
      <rPr>
        <sz val="10"/>
        <rFont val="Cambria"/>
        <family val="1"/>
        <scheme val="major"/>
      </rPr>
      <t>: Great Crested Newts designated feature of SSSI, inspected Sands of Life 2020 report of population which included Newborough Forest as well as management recomendations.  RSTW state Anglesey is a stronghold for red squirrels of which Newborough is an important part. Between 2004 and 2008 red squirrels were successfully reintroduced to the forest following IUCN translocation guidelines.  Under these IUCN guidelines there is a requirement to implement long-term monitoring of the population. A local group of volunteers maintain squirrel feeders on part of the site. Information on the red squirrel population was requested at S1. Apart from a small scale student research project, no data was presented on the past or current monitoring of the red squirel population at Newborough inline with the IUCN requirement.</t>
    </r>
  </si>
  <si>
    <r>
      <rPr>
        <b/>
        <sz val="10"/>
        <rFont val="Cambria"/>
        <family val="1"/>
        <scheme val="major"/>
      </rPr>
      <t>Mid-Wales :</t>
    </r>
    <r>
      <rPr>
        <sz val="10"/>
        <rFont val="Cambria"/>
        <family val="1"/>
        <scheme val="major"/>
      </rPr>
      <t xml:space="preserve"> Dyfi forest, Coed Cochion, 09545 ; 11ha Active clear fell (Restock) operation. Documentation included sign-off process for permissions/consent after EIA for road construction. Mid Wales: Mynydd Ffynnon coupe 88055 plans to construct 80m of new road to access part of site.  Road construction below EIA threshold.  No evidence of EIA preassessment process having been undertaken  to demonstrate EIA consent not required for this road construction according to NRW procedures.
</t>
    </r>
    <r>
      <rPr>
        <b/>
        <sz val="10"/>
        <rFont val="Cambria"/>
        <family val="1"/>
        <scheme val="major"/>
      </rPr>
      <t>South Central :</t>
    </r>
    <r>
      <rPr>
        <sz val="10"/>
        <rFont val="Cambria"/>
        <family val="1"/>
        <scheme val="major"/>
      </rPr>
      <t xml:space="preserve"> Rhondda forest, coupe 99118, Pentre, harvested coupe over PROW. Consents obtained for temporary closures of  Bridleway 1 Pentre and 14 Maerdy from 20-01-19 for 6 months or until completion. Dated 12-01-19. Rhondda forest, coupe 99543, Larch clearance returned to BL, steep site immediately adjacent to busy road. Full planning permissions required to upgrade existing road and carpark (14/1096/10). Dated 04/12/2014. Full planning permission required for construction of forest road (19/0367/30). Dated 02/05/19. EIA Regulations complied with 12/04/19. </t>
    </r>
  </si>
  <si>
    <t xml:space="preserve">NW : Newborough - Inspection of Stock records listed use of Crovect Pour On animal treatment (active ingredient cypermethrin a highly hazardous chemical) applied to sheep (May, June July and August 2019) with last application noted 28/8/19.  The sheep seasonally graze the 4ha hydrological project area located within the certified area.  No derogation for use of chemical in certified area.  Reference CAR 2020.4 above. </t>
  </si>
  <si>
    <t>Available figures for NR &amp; NR ASNW  total 1,731.2ha i.e. 1.4% of the total WGWE.  No figures available for Mid Wales and South Central.</t>
  </si>
  <si>
    <t>Available figures for LTR and LISS  total 41,082ha i.e.33% of the total WGWE.  No figures available for Mid Wales and South Central.</t>
  </si>
  <si>
    <r>
      <rPr>
        <b/>
        <sz val="10"/>
        <rFont val="Cambria"/>
        <family val="1"/>
        <scheme val="major"/>
      </rPr>
      <t>Mid-Wales :</t>
    </r>
    <r>
      <rPr>
        <sz val="10"/>
        <rFont val="Cambria"/>
        <family val="1"/>
        <scheme val="major"/>
      </rPr>
      <t xml:space="preserve"> Compliance with health and safety legislation; Conformance with associated codes of practice; Conformance with FISA guidance.  Hafod Estate &amp; Bwlchgwallter forest copy of chainsaw certificate seen for Hafod Estate Trust's Assistant Manager (completed 11/4/18).
</t>
    </r>
    <r>
      <rPr>
        <b/>
        <sz val="10"/>
        <rFont val="Cambria"/>
        <family val="1"/>
        <scheme val="major"/>
      </rPr>
      <t>South Central :</t>
    </r>
    <r>
      <rPr>
        <sz val="10"/>
        <rFont val="Cambria"/>
        <family val="1"/>
        <scheme val="major"/>
      </rPr>
      <t xml:space="preserve"> Compliance with health and safety legislation; Conformance with associated codes of practice; Conformance with FISA guidance.  Gethin &amp; Merthyrvale forest inspected chainsaw certificates for Bike Park Wales trail maintenance crew members which had passed on 03/15 &amp; 06/13 with no evidence of any refresher training undertaken.  Section 10.8 of NRW lease (29/8/13) with Bike Park Wales states "persons authorised by the tenant who operate chainsaws ... do so strictly in accordance with all statutory requirements or regulations relating to health and safety ..." HSE INDG 317 "Chainsaws at Work" states </t>
    </r>
    <r>
      <rPr>
        <i/>
        <sz val="10"/>
        <rFont val="Cambria"/>
        <family val="1"/>
        <scheme val="major"/>
      </rPr>
      <t>All chainsaw operators should do regular refresher/update training to ensure they work to industry best practice and maintain their levels of competence. The suggested intervals for refresher training are for occasional users – every two to three years."</t>
    </r>
  </si>
  <si>
    <r>
      <rPr>
        <b/>
        <sz val="10"/>
        <rFont val="Cambria"/>
        <family val="1"/>
        <scheme val="major"/>
      </rPr>
      <t xml:space="preserve">Mid-Wales : </t>
    </r>
    <r>
      <rPr>
        <sz val="10"/>
        <rFont val="Cambria"/>
        <family val="1"/>
        <scheme val="major"/>
      </rPr>
      <t xml:space="preserve">Training records are currently being maintained across two systems; Excel spreadsheets/NRW server; and the "MY NRW" database/Enterprise E-learning. While records of training can be shown to have been maintained there is no schedule or definitions in place for future training for each Job role. (Eg. Training history seen for Senior management role inclusive of H&amp;S for managers 2018; and Equality and Diversity 2017 but no ongoing training proposed)
</t>
    </r>
    <r>
      <rPr>
        <b/>
        <sz val="10"/>
        <rFont val="Cambria"/>
        <family val="1"/>
        <scheme val="major"/>
      </rPr>
      <t>South Central :</t>
    </r>
    <r>
      <rPr>
        <sz val="10"/>
        <rFont val="Cambria"/>
        <family val="1"/>
        <scheme val="major"/>
      </rPr>
      <t xml:space="preserve"> Training records are currently being maintained across two systems; Excel spreadsheets/NRW server; and the "MY NRW" database/Enterprise E-learning. While records of training can be shown to have been maintained there is no schedule or definitions in place for future training for each Job role. Following Organisational Design (OD) process NRW staff will be undertaking a wider range of  forest management activities.  Interviews highlighted staff without the required training to deliver their new role.  A list of Essential Training modules and provider has been identified at organisational level but not yet allocated at the individual level.</t>
    </r>
  </si>
  <si>
    <t>NW &amp; NE: A number of discussions where held with staff during the audit and all confirmed they had received training as well as ongoing on the job mentoring from more experienced staff within their team. NW - Forest Operations officer responsible for FRPs recently recruited inspected record of training completed as well as planned 2020; Forest Operations officer promoted under OD. Wildlife Operations officer's EFAW+F expired August 2020.  NE - Land management Officer recruited to post under OD inspected training record. EFAW=F expired May 2020.  No EFAW+F refresher training has yet been completed due to Covid restrictions. However the individuals and their line managers are aware of the situation. The Minor CAR 2019.13 has therefore been closed but an observation raised to check certificates at S2. All contractor certificates and NRW Fleet Team for operations (harvester and excavator operators interviewed) were compliant.</t>
  </si>
  <si>
    <t xml:space="preserve">UKWAS 2.15.1d </t>
  </si>
  <si>
    <t>Matthew Park</t>
  </si>
  <si>
    <t>SA-PEFC-FM-007116</t>
  </si>
  <si>
    <t>20/10/2021
16/06/2022</t>
  </si>
  <si>
    <t>Reissued 16/06/2022 - change in PEFC code format</t>
  </si>
  <si>
    <t>RT-FM-001a-06.1 June 2022. ©  Produced by Soil Association Certification Limited</t>
  </si>
  <si>
    <r>
      <t xml:space="preserve">SE: Inspected Operational Inspection report (14/7/21) of Cwmcarn Play Areas undertaken by trained contractor every 2 week.  Clear hazard signage with QR code at Rhyd Y Gwern, Wentwood and St James providing public with access to additional information on the harvesting operations, demonstrated onsite.  Interviews held with members of the public walking onsite confirmed advance awareness of operations.  SW: Comprehensive tree safety plan in place - areas zoned and inspected - details of inspections seen; also checked completion of identified actions, all of which were completed to deadline.  Mountain Bike Trails are also subject to regular inspections and associated maintenance - details of contract seen and identified actsions seen to have been completed to deadline. Recreation Facility Inspection record sheets, however, are not being fully completed.  A large number of entries in the 'work programme' form had recorded 'date to be completed' but had not then recorded whether / when the work had been completed. There were also some apparent errors regarding dates as a completion date was earlier than the inspection date in one form, although an updated version of the same form was also stored electronically. An example of a 'Facility Inspection Form' for 14 Tyamen Car Park &amp; Amphitheatre did not include 'date last inspected' or 'date completed.'   Examples of work identified were followed through and it could, with effort, be evidenced that the work had been commissioned and completed, but not necessarily within the stated time period for 'low risk' work. </t>
    </r>
    <r>
      <rPr>
        <b/>
        <sz val="10"/>
        <rFont val="Cambria"/>
        <family val="1"/>
        <scheme val="major"/>
      </rPr>
      <t>Observation raised</t>
    </r>
  </si>
  <si>
    <t xml:space="preserve">Minor 2021.5
Obs 2021.2 </t>
  </si>
  <si>
    <t>●</t>
  </si>
  <si>
    <t xml:space="preserve">02/09/22 JE: Online meeting with Team Leader Estate Planning. Shared the reminder email sent out to all team leaders in all regions to follow resumption systems and checks for first aid kids.
Examples seen of the resumption system in place for each region. Specifically
Mid North; June 22 First Aid Kit Checklist. Checks completed quarterly, next in September. There is an amber and red colouring system for soon to be expired and expired items. 
Mid South; July 22 First Aid Kit Checklist. Checks completed every 6months. There is an amber and red colouring system for soon to be expired and expired items. 
South West; quarterly emails from Team Leader to Team Members, asking about first aid kit contents and expiry dates. Responses seen.
South Central; personal PPE spreadsheet checklist which covers first aid kits and a variety of over checks. 
Active Monitoring used by team leaders to provide further checks in between the schedule resumption system checks. </t>
  </si>
  <si>
    <t>No change in management structure - NRW has ISO 1400-2015 Environmental managment Systems approval expiry 12/3/23 (certificate on NRW website). July 2022 organisational structure chart seen.</t>
  </si>
  <si>
    <t>No change in procedures. Inspected Forestry Internal &amp; External Audits report for 2021/22; also a number of recent internal audits.  Manager responsible for organising audit programme interviewed during audit.</t>
  </si>
  <si>
    <t>19 Oct and14 - 17 November 2022</t>
  </si>
  <si>
    <t>Rebecca Haskell (lead) &amp; Robin Walter ( Auditor)</t>
  </si>
  <si>
    <t>2021/22 figures</t>
  </si>
  <si>
    <r>
      <t xml:space="preserve">S2 08 21: TEAMS meeting held with People &amp; Places Team.  24 FRPs in date, 46 FDP extended to December 2022.  7 plans completed currently working on 29 plans utilising a mix of NRW staff and contractors. Obs remains open to monitor ongoing FRP progress during period of the certificate.  </t>
    </r>
    <r>
      <rPr>
        <b/>
        <sz val="11"/>
        <rFont val="Cambria"/>
        <family val="1"/>
        <scheme val="major"/>
      </rPr>
      <t xml:space="preserve">S3 October 2022 </t>
    </r>
    <r>
      <rPr>
        <sz val="11"/>
        <rFont val="Cambria"/>
        <family val="1"/>
        <scheme val="major"/>
      </rPr>
      <t>Teams meeting held to discuss progress.  39 plans now in date, with a further 4 drafts currently in public consulation stage and a mixture of NRW staff and contractors are continuing to work on the remaining outstanding plans.  Master Programme document seen - work is currently on schedule though in NW some plan renewals were extended until March 2023 due to staff sickness.  None of the areas in question include felling operations.</t>
    </r>
    <r>
      <rPr>
        <b/>
        <sz val="11"/>
        <rFont val="Cambria"/>
        <family val="1"/>
        <scheme val="major"/>
      </rPr>
      <t xml:space="preserve"> Obs to remain open to monitor ongoing progress during the period of the certificate.</t>
    </r>
  </si>
  <si>
    <r>
      <rPr>
        <b/>
        <sz val="11"/>
        <rFont val="Cambria"/>
        <family val="1"/>
        <scheme val="major"/>
      </rPr>
      <t>S3 Nov 2022.</t>
    </r>
    <r>
      <rPr>
        <sz val="11"/>
        <rFont val="Cambria"/>
        <family val="1"/>
        <scheme val="major"/>
      </rPr>
      <t xml:space="preserve">  An email reminder was sent out ( email seen 8/2/22) to remind Team leaders to undertake active monitoring ie extra checks to ensure that managers are completing this form correctly and in full.  Examples of correctly completed PCM forms and active monitoring seen in S Central; also checks of first aid certificates eg at Coed Cae harvesting. </t>
    </r>
  </si>
  <si>
    <r>
      <rPr>
        <b/>
        <sz val="11"/>
        <rFont val="Cambria"/>
        <family val="1"/>
        <scheme val="major"/>
      </rPr>
      <t>S3 Nov 2022</t>
    </r>
    <r>
      <rPr>
        <sz val="11"/>
        <rFont val="Cambria"/>
        <family val="1"/>
        <scheme val="major"/>
      </rPr>
      <t xml:space="preserve"> new guidance is now in place ( seen during audit) regarding accident reporting at third party visitor centres. Example seen for Skyline Mountain Bike Facility indicating that the guidance is indeed being followed, including record of meetings.</t>
    </r>
  </si>
  <si>
    <r>
      <rPr>
        <b/>
        <sz val="11"/>
        <rFont val="Cambria"/>
        <family val="1"/>
        <scheme val="major"/>
      </rPr>
      <t>S3 Nov 2022</t>
    </r>
    <r>
      <rPr>
        <sz val="11"/>
        <rFont val="Cambria"/>
        <family val="1"/>
        <scheme val="major"/>
      </rPr>
      <t xml:space="preserve"> - A new guidance document 'Managing Recreation Facilities' has been produced (2/11/21) and associated training provided - training powerpoint seen.  Recreation facilities were inspected at Tyn y Groes in Coed y Brenin. The car park and Kings Guards all-ability trail are popular visitor destinations. The manager showed a 'Recreation Facilities Inspection Record' with photos, dated 25/7/22. Observations were made, actions proposed with timescale, with date completed.</t>
    </r>
  </si>
  <si>
    <r>
      <rPr>
        <b/>
        <sz val="11"/>
        <rFont val="Cambria"/>
        <family val="1"/>
        <scheme val="major"/>
      </rPr>
      <t xml:space="preserve">S3 Nov 2022: </t>
    </r>
    <r>
      <rPr>
        <sz val="11"/>
        <rFont val="Cambria"/>
        <family val="1"/>
        <scheme val="major"/>
      </rPr>
      <t>In the North West, red squirrel conservation in NRW woods on Anglesey is monitored in a new scheme run by Bangor University and the Red Squirrel Trust Wales, following a tender process in 2021 (see Obs 2021.4 at S2 above). Camera traps are used, pre-baited, to record presence (detailed in 'Camera trapping as an accurate and repeatable monitoring methodology for Red Squirrels at Anglesey NRW managed Woodlands'). Results are currently being formatted for the final report, which will be on the NRW website. Draft version seen, including introduction, methods, results and discussion.</t>
    </r>
  </si>
  <si>
    <t>S3 Findings</t>
  </si>
  <si>
    <t>FSC only</t>
  </si>
  <si>
    <r>
      <t xml:space="preserve"> </t>
    </r>
    <r>
      <rPr>
        <b/>
        <sz val="11"/>
        <rFont val="Cambria"/>
        <family val="1"/>
        <scheme val="major"/>
      </rPr>
      <t>SW</t>
    </r>
    <r>
      <rPr>
        <sz val="11"/>
        <rFont val="Cambria"/>
        <family val="1"/>
        <scheme val="major"/>
      </rPr>
      <t xml:space="preserve"> - during the internal consultation exercise undertaken prior to re- issue of the fishing lease for lease Pysgodlyn Mawr SSSI ( in unfavourable condition) none of the NRW staff consulted flagged up that the lake was within the certified area and that is is a requirement to ensure leaseholders are made aware of this fact.  The fishing lease issued, therefore, did not make mention of the land's certified status and the practical implications for the lessors in carrying out their activities. </t>
    </r>
    <r>
      <rPr>
        <b/>
        <sz val="11"/>
        <rFont val="Cambria"/>
        <family val="1"/>
        <scheme val="major"/>
      </rPr>
      <t>NW-</t>
    </r>
    <r>
      <rPr>
        <sz val="11"/>
        <rFont val="Cambria"/>
        <family val="1"/>
        <scheme val="major"/>
      </rPr>
      <t xml:space="preserve"> NRW signed an agreement (Feb 2019) with Snowdonia National Park Authority (SNPA) to control rhododendron as part of "19-01-14 until 25-12-31 LIFE Celtic Rainforests project". NRW allowed SNPA to work on NRW land, in accordance with NRW's 'Managing Operations Relating to Third Party Agreements' ref 1.1.31. This document only makes passing reference to UKWAS (with regard to internal audits). An email conversation from January 2020 between SNPA and NRW confirms that the NRW estate is UKWAS certified and that this entails certain responsibilities, including adherance to FISA guidance. However, the fact that the woods are certified is not mentioned in the signed agreement; nor does the email discusssion (11 months later) make clear the full responsibilities of working in UKWAS certified woods. Nor has SNPA provided an ESRA for glyphosate and returns for chemical usage </t>
    </r>
  </si>
  <si>
    <t>UKWAS 1.1.5</t>
  </si>
  <si>
    <t>The organisation shall commit to conformance to this standard and have declared an intention to protect and maintain the woodland management unit and its ecological integrity in the long term</t>
  </si>
  <si>
    <t>NW - glyphosate had been applied by a third party ( Snowdonia National Park Authority) on the certified area. SNPA has not provided NRW with chemical use returns for rhododendron clearance works under "19-01-14 until 25-12-31 LIFE Celtic Rainforests project"</t>
  </si>
  <si>
    <t>UKWAS 3.4.2d</t>
  </si>
  <si>
    <t xml:space="preserve">The organisation shall ensure that the Integrated Pest Management Strategy includes a description of all known use of pesticides over the previous five years, or the duration of the current woodland ownership if that is less than five years. </t>
  </si>
  <si>
    <t>All of the management plans for SSSIs in S Central expired in / before 2016.  In 2022 plans for two of the five SSSIs have been drafted but were still in draft form at time of audit and for all of the SSSIs summary sheets have been compiled, copying descriptions from the old management plans but also adding a 5 year management programme.  As the descriptions have not been updated some are out of date, providing incorrect information eg the summary for Pysgodlyn Mawr provided incorrect information regarding the medicinal leach. The summaries also do not state the SSSI condition.  Given the incomplete / outdated nature of the information provided in these summaries, there is a danger of future non-compliance regarding ensuring these areas are maintained and, where possible, enhanced.</t>
  </si>
  <si>
    <t>UKWAS 4.1.1 d</t>
  </si>
  <si>
    <t>There is a lack of staff awareness that all aspects of land management are covered by UKWAS</t>
  </si>
  <si>
    <t>Increase awareness; particularly relating to third party activities within the certified area. Review documents such as leases / agreements.</t>
  </si>
  <si>
    <t>Open</t>
  </si>
  <si>
    <t>14/11/22 Opening meeting attended by Rebecca Haskell (RMH -  Lead Auditor), Robin Walter (RW -  Auditor), Richard Berry – Land Management Team Leader NW, Dylan Williams – Land &amp; Assets Manager – NW, Wil Sandison - Land Management Team Leader NW, Rachel Chamberlain – Land Stewardship Manager, Justin Hanson – People &amp; Places Team Leader NW, Dom Driver – Head of Land Stewardship, Gavin Bown – Head of Mid Wales Operations and Head of Service (Land Stewardship), Martin Cox - Head of NW Operations, Ian Sachs – Forest Operations Team Leader NW, Lewis James – Senior Specialist Surveyor SC, Mike Evans - Head of SC Operations, James West – Integrated Engineering Team Leader NW, Rhianon Bevan - Land Management Team Leader SC, Chris Rees - Forest Operations Team Leader SC, Matthew Park – Estate Planning Team Leader &amp; NRW Certification Manager, Aneurin Cox - Land &amp; Assets Manager – SC, Steve Cresswell – Operations Forestry Manager, Robin Almond – Forestry &amp; Land Scotland Observer, Gemma Worswick – Soil Association Observer</t>
  </si>
  <si>
    <t>14/11/22 Audit: Review of documentation, staff interviews</t>
  </si>
  <si>
    <t>14/12/22 Site visit RMH-  Gethin Forest, Bike Park Wales</t>
  </si>
  <si>
    <t>15/11/22 Site visit RMH - Castell Nos, Coed Cae Aberamman, Brynfynnon</t>
  </si>
  <si>
    <t>16/11/22  Site visit RMH Hensol Forest, Coed y Gedris</t>
  </si>
  <si>
    <t>16/11/22 RMH Document review</t>
  </si>
  <si>
    <t xml:space="preserve"> 16/11/22 Auditors meeting</t>
  </si>
  <si>
    <t>17/11/22 RMH Document review</t>
  </si>
  <si>
    <t>17/11/22 Closing meeting attended by Rebecca Haskell ( Lead Auditor), Richard Berry – Land Management Team Leader NW, Dylan Williams – Land &amp; Assets Manager – NW, Wil Sandison - Land Management Team Leader NW, Rachel Chamberlain – Land Stewardship Manager, Dom Driver – Head of Land Stewardship, Gavin Bown – Head of Mid Wales Operations and Head of Service (Land Stewardship), Ian Sachs – Forest Operations Team Leader NW, Rhianon Bevan - Land Management Team Leader SC, Chris Rees - Forest Operations Team Leader SC, Matthew Park – Estate Planning Team Leader &amp; NRW Certification Manager, Aneurin Cox - Land &amp; Assets Manager – SC, Carl Wannop – Specialist Advisor Environmental Management Systems, Iolo Lloyd – Specialist Advisor Conservation &amp; Heritage, StJohn Ashworth – Timber Marketing &amp; Business Support Team Leader, Felix Merry - Integrated Engineering Team Leader SC, James West – Integrated Engineering Team Leader NW</t>
  </si>
  <si>
    <t>(14/11/22) RW Audit: Review of documentation, staff interviews</t>
  </si>
  <si>
    <t>(14/11/22) RW Audit: Site visit to chemical store at Maesnewyddion.</t>
  </si>
  <si>
    <t>(15/11/22) RW Audit: Site visit to Coed y Brennin and deer larder at Maesgwm</t>
  </si>
  <si>
    <t>(16/11/22) RW Audit: Site visit to Pentraeth and Newborough Forest. Review of documentation at Maes y Ffynnon office.</t>
  </si>
  <si>
    <r>
      <t xml:space="preserve">Any deviation from the audit plan and their reasons? </t>
    </r>
    <r>
      <rPr>
        <sz val="11"/>
        <rFont val="Cambria"/>
        <family val="1"/>
      </rPr>
      <t>No</t>
    </r>
  </si>
  <si>
    <t>Any significant issues impacting on the audit programme No</t>
  </si>
  <si>
    <t>Summary of person days including time spent on preparatory work, actual audit days, consultation and report writing (excluding travel to the region) 12 days</t>
  </si>
  <si>
    <r>
      <t>2) Rebecca Haskell (RMH Lead Auditor)</t>
    </r>
    <r>
      <rPr>
        <sz val="11"/>
        <rFont val="Cambria"/>
        <family val="1"/>
      </rPr>
      <t xml:space="preserve">  BSc Agricultural and Food Marketing, MSc Forestry, CMIOSH. Over 30 years' experience working in UK Forestry / Woodland Management in both state and charitable sectors, including several years as H&amp;S Manager for a woodland conservation charity.</t>
    </r>
    <r>
      <rPr>
        <sz val="11"/>
        <rFont val="Cambria"/>
        <family val="1"/>
        <scheme val="major"/>
      </rPr>
      <t xml:space="preserve"> She has been auditing for Soil Association since 2012</t>
    </r>
  </si>
  <si>
    <t>2) Robin Walter (Auditor). Robin is an independent Forester with 30 years experience of forestry and arboriculture, including estate forest management, conservation management and contract management. He has been auditing for Soil Association since 2010.</t>
  </si>
  <si>
    <r>
      <t xml:space="preserve">The following criteria were assessed: </t>
    </r>
    <r>
      <rPr>
        <b/>
        <sz val="11"/>
        <rFont val="Cambria"/>
        <family val="1"/>
        <scheme val="major"/>
      </rPr>
      <t>UKWAS Sections 1 &amp; 4</t>
    </r>
    <r>
      <rPr>
        <sz val="11"/>
        <rFont val="Cambria"/>
        <family val="1"/>
        <scheme val="major"/>
      </rPr>
      <t xml:space="preserve"> Plus any indicators where existing CAR</t>
    </r>
  </si>
  <si>
    <r>
      <t xml:space="preserve">Plus Plantations larger than 10 000 ha </t>
    </r>
    <r>
      <rPr>
        <b/>
        <sz val="11"/>
        <rFont val="Cambria"/>
        <family val="1"/>
        <scheme val="major"/>
      </rPr>
      <t>ie NW Region</t>
    </r>
    <r>
      <rPr>
        <sz val="11"/>
        <rFont val="Cambria"/>
        <family val="1"/>
        <scheme val="major"/>
      </rPr>
      <t>: UKWAS indicators 1.1.4 a) &amp; b), 2.3.1 c) &amp; e), 2.3.2 b), 2.8.1 a) &amp; c), 2.9.1 a), b) &amp;  c) 3.4.1 a)-c), 3.4.2 a)-d), 3.4.3, 3.4.4 a)-b), 3.4.5 a)-e), 3.6.1 &amp; 3.6.2, 4.7.1 a), 5.1.2 a), b), 5.2.1, 5.4.1 a), b) &amp; c),</t>
    </r>
  </si>
  <si>
    <t>618 consultees were contacted</t>
  </si>
  <si>
    <t>Consultation was carried out on 4/10/2022</t>
  </si>
  <si>
    <t>One FWM and one harvester operator interviewed in S Central during audit - positive feedback provided.</t>
  </si>
  <si>
    <t>NW - 2 interviews were held with contractors and 1 with a neighbour in person during audit. All sites - numerous NRW staff were interviewed in the offices and on site.</t>
  </si>
  <si>
    <t>7 responses were received</t>
  </si>
  <si>
    <t>RMH 14/11/22 Document review  - management planning documentation and records reviewed with managers. Site visits to Gethin Forest - woodland creation site visited; also veteran trees - discussed carbon capture, linkage of ASNW via woodland creation, community involvement, veteran tree management.  Bike Park Wales - discussed lease agreement, partnership working.</t>
  </si>
  <si>
    <t>RMH 15/11/22 Document review  - management planning documentation and records reviewed with managers. Site visits to Castell Nos Peat Restoration Project - discussed restoration techniques, water vole protection, future monitoring, partnership working.  SAM ( mediaeval motte) - discussed dealing with antisocial behaviour, operations near SAM ( roads, establishment).  Coed Cae harvesting - site walked and FWM and Harvester operator interviewed.  Coupe planning system discussed. Managing of illegal usage of the forest by motorbikes also discussed.   Brynfynnon PAWS - management discussed.</t>
  </si>
  <si>
    <t>RMH 16/11/22 Document review  - management planning documentation and records reviewed with managers. Site visits to Hensol Forest- heathland creation - discussed management, Pysgodlyn Mawr SSSI mesotrophic lake and fen- discussed condition statements, management planning, invasive species management, lease agreement with angling club.  Site walked - pond creation seen.  T'yn- y -Coed - site walked, PAWS thinning management in 'highly threatened' area seen and prescriptions discussed; also future PAWS management. Fire management / dealing with arson discussed.</t>
  </si>
  <si>
    <t>RW 14/11/22 Document review at site office (Gwydyr Uchaf) - management planning documentation and records reviewed in office with managers. Site visit to chemical store at Maesnewyddion.</t>
  </si>
  <si>
    <t>RW 15/11/22 Site visit to Coed y Brenin: Tyn y Groes carpark and all-ability trail; deer larder at Maesgwm; Visitor Centre; PAWS works at Cwmhesian Uchaf.</t>
  </si>
  <si>
    <t>RW 16/11/22 Site visit to Pentraeth to see live harvesting; site visit to Newborough Forest to see recent LIFE project works in SAC. Review of documents at Maes y Ffynnon office.</t>
  </si>
  <si>
    <r>
      <rPr>
        <b/>
        <sz val="10"/>
        <rFont val="Cambria"/>
        <family val="1"/>
        <scheme val="major"/>
      </rPr>
      <t>S Central / NE</t>
    </r>
    <r>
      <rPr>
        <sz val="10"/>
        <rFont val="Cambria"/>
        <family val="1"/>
        <scheme val="major"/>
      </rPr>
      <t xml:space="preserve"> - no evidence of non compliance was identified during the audit or stakeholder consultation process</t>
    </r>
  </si>
  <si>
    <r>
      <rPr>
        <b/>
        <sz val="10"/>
        <rFont val="Cambria"/>
        <family val="1"/>
        <scheme val="major"/>
      </rPr>
      <t>Mid-Wales :</t>
    </r>
    <r>
      <rPr>
        <sz val="10"/>
        <rFont val="Cambria"/>
        <family val="1"/>
        <scheme val="major"/>
      </rPr>
      <t xml:space="preserve"> All operational sites visited complied with FISA best practice. Site diaries were maintained and provided at each of the harvesting sites visited. Contractor vehicles checked for spill kits, first aid and maintenance records. Stacking heights checked specifically and cross checked with on site supervisor and contractor knowledge against documentation. All NRW vehicles carry sanitary boot cleaning equipment. Individuals carry first aid kit on site. All staff and contractors seen wearing PPE compliant with best practice guidance. Eg. Dyfi forest, Coed Cochion, 09545 ; 11ha Active clear fell (Restock) operation using T-winch system. Interviewed Harvester and Forwarder operators; NRW site responsible staff (Harvesting Site Supervisor and Forest Operations Manager);  Tyfi North Forest, Llyn Du West, 60204 ; Active clear fell (Not operating on day of audit). Operation using Harvester and Forwarder. Interview with Site supervisor.
</t>
    </r>
    <r>
      <rPr>
        <b/>
        <sz val="10"/>
        <rFont val="Cambria"/>
        <family val="1"/>
        <scheme val="major"/>
      </rPr>
      <t>South Central :</t>
    </r>
    <r>
      <rPr>
        <sz val="10"/>
        <rFont val="Cambria"/>
        <family val="1"/>
        <scheme val="major"/>
      </rPr>
      <t xml:space="preserve"> All operational sites visited complied with FISA best practice. Site diaries were maintained and provided at each of the harvesting sites visited. Contractor vehicles checked for spill kits, first aid and maintenance records.  Stacking heights checked specifically and cross checked with on site supervisor and contractor knowledge against documentation. All NRW vehicles carry sanitary boot cleaning equipment. Individuals carry first aid kit on site. All staff and contractors seen wearing PPE compliant with best practice guidance. Eg. Llanwynno, St.Gwyno, 99578b. Active clearfell harvesting operation using Harvester and forwarder. Interview with harvester operator. Rhondda, Pentre, 99118. Completed harvesting site using skyline over convex steep ground. Archaeological feature in centre of site. PROW closure. Sky-line stages and distances all in accordance with FISA. </t>
    </r>
  </si>
  <si>
    <r>
      <rPr>
        <b/>
        <sz val="10"/>
        <rFont val="Cambria"/>
        <family val="1"/>
        <scheme val="major"/>
      </rPr>
      <t xml:space="preserve">S Central </t>
    </r>
    <r>
      <rPr>
        <sz val="10"/>
        <rFont val="Cambria"/>
        <family val="1"/>
        <scheme val="major"/>
      </rPr>
      <t xml:space="preserve">- operational sites visited seen to comply with best practice requirements and managers showed good awareness. Harvester operator interviewed at Coed Cae showed good awareness of requirements and showed how a cultural heritage feature had been protected during operations. FWM also interviewed, showed good knowledge of best practice and demonstrated how best practice requirements had been passed from NRW to him and from him to operators. </t>
    </r>
    <r>
      <rPr>
        <b/>
        <sz val="10"/>
        <rFont val="Cambria"/>
        <family val="1"/>
        <scheme val="major"/>
      </rPr>
      <t>North West Area (NW)</t>
    </r>
    <r>
      <rPr>
        <sz val="10"/>
        <rFont val="Cambria"/>
        <family val="1"/>
        <scheme val="major"/>
      </rPr>
      <t>: All operational sites visited complied with FISA best practice - at Coed y Brenin, Pentraeth and Newborough. Threshold signs were clear, timber stacks were no higher than 2m or product length, active machinery had compliant spill kits, first aid equipment, fire extinguishers. Staff wore appropriate PPE. Office staff were aware of UKWAS and NRW's Land Management Manual, which contains relevant guidance on codes of practice. Land managers also follow RICS guidance where appropriate.</t>
    </r>
  </si>
  <si>
    <r>
      <rPr>
        <b/>
        <sz val="10"/>
        <rFont val="Cambria"/>
        <family val="1"/>
        <scheme val="major"/>
      </rPr>
      <t>S Central</t>
    </r>
    <r>
      <rPr>
        <sz val="10"/>
        <rFont val="Cambria"/>
        <family val="1"/>
        <scheme val="major"/>
      </rPr>
      <t xml:space="preserve"> - land agency team members interviewed and online deeds / land registry recording system seen.  Ownership confirmed for Hensol forest. </t>
    </r>
    <r>
      <rPr>
        <b/>
        <sz val="10"/>
        <rFont val="Cambria"/>
        <family val="1"/>
        <scheme val="major"/>
      </rPr>
      <t>NW</t>
    </r>
    <r>
      <rPr>
        <sz val="10"/>
        <rFont val="Cambria"/>
        <family val="1"/>
        <scheme val="major"/>
      </rPr>
      <t>: NRW's digital mapping system 'MyMap' has a deeds layer linked to the Deeds Management System. Sample deeds confirming ownership seen for Gwydyr Forest ref. no. 17700.</t>
    </r>
  </si>
  <si>
    <r>
      <rPr>
        <b/>
        <sz val="10"/>
        <rFont val="Cambria"/>
        <family val="1"/>
      </rPr>
      <t>All Sites</t>
    </r>
    <r>
      <rPr>
        <sz val="10"/>
        <rFont val="Cambria"/>
        <family val="1"/>
      </rPr>
      <t xml:space="preserve"> - maps associated with the Forest Resource plans and on NRW website as well as NRW online Deeds &amp; Land Registry identify the boundaries of management rights and responsibility ( viewed in </t>
    </r>
    <r>
      <rPr>
        <b/>
        <sz val="10"/>
        <rFont val="Cambria"/>
        <family val="1"/>
      </rPr>
      <t>S Central</t>
    </r>
    <r>
      <rPr>
        <sz val="10"/>
        <rFont val="Cambria"/>
        <family val="1"/>
      </rPr>
      <t xml:space="preserve"> during audit) </t>
    </r>
    <r>
      <rPr>
        <b/>
        <sz val="10"/>
        <rFont val="Cambria"/>
        <family val="1"/>
      </rPr>
      <t>NW</t>
    </r>
    <r>
      <rPr>
        <sz val="10"/>
        <rFont val="Cambria"/>
        <family val="1"/>
      </rPr>
      <t>: NRW's digital mapping system 'MyMap' has a deeds layer linked to the Deeds Management System. Sample deeds confirming ownership seen for Gwydyr Forest ref. no. 17700.</t>
    </r>
  </si>
  <si>
    <r>
      <rPr>
        <b/>
        <sz val="10"/>
        <rFont val="Cambria"/>
        <family val="1"/>
        <scheme val="major"/>
      </rPr>
      <t>S Central</t>
    </r>
    <r>
      <rPr>
        <sz val="10"/>
        <rFont val="Cambria"/>
        <family val="1"/>
        <scheme val="major"/>
      </rPr>
      <t xml:space="preserve"> - land agency team members interviewed and online deeds / land registry recording system seen.  Ownership and associated rights confirmed for Hensol forest and </t>
    </r>
    <r>
      <rPr>
        <b/>
        <sz val="10"/>
        <rFont val="Cambria"/>
        <family val="1"/>
        <scheme val="major"/>
      </rPr>
      <t>NW</t>
    </r>
    <r>
      <rPr>
        <sz val="10"/>
        <rFont val="Cambria"/>
        <family val="1"/>
        <scheme val="major"/>
      </rPr>
      <t xml:space="preserve"> sample deeds confirming ownership seen for Gwydyr Forest ref. no. 17700.</t>
    </r>
  </si>
  <si>
    <r>
      <rPr>
        <b/>
        <sz val="10"/>
        <rFont val="Cambria"/>
        <family val="1"/>
        <scheme val="major"/>
      </rPr>
      <t>S Central</t>
    </r>
    <r>
      <rPr>
        <sz val="10"/>
        <rFont val="Cambria"/>
        <family val="1"/>
        <scheme val="major"/>
      </rPr>
      <t xml:space="preserve"> - land agency team members interviewed and online deeds / land registry recording system seen.  Ownership and associated rights confirmed for Hensol forest, including an area of leasehold land - deeds indicated no usage restrictions. </t>
    </r>
    <r>
      <rPr>
        <b/>
        <sz val="10"/>
        <rFont val="Cambria"/>
        <family val="1"/>
        <scheme val="major"/>
      </rPr>
      <t xml:space="preserve">NW </t>
    </r>
    <r>
      <rPr>
        <sz val="10"/>
        <rFont val="Cambria"/>
        <family val="1"/>
        <scheme val="major"/>
      </rPr>
      <t xml:space="preserve"> Sample deeds confirming ownership seen for Gwydyr Forest ref. no. 17700. At Newborough, works for the 'Sands of Life' project required both an EPS licence for Great Crested Newt (copy seen 20/12/21), and a SSSI Consent (copy seen ref A000645/1 valid till 31/3/23).</t>
    </r>
  </si>
  <si>
    <r>
      <rPr>
        <b/>
        <sz val="10"/>
        <rFont val="Cambria"/>
        <family val="1"/>
        <scheme val="major"/>
      </rPr>
      <t xml:space="preserve">S Central </t>
    </r>
    <r>
      <rPr>
        <sz val="10"/>
        <rFont val="Cambria"/>
        <family val="1"/>
        <scheme val="major"/>
      </rPr>
      <t xml:space="preserve">- land agency team members interviewed and Monthly Payment Schedule system seen - payment of rent for leasehold area in Hensol seen to have been undertaken in full and on time.  Annual Report and  Accounts 2021/22 seen on NRW website, where previous years' reports are also available. </t>
    </r>
    <r>
      <rPr>
        <b/>
        <sz val="10"/>
        <rFont val="Cambria"/>
        <family val="1"/>
        <scheme val="major"/>
      </rPr>
      <t>NW</t>
    </r>
    <r>
      <rPr>
        <sz val="10"/>
        <rFont val="Cambria"/>
        <family val="1"/>
        <scheme val="major"/>
      </rPr>
      <t>: No indication of non-compliance at audit or during stakeholder consultation.</t>
    </r>
  </si>
  <si>
    <r>
      <rPr>
        <b/>
        <sz val="10"/>
        <rFont val="Cambria"/>
        <family val="1"/>
        <scheme val="major"/>
      </rPr>
      <t>S Central</t>
    </r>
    <r>
      <rPr>
        <sz val="10"/>
        <rFont val="Cambria"/>
        <family val="1"/>
        <scheme val="major"/>
      </rPr>
      <t xml:space="preserve"> - land agency team members interviewed  confirmed there are no such disputes, though there had been some minor encroachment issues which had been dealt with swiftly and amicably. </t>
    </r>
    <r>
      <rPr>
        <b/>
        <sz val="10"/>
        <rFont val="Cambria"/>
        <family val="1"/>
        <scheme val="major"/>
      </rPr>
      <t>NW</t>
    </r>
    <r>
      <rPr>
        <sz val="10"/>
        <rFont val="Cambria"/>
        <family val="1"/>
        <scheme val="major"/>
      </rPr>
      <t>: NRW's 'Encroachments System' deals with minor boundary disputes in a proportionate way. For example in 2021 a neighbour encroached on NRW land and dumped various materials and NRW's response was to get a Community Resolution Order, which avoided use of courts. Another example was discussed concerning access across NRW land to a farm, which had been converted into a house. The dispute is being resolved out of court.</t>
    </r>
  </si>
  <si>
    <r>
      <rPr>
        <b/>
        <sz val="10"/>
        <rFont val="Cambria"/>
        <family val="1"/>
        <scheme val="major"/>
      </rPr>
      <t>S Central</t>
    </r>
    <r>
      <rPr>
        <sz val="10"/>
        <rFont val="Cambria"/>
        <family val="1"/>
        <scheme val="major"/>
      </rPr>
      <t xml:space="preserve"> - land agency team members interviewed  confirmed there are no such disputes, though there had been some minor encroachment issues which had been dealt with swiftly and amicably, with court action being considered to be a last resort.</t>
    </r>
    <r>
      <rPr>
        <b/>
        <sz val="10"/>
        <rFont val="Cambria"/>
        <family val="1"/>
        <scheme val="major"/>
      </rPr>
      <t xml:space="preserve"> NW</t>
    </r>
    <r>
      <rPr>
        <sz val="10"/>
        <rFont val="Cambria"/>
        <family val="1"/>
        <scheme val="major"/>
      </rPr>
      <t>: NRW's 'Encroachments System' deals with minor boundary disputes in a proportionate way. For example in 2021 a neighbour encroached on NRW land and dumped various materials and NRW's response was to get a Community Resolution Order, which avoided use of courts. Another example was discussed concerning access across NRW land to a farm, which had been converted into a house. The dispute is being resolved out of court.</t>
    </r>
  </si>
  <si>
    <r>
      <t xml:space="preserve"> Stated on the Forest and Woodland Certification and Sustainable Forest Management pages on the website. Contractors are provided with a leaflet about certification - harvester operator interviewed in</t>
    </r>
    <r>
      <rPr>
        <b/>
        <sz val="11"/>
        <rFont val="Cambria"/>
        <family val="1"/>
        <scheme val="major"/>
      </rPr>
      <t xml:space="preserve"> S Central</t>
    </r>
    <r>
      <rPr>
        <sz val="11"/>
        <rFont val="Cambria"/>
        <family val="1"/>
        <scheme val="major"/>
      </rPr>
      <t xml:space="preserve"> confirmed this to be the case. During the internal consultation exercise undertaken prior to re- issue of the fishing lease for lease Pysgodlyn Mawr SSSI ( in unfavourable condition) none of the NRW staff consulted flagged up that the lake was within the certified area and that is is a requirement to ensure leaseholders are made aware of this fact.  The fishing lease issued, therefore, did not make mention of the land's certified status and the practical implications for the lessors in carrying out their activities. </t>
    </r>
    <r>
      <rPr>
        <b/>
        <sz val="11"/>
        <rFont val="Cambria"/>
        <family val="1"/>
        <scheme val="major"/>
      </rPr>
      <t>NW-</t>
    </r>
    <r>
      <rPr>
        <sz val="11"/>
        <rFont val="Cambria"/>
        <family val="1"/>
        <scheme val="major"/>
      </rPr>
      <t xml:space="preserve"> NRW signed an agreement (Feb 2019) with Snowdonia National Park Authority (SNPA) to control rhododendron as part of "19-01-14 until 25-12-31 LIFE Celtic Rainforests project". NRW allowed SNPA to work on NRW land, in accordance with NRW's 'Managing Operations Relating to Third Party Agreements' ref 1.1.31. This document only makes passing reference to UKWAS (with regard to internal audits). An email conversation from January 2020 between SNPA and NRW confirms that the NRW estate is UKWAS certified and that this entails certain responsibilities, including adherance to FISA guidance. However, the fact that the woods are certified is not mentioned in the signed agreement; nor does the email discusssion (11 months later) make clear the full responsibilities of working in UKWAS certified woods. Nor has SNPA provided an ESRA for glyphosate and returns for chemical usage (see under 3.4.2, 3.4.3).</t>
    </r>
  </si>
  <si>
    <t>Minor CAR 2022.4</t>
  </si>
  <si>
    <r>
      <t>Stated on the Forest and Woodland Certification and Sustainable Forest Management pages on the website. Leaflets provided to contractors - checked during interview with harvester operator at Coed Cae in</t>
    </r>
    <r>
      <rPr>
        <b/>
        <sz val="10"/>
        <rFont val="Cambria"/>
        <family val="1"/>
        <scheme val="major"/>
      </rPr>
      <t xml:space="preserve"> S Central.</t>
    </r>
  </si>
  <si>
    <t>Anti Bribery and Corruption policy in place - no indication of non compliance with its requirements noted. All staff sign a 'Declaration of Interest' form (sample seen), and undertake annual e-learning course including Bribery and Anti-Corruption. Managers confirmed they have received training. Annual Report and Accounts for 2021/22 and a number of previous years available on NRW website.</t>
  </si>
  <si>
    <t>Anti Bribery and Corruption Policy checked on NRW website - fully compliant  https://naturalresources.wales/about-us/corporate-information/anti-bribery-and-corruption-policy/?lang=en</t>
  </si>
  <si>
    <r>
      <rPr>
        <b/>
        <sz val="10"/>
        <rFont val="Cambria"/>
        <family val="1"/>
        <scheme val="major"/>
      </rPr>
      <t xml:space="preserve">All sites </t>
    </r>
    <r>
      <rPr>
        <sz val="10"/>
        <rFont val="Cambria"/>
        <family val="1"/>
        <scheme val="major"/>
      </rPr>
      <t xml:space="preserve">- felling is undertaken as part of approved Forest Resource Plans - seen for all sites visited. </t>
    </r>
    <r>
      <rPr>
        <b/>
        <sz val="10"/>
        <rFont val="Cambria"/>
        <family val="1"/>
        <scheme val="major"/>
      </rPr>
      <t xml:space="preserve">S Central - </t>
    </r>
    <r>
      <rPr>
        <sz val="10"/>
        <rFont val="Cambria"/>
        <family val="1"/>
        <scheme val="major"/>
      </rPr>
      <t xml:space="preserve">Plant passport information seen for PAWS restock at Brynfynnon. </t>
    </r>
    <r>
      <rPr>
        <b/>
        <sz val="10"/>
        <rFont val="Cambria"/>
        <family val="1"/>
        <scheme val="major"/>
      </rPr>
      <t>NW</t>
    </r>
    <r>
      <rPr>
        <sz val="10"/>
        <rFont val="Cambria"/>
        <family val="1"/>
        <scheme val="major"/>
      </rPr>
      <t>: Timber sale contract T05126 for harvesting at Pentraeth states (clause 5.1.1) "this  Contract  shall  be  performed  in  compliance  with  all  applicable  laws, Environmental  law,  Best  Practices,  Employment  law,  enactments,  orders, regulations".</t>
    </r>
  </si>
  <si>
    <r>
      <rPr>
        <b/>
        <sz val="10"/>
        <rFont val="Cambria"/>
        <family val="1"/>
        <scheme val="major"/>
      </rPr>
      <t xml:space="preserve">South Central - </t>
    </r>
    <r>
      <rPr>
        <sz val="10"/>
        <rFont val="Cambria"/>
        <family val="1"/>
        <scheme val="major"/>
      </rPr>
      <t xml:space="preserve">Stated objective in Gawr &amp; Ogmore Vale and Lower Rhonnda  Forest Resource Plan 'Work with partners to encourage and increase responsible use and recreation on the WGWE to deliver wellbeing benefits for local communities, user groups and visitors, and to reduce anti-social behaviour, including off-road vehicles, unauthorised mountain bike routes, and fly tipping. At Coed Cae, management of off - roading on motorbikes / quad bikes is undertaken in partnership with the local police - funding has been provided for the Anti Social Off Roading Team. Illegal vehicles are being seized and, as well as police action, NRW provides a leaflet to all 'offenders' ( copy seen) explaining the damage caused by the vehicles and the consequences eg gullying leading to flooding in the local community. Maps have been created for the police / NRW activities, including known hot spots. Public education has also been provided by NRW regarding fire / arson - presentation seen outlining new ways of working, including liaison with Fire Service. At Castell Nos NRW has liaised with Cadw regarding prevention of damage from a SAM from motorbike use. </t>
    </r>
    <r>
      <rPr>
        <b/>
        <sz val="10"/>
        <rFont val="Cambria"/>
        <family val="1"/>
        <scheme val="major"/>
      </rPr>
      <t>NW</t>
    </r>
    <r>
      <rPr>
        <sz val="10"/>
        <rFont val="Cambria"/>
        <family val="1"/>
        <scheme val="major"/>
      </rPr>
      <t xml:space="preserve">: Staff are aware of unauthorised mountain bike trails in their woods, involving construction of jumps. For example at Parc y Bwlch there are no designated trails but informal trails persistently appear. NRW recognise the risk both to bike riders and the wider public and have produced a 'Wild Trails Management' document for internal use. This provides guidance on assessing risk and taking appropriate measures, such as dismantling dangerous structures and erecting signs warning the public that these trails are not designated by NRW and are used at the rider's own risk. Examples of jump dismantling and signs seen, also risk assessment for Parc y Bwlch and periodic assessment. </t>
    </r>
  </si>
  <si>
    <t>Managers confirmed no use of GMOs. Plant supply information seen confirming no GMOs</t>
  </si>
  <si>
    <r>
      <rPr>
        <b/>
        <sz val="10"/>
        <rFont val="Cambria"/>
        <family val="1"/>
        <scheme val="major"/>
      </rPr>
      <t>NW:</t>
    </r>
    <r>
      <rPr>
        <sz val="10"/>
        <rFont val="Cambria"/>
        <family val="1"/>
        <scheme val="major"/>
      </rPr>
      <t xml:space="preserve"> 'Bethesda and Abergwyngregyn Forest Resource Plan Public Consultation' ran from May to June 2021. Covid regulations meant that indoor public meeting were not permitted. To address this, an online hub for responses was created, a letter drop was focussed on local postcodes, drop-in sessions were arranged, social media was used to raise awareness, and guided walks were run (e. in Parc y Bwlch). These efforts resulted in 75 reponses, the largest to a FRP consultation.</t>
    </r>
    <r>
      <rPr>
        <b/>
        <sz val="10"/>
        <rFont val="Cambria"/>
        <family val="1"/>
        <scheme val="major"/>
      </rPr>
      <t xml:space="preserve"> S Central</t>
    </r>
    <r>
      <rPr>
        <sz val="10"/>
        <rFont val="Cambria"/>
        <family val="1"/>
        <scheme val="major"/>
      </rPr>
      <t xml:space="preserve"> - all FRPs subject to public consultation. Public information notices also erected on site eg seen at SAM at Castell Nos where the area had been fenced to protect from illegal motorbike use.  Notices seen at forest entrances at Hensol and T'yn- y -Coed inviting public consultation for FRP review.</t>
    </r>
  </si>
  <si>
    <t>NW: 'Bethesda and Abergwyngregyn Forest Resource Plan Public Consultation' details public responses to the FRP consultation and how NRW has taken these into account. For example, shifting emphasis from conifer timber to broadleaf amenity woodland, reducing the size of clearfell coups, use of CCF and natural regeneration, improving opportunities for local purchase of roadside timber, improving conservation and water management. Coetir Mynydd, a local community woodland group, offered their 'Response to consultation on Parc y Bwlch Forest Resources Plan' dated 9/6/21, with a detailed critique of the draft FRP. NRW replied 16/7/21 addressing their concerns and offering to discuss further (copy seen).</t>
  </si>
  <si>
    <r>
      <rPr>
        <b/>
        <sz val="10"/>
        <rFont val="Cambria"/>
        <family val="1"/>
        <scheme val="major"/>
      </rPr>
      <t>NW</t>
    </r>
    <r>
      <rPr>
        <sz val="10"/>
        <rFont val="Cambria"/>
        <family val="1"/>
        <scheme val="major"/>
      </rPr>
      <t xml:space="preserve">: NRW signed an agreement (Feb 2019) with Snowdonia National Park Authority (SNPA) to control rhododendron as part of "19-01-14 until 25-12-31 LIFE Celtic Rainforests project". NRW cooperates with numerous neighbours in such projects. The 'Celtic Rainforest' project is funded by NRW, SNPA and the Welsh Government and the benefactors include RSPB, Woodland Trust, National Trust and Welsh Water. The primary focus is removal of rhododendron from PAWS (half of which is on NRW land), mostly undertaken by SNPA. But see 1.1.5a and 3.4.2d for Minor CARs due to in adequate management of third parties with regard to UKWAS and chemicals on this project. </t>
    </r>
    <r>
      <rPr>
        <b/>
        <sz val="10"/>
        <rFont val="Cambria"/>
        <family val="1"/>
        <scheme val="major"/>
      </rPr>
      <t xml:space="preserve">S Central </t>
    </r>
    <r>
      <rPr>
        <sz val="10"/>
        <rFont val="Cambria"/>
        <family val="1"/>
        <scheme val="major"/>
      </rPr>
      <t xml:space="preserve">- no deer issues so no management required.  No areas noted with widespread invasive species  where management across the landscape would be required. </t>
    </r>
  </si>
  <si>
    <r>
      <rPr>
        <b/>
        <sz val="10"/>
        <rFont val="Cambria"/>
        <family val="1"/>
        <scheme val="major"/>
      </rPr>
      <t>S Central</t>
    </r>
    <r>
      <rPr>
        <sz val="10"/>
        <rFont val="Cambria"/>
        <family val="1"/>
        <scheme val="major"/>
      </rPr>
      <t xml:space="preserve"> - Castell Nos - partnership working with Lost Peatlands Project, led by Neath Port Talbot Council, in peatland restoration project. </t>
    </r>
    <r>
      <rPr>
        <b/>
        <sz val="10"/>
        <rFont val="Cambria"/>
        <family val="1"/>
        <scheme val="major"/>
      </rPr>
      <t>NW</t>
    </r>
    <r>
      <rPr>
        <sz val="10"/>
        <rFont val="Cambria"/>
        <family val="1"/>
        <scheme val="major"/>
      </rPr>
      <t xml:space="preserve">: NRW cooperates with numerous neighbours in such projects. The 'Celtic Rainforest' project is funded by NRW, SNPA and the Welsh Government and the benefactors include RSPB, Woodland Trust, National Trust and Welsh Water. The primary focus is removal of rhododendron from PAWS (half of which is on NRW land), mostly undertaken by SNPA. </t>
    </r>
  </si>
  <si>
    <r>
      <rPr>
        <b/>
        <sz val="10"/>
        <rFont val="Cambria"/>
        <family val="1"/>
        <scheme val="major"/>
      </rPr>
      <t>NW</t>
    </r>
    <r>
      <rPr>
        <sz val="10"/>
        <rFont val="Cambria"/>
        <family val="1"/>
        <scheme val="major"/>
      </rPr>
      <t>: Natural regeneration is the default option for restocking on PAWS sites, including larch stands felled under SPHNs, and this is expected to be largely native species, though some exotic conifer regen also occurs. The Cefni and Pentraeth FRP intends to increase species diversity of timber trees to improve future resilience; to consider species for habitat benefits (eg hazel and Norway spruce for red squirrels); to develop native woodland buffers for landscape; to remove larch (even without disease) to increase resilience to pest and disease.</t>
    </r>
  </si>
  <si>
    <r>
      <rPr>
        <b/>
        <sz val="10"/>
        <rFont val="Cambria"/>
        <family val="1"/>
        <scheme val="major"/>
      </rPr>
      <t>NW</t>
    </r>
    <r>
      <rPr>
        <sz val="10"/>
        <rFont val="Cambria"/>
        <family val="1"/>
        <scheme val="major"/>
      </rPr>
      <t>: Sitka spruce is favoured for timber as it outperforms native species.  The Cefni and Pentraeth FRP intends to ensure 'areas of broadleaf are maintained as habitat suitable for features of the adjacent Special Protection Area'. The draft Newborough FRP aims to 'Maintain a diverse and permanent forest ecosystem that includes both mixed conifer and native woodland, suitable as red squirrel habitat (red list and UK BAP species), with more successional woodland, woodland glades and open habitats along forest roads and rides.'</t>
    </r>
  </si>
  <si>
    <r>
      <rPr>
        <b/>
        <sz val="10"/>
        <rFont val="Cambria"/>
        <family val="1"/>
        <scheme val="major"/>
      </rPr>
      <t>NW</t>
    </r>
    <r>
      <rPr>
        <sz val="10"/>
        <rFont val="Cambria"/>
        <family val="1"/>
        <scheme val="major"/>
      </rPr>
      <t>: Red squirrel conservation in NRW woods on Anglesey is monitored in a new scheme run by Bangor University and the Red Squirrel Trust Wales, following a tender process in 2021 (see Obs 2021.4 at S2 above). Camera traps are used, pre-baited, to record presence (detailed in 'Camera trapping as an accurate and repeatable monitoring methodology for Red Squirrels at Anglesey NRW managed Woodlands'). Results are currently being formatted for the final report, which will be on the NRW website. Draft version seen, including introduction, methods, results and discussion.</t>
    </r>
  </si>
  <si>
    <r>
      <rPr>
        <b/>
        <sz val="10"/>
        <rFont val="Cambria"/>
        <family val="1"/>
        <scheme val="major"/>
      </rPr>
      <t xml:space="preserve">S Central - </t>
    </r>
    <r>
      <rPr>
        <sz val="10"/>
        <rFont val="Cambria"/>
        <family val="1"/>
        <scheme val="major"/>
      </rPr>
      <t xml:space="preserve">as the 'new' Forest Resource plans are produced, the information from the original Forest Design Plans is used to inform. FRP monitoring form is used to record 5 year progress of plans. At Hensol the FRP is currently under review.  </t>
    </r>
    <r>
      <rPr>
        <b/>
        <sz val="10"/>
        <rFont val="Cambria"/>
        <family val="1"/>
        <scheme val="major"/>
      </rPr>
      <t>NW</t>
    </r>
    <r>
      <rPr>
        <sz val="10"/>
        <rFont val="Cambria"/>
        <family val="1"/>
        <scheme val="major"/>
      </rPr>
      <t>: Results of the red squirrel monitoring (see 2.15.1d above) are informing policy. For example red squirrels prefer pine aged 20-40 for optimal cones for feeding, so plans will aim to ensure a consistent supply of this age class.</t>
    </r>
  </si>
  <si>
    <r>
      <rPr>
        <b/>
        <sz val="10"/>
        <rFont val="Cambria"/>
        <family val="1"/>
        <scheme val="major"/>
      </rPr>
      <t>NW</t>
    </r>
    <r>
      <rPr>
        <sz val="10"/>
        <rFont val="Cambria"/>
        <family val="1"/>
        <scheme val="major"/>
      </rPr>
      <t>: NRW's Integrated Pest Management Strategy (IPMS, ref 3.4.5, version 5.0 20/6/22) includes commitment to avoid the use of pesticides. 'The overriding principle is that the use of chemicals, will be the method of last resort.'</t>
    </r>
  </si>
  <si>
    <t>NW: The IPMS aims to minimise use of pesticides biological control agents. No use of fertiliser.</t>
  </si>
  <si>
    <t>NW: IPMS para 4 states 'Where non-chemical methods are impractical, or very costly, then the least harmful pesticide option, that will be least damaging to operators, users and the wider environment, will be adopted'.</t>
  </si>
  <si>
    <t>NW: NRW has an IPMS, ref 3.4.5 in their Land Management Manual. Version 5.0 is dated 20/6/22. It is appropriate to the scale of  management, favours non-chemical methods, safeguards site values and has extensive references and links to current best practice.</t>
  </si>
  <si>
    <t>NW: The IPMS states that management of damaging impacts "will be achieved in the first instance, by promoting the use of non-chemical damage limitation methods and protecting features of special biodiversity interest. The overriding principle is that the use of chemicals, will be the method of last resort."</t>
  </si>
  <si>
    <t>NW: The IPMS states that "Where chemicals are to be used, a robust decision-making process will be undertaken and recorded." Sample seen of 'Decision Recording Sheet' dated 8/6/22 for weed control using glyphosate via knapsack application.</t>
  </si>
  <si>
    <t>NW: Use over the last 5 years is held on the Chemical Usage Recording System (CURS) held centrally. Records seen; however glyphosate had been applied by a third party ( Snowdonia National Park Authority) on the certified area. SNPA has not provided NRW with ESRA for glyphosate use, nor chemical use returns for rhododendron clearance works under "19-01-14 until 25-12-31 LIFE Celtic Rainforests project"</t>
  </si>
  <si>
    <t>Minor CAR 2022.5</t>
  </si>
  <si>
    <t>NW: IPMS states in para 7 that 'NRW does not use FSC Prohibited HHP’s or FSC Highly Restricted HHP’s on the WGWE' and describes their use of permitted pesticides only.</t>
  </si>
  <si>
    <t>NW: IPMS states in para 7 that 'NRW does not use FSC Prohibited HHP’s or FSC Highly Restricted HHP’s on the WGWE' and describes their use of permitted pesticides only. Chemical store and schedule at Maesnewyddion included no such chemicals.</t>
  </si>
  <si>
    <t>NW: No fertiliser use</t>
  </si>
  <si>
    <t>NW: No bio-solids use</t>
  </si>
  <si>
    <t>NW: Operational Guidance Note OGN 058 'Managing our own waste' covers all relevant requirements. Examples seen of waste disposal tickets, eg transfer note dated 26/04/21 from Maisgwm by approved contractor. Yard at Maesgwm inspected with skips for general waste and separate storage of clearly labelled hazardous waste (used planting bags which has contained dipped trees).</t>
  </si>
  <si>
    <t>NW: Operational Guidance Note OGN 058 'Managing our own waste' covers all relevant requirements, including a Waste Hierarchy. This "places emphasis on prioritising waste prevention and reuse before considering opportunities for recycling, with energy recovery and disposal being a last resort at the bottom of the hierarchy. Adhering to the waste hierarchy is key for the sustainable management of natural resources." NW Area uses few tree shelters and fencing, and no redundant materials were seen on site.</t>
  </si>
  <si>
    <r>
      <rPr>
        <b/>
        <sz val="10"/>
        <rFont val="Cambria"/>
        <family val="1"/>
        <scheme val="major"/>
      </rPr>
      <t>NW:</t>
    </r>
    <r>
      <rPr>
        <sz val="10"/>
        <rFont val="Cambria"/>
        <family val="1"/>
        <scheme val="major"/>
      </rPr>
      <t xml:space="preserve"> Newborough Forest is identified in the draft FRP as NNR, SSSI and SAC, and also in GIS Forester mapping. </t>
    </r>
    <r>
      <rPr>
        <b/>
        <sz val="10"/>
        <rFont val="Cambria"/>
        <family val="1"/>
        <scheme val="major"/>
      </rPr>
      <t>S Central</t>
    </r>
    <r>
      <rPr>
        <sz val="10"/>
        <rFont val="Cambria"/>
        <family val="1"/>
        <scheme val="major"/>
      </rPr>
      <t xml:space="preserve"> - there are five SSSIs in S Central, all of which are identified in FMPs and in GIS mapping</t>
    </r>
  </si>
  <si>
    <r>
      <rPr>
        <b/>
        <sz val="11"/>
        <rFont val="Cambria"/>
        <family val="1"/>
        <scheme val="major"/>
      </rPr>
      <t>NW</t>
    </r>
    <r>
      <rPr>
        <sz val="11"/>
        <rFont val="Cambria"/>
        <family val="1"/>
        <scheme val="major"/>
      </rPr>
      <t>: The Newborough draft FRP 'will allow the natural processes to become more dominant across the whole site, whilst making the forest more resilient to these changes [climate change and sea level rise]'. Both current and proposed site management aims to enhance features of high conservation value by way of the 'Sands of LIFE' project. Site visit to invasive scrub clearance (ref no SoLIFE N2022/09) removing mainly cotoneaster, showed extensive works completed.All of the management plans for SSSIs in</t>
    </r>
    <r>
      <rPr>
        <b/>
        <sz val="11"/>
        <rFont val="Cambria"/>
        <family val="1"/>
        <scheme val="major"/>
      </rPr>
      <t xml:space="preserve"> S Central </t>
    </r>
    <r>
      <rPr>
        <sz val="11"/>
        <rFont val="Cambria"/>
        <family val="1"/>
        <scheme val="major"/>
      </rPr>
      <t>expired in / before 2016.  In 2022 plans for two of the five SSSIs have been drafted but were still in draft form at time of audit and for all of the SSSIs summary sheets have been compiled, copying descriptions from the old management plans but also adding a 5 year management programme.  Given the incomplete / outdated nature of the information provided in these summaries, there is a danger of future non-compliance regarding ensuring these areas are maintained and, where possible, enhanced. It is noted, however, that work has been undertaken at  Pysgodlyn Mawr SSSI to improve  the status of the water body (currently unfavourable).  this work included removal of invasive species ( Wells catfish) and pennyroyal and the new lease with the angling club no longer allows the lake to be stocked. Medicinal leech surveys have been undertaken and a new pond has been created near the water body which has conditions suitable for medicinal leech.</t>
    </r>
  </si>
  <si>
    <t>Ref Obs 2022.6 in 4.1.1 d below</t>
  </si>
  <si>
    <r>
      <rPr>
        <b/>
        <sz val="10"/>
        <rFont val="Cambria"/>
        <family val="1"/>
        <scheme val="major"/>
      </rPr>
      <t>NW</t>
    </r>
    <r>
      <rPr>
        <sz val="10"/>
        <rFont val="Cambria"/>
        <family val="1"/>
        <scheme val="major"/>
      </rPr>
      <t>: The Newborough LIFE project is undertaken in partnership with the Welsh Government and the EU LIFE fund. The Newborough FRP sits alongside the conservation 'Core Management Plan for the SAC' (copy seen) and a People Plan for public amenity.</t>
    </r>
    <r>
      <rPr>
        <b/>
        <sz val="10"/>
        <rFont val="Cambria"/>
        <family val="1"/>
        <scheme val="major"/>
      </rPr>
      <t xml:space="preserve">S Central - </t>
    </r>
    <r>
      <rPr>
        <sz val="10"/>
        <rFont val="Cambria"/>
        <family val="1"/>
        <scheme val="major"/>
      </rPr>
      <t>a member of staff from the regulatory department for NRW was interviewed during site visit to Hensol forest and confirmed very close liaison both regarding SSSI management and broader conservation management eg heathland creation.  At Castell Nos peat restoration project is undertaken as part of the Lost Peatlands Project, led by Neath Port Talbot Council.  Considerable liaison seen; also water vole licence seen.</t>
    </r>
  </si>
  <si>
    <r>
      <rPr>
        <b/>
        <sz val="11"/>
        <rFont val="Cambria"/>
        <family val="1"/>
        <scheme val="major"/>
      </rPr>
      <t>NW</t>
    </r>
    <r>
      <rPr>
        <sz val="11"/>
        <rFont val="Cambria"/>
        <family val="1"/>
        <scheme val="major"/>
      </rPr>
      <t xml:space="preserve">: Newborough Forest is identified in the draft FRP as NNR, SSSI and SAC, and also in GIS Forester mapping. The Newborough FRP sits alongside the conservation 'Core Management Plan for the SAC' (copy seen). </t>
    </r>
    <r>
      <rPr>
        <b/>
        <sz val="11"/>
        <rFont val="Cambria"/>
        <family val="1"/>
        <scheme val="major"/>
      </rPr>
      <t>All sites</t>
    </r>
    <r>
      <rPr>
        <sz val="11"/>
        <rFont val="Cambria"/>
        <family val="1"/>
        <scheme val="major"/>
      </rPr>
      <t xml:space="preserve"> - SSSIs are marked on maps.  NRW is both land manager and regulator; however a member of staff from the regulatory arm was interviewed on site in </t>
    </r>
    <r>
      <rPr>
        <b/>
        <sz val="11"/>
        <rFont val="Cambria"/>
        <family val="1"/>
        <scheme val="major"/>
      </rPr>
      <t xml:space="preserve">S Central </t>
    </r>
    <r>
      <rPr>
        <sz val="11"/>
        <rFont val="Cambria"/>
        <family val="1"/>
        <scheme val="major"/>
      </rPr>
      <t>and confirmed a close working relationship with the land managers. All of the management plans for SSSIs in</t>
    </r>
    <r>
      <rPr>
        <b/>
        <sz val="11"/>
        <rFont val="Cambria"/>
        <family val="1"/>
        <scheme val="major"/>
      </rPr>
      <t xml:space="preserve"> S Central</t>
    </r>
    <r>
      <rPr>
        <sz val="11"/>
        <rFont val="Cambria"/>
        <family val="1"/>
        <scheme val="major"/>
      </rPr>
      <t xml:space="preserve"> expired in / before 2016.  In 2022 plans for two of the five SSSIs have been drafted but were still in draft form at time of audit and for all of the SSSIs summary sheets have been compiled, copying descriptions from the old management plans but also adding a 5 year management programme.  As the descriptions have not been updated some are out of date, providing incorrect information eg the summary for</t>
    </r>
    <r>
      <rPr>
        <b/>
        <sz val="11"/>
        <rFont val="Cambria"/>
        <family val="1"/>
        <scheme val="major"/>
      </rPr>
      <t xml:space="preserve"> Pysgodlyn Mawr</t>
    </r>
    <r>
      <rPr>
        <sz val="11"/>
        <rFont val="Cambria"/>
        <family val="1"/>
        <scheme val="major"/>
      </rPr>
      <t xml:space="preserve"> provided incorrect information regarding the medicinal leach. The summaries also do not state the SSSI condition.  Given the incomplete / outdated nature of the information provided in these summaries, there is a danger of future non-compliance regarding ensuring these areas are maintained and, where possible, enhanced. </t>
    </r>
    <r>
      <rPr>
        <b/>
        <sz val="11"/>
        <rFont val="Cambria"/>
        <family val="1"/>
        <scheme val="major"/>
      </rPr>
      <t>Observation raised.</t>
    </r>
  </si>
  <si>
    <t>Obs 2022.6</t>
  </si>
  <si>
    <r>
      <rPr>
        <b/>
        <sz val="10"/>
        <rFont val="Cambria"/>
        <family val="1"/>
        <scheme val="major"/>
      </rPr>
      <t xml:space="preserve"> S Central </t>
    </r>
    <r>
      <rPr>
        <sz val="10"/>
        <rFont val="Cambria"/>
        <family val="1"/>
        <scheme val="major"/>
      </rPr>
      <t xml:space="preserve">- the Coupe form is completed as part of pre operations planning identified Priority Habitat &amp; Species and actions to ensure their protection. Various examples seen, including planning for peat bog restoration project  at Castell Nos.  Water voles had been identified - water vole licence seen. At Hensol Forest ( visited during audit) dormice had been identified, so a 3 year gap is required between felling operations, and on a heathland restoration site in Hensol forest patched of heath bedstraw, Western gorse and bristle bent had been marked with flags for protection during mulching operations. </t>
    </r>
    <r>
      <rPr>
        <b/>
        <sz val="10"/>
        <rFont val="Cambria"/>
        <family val="1"/>
        <scheme val="major"/>
      </rPr>
      <t>NW</t>
    </r>
    <r>
      <rPr>
        <sz val="10"/>
        <rFont val="Cambria"/>
        <family val="1"/>
        <scheme val="major"/>
      </rPr>
      <t>: The Newborough FRP sits alongside the conservation 'Core Management Plan for the SAC' (copy seen), which identifies priority species and habitats, such as 'embryonic, shifting and fixed dunes, dunes with Salix repens and humid dune slacks
habitats'; also key species such as 'Shore dock, Medicinal Leech, Great crested newt, and Raven roosts'. Site visited where extensive groundworks had been undertaken to restore dune habitat.</t>
    </r>
  </si>
  <si>
    <r>
      <rPr>
        <b/>
        <sz val="10"/>
        <rFont val="Cambria"/>
        <family val="1"/>
        <scheme val="major"/>
      </rPr>
      <t xml:space="preserve">All sites - </t>
    </r>
    <r>
      <rPr>
        <sz val="10"/>
        <rFont val="Cambria"/>
        <family val="1"/>
        <scheme val="major"/>
      </rPr>
      <t xml:space="preserve"> ASNW is identified on the GIS Forester mapping layer, taken from the Ancient Woodland Inventory of 2011, updated from 2004. Sample seen for Coed y Brenin cpt 575c. There was also a PAWS survey in Coed y Brenin in 2016-17 (copy of spreadsheet and photos seen).</t>
    </r>
  </si>
  <si>
    <r>
      <rPr>
        <b/>
        <sz val="10"/>
        <rFont val="Cambria"/>
        <family val="1"/>
        <scheme val="major"/>
      </rPr>
      <t xml:space="preserve">All sites: </t>
    </r>
    <r>
      <rPr>
        <sz val="10"/>
        <rFont val="Cambria"/>
        <family val="1"/>
        <scheme val="major"/>
      </rPr>
      <t>Management guided by 'Priorities for Ancient Woodland Management on WGWE' (re no 4.2 in Land Management Manual).</t>
    </r>
    <r>
      <rPr>
        <b/>
        <sz val="10"/>
        <rFont val="Cambria"/>
        <family val="1"/>
        <scheme val="major"/>
      </rPr>
      <t xml:space="preserve"> NW</t>
    </r>
    <r>
      <rPr>
        <sz val="10"/>
        <rFont val="Cambria"/>
        <family val="1"/>
        <scheme val="major"/>
      </rPr>
      <t xml:space="preserve"> - Coed y Brenin cpt 575c is recorded on the GIS Forester layer for minimal intervention, but with provision to intervene to control invasive non-native species if required. This is considered the best management for maintaining and enhancing conservation values. </t>
    </r>
    <r>
      <rPr>
        <b/>
        <sz val="10"/>
        <rFont val="Cambria"/>
        <family val="1"/>
        <scheme val="major"/>
      </rPr>
      <t>S Central</t>
    </r>
    <r>
      <rPr>
        <sz val="10"/>
        <rFont val="Cambria"/>
        <family val="1"/>
        <scheme val="major"/>
      </rPr>
      <t xml:space="preserve"> - all ASNW is managed under LISS systems.  At Gethin forest an area of native woodland creation was seen, which links various other areas of ASNW.</t>
    </r>
  </si>
  <si>
    <r>
      <rPr>
        <b/>
        <sz val="10"/>
        <rFont val="Cambria"/>
        <family val="1"/>
        <scheme val="major"/>
      </rPr>
      <t>All Sites:</t>
    </r>
    <r>
      <rPr>
        <sz val="10"/>
        <rFont val="Cambria"/>
        <family val="1"/>
        <scheme val="major"/>
      </rPr>
      <t xml:space="preserve"> Operational Guidance Note 18 "Priorities for Ancient Woodland Management on WGWE" states management approach which includes Action3 to ensure Tactical Planner is regularly updated to ensure accurate 6-month reporting including collation of any invasive non-native species (INNS) and other threatened features which are targeted for management. Management of pennyroyal and Wells Catfish seen at Pysgodlyn Mawr </t>
    </r>
    <r>
      <rPr>
        <b/>
        <sz val="10"/>
        <rFont val="Cambria"/>
        <family val="1"/>
        <scheme val="major"/>
      </rPr>
      <t>(S Central</t>
    </r>
    <r>
      <rPr>
        <sz val="10"/>
        <rFont val="Cambria"/>
        <family val="1"/>
        <scheme val="major"/>
      </rPr>
      <t xml:space="preserve">). </t>
    </r>
    <r>
      <rPr>
        <b/>
        <sz val="10"/>
        <rFont val="Cambria"/>
        <family val="1"/>
        <scheme val="major"/>
      </rPr>
      <t>NW</t>
    </r>
    <r>
      <rPr>
        <sz val="10"/>
        <rFont val="Cambria"/>
        <family val="1"/>
        <scheme val="major"/>
      </rPr>
      <t>: Coed y Brenin cpt 575c is recorded on the GIS Forester layer for minimal intervention, but with provision to intervene to control invasive non-native species if required. This is considered the best management for maintaining and enhancing conservation values.</t>
    </r>
  </si>
  <si>
    <r>
      <rPr>
        <b/>
        <sz val="10"/>
        <rFont val="Cambria"/>
        <family val="1"/>
        <scheme val="major"/>
      </rPr>
      <t xml:space="preserve">All sites - </t>
    </r>
    <r>
      <rPr>
        <sz val="10"/>
        <rFont val="Cambria"/>
        <family val="1"/>
        <scheme val="major"/>
      </rPr>
      <t xml:space="preserve">Management guided by 'Priorities for Ancient Woodland Management on WGWE' (re no 4.2 in Land Management Manual). Bringing all of PAWS into favourable management is a priority, favouring thinning over clearfelling, with clear targets set.  . Examples seen in </t>
    </r>
    <r>
      <rPr>
        <b/>
        <sz val="10"/>
        <rFont val="Cambria"/>
        <family val="1"/>
        <scheme val="major"/>
      </rPr>
      <t>S Central</t>
    </r>
    <r>
      <rPr>
        <sz val="10"/>
        <rFont val="Cambria"/>
        <family val="1"/>
        <scheme val="major"/>
      </rPr>
      <t xml:space="preserve"> at Brynfynnon ( larch fell and restock predominantly with native broadleaves) and  T'yn- y -Coed which had been identified as Highly Threatened, so halo thinning of broadleaves, thinning of spruce had been undertaken, using horse extraction.  Further light thinning is planned in future to gradually increase light levels and promote natural regeneration.</t>
    </r>
  </si>
  <si>
    <r>
      <rPr>
        <b/>
        <sz val="10"/>
        <rFont val="Cambria"/>
        <family val="1"/>
        <scheme val="major"/>
      </rPr>
      <t xml:space="preserve">All sites - </t>
    </r>
    <r>
      <rPr>
        <sz val="10"/>
        <rFont val="Cambria"/>
        <family val="1"/>
        <scheme val="major"/>
      </rPr>
      <t xml:space="preserve">Management guided by 'Priorities for Ancient Woodland Management on WGWE' (re no 4.2 in Land Management Manual). Bringing all of PAWS into favourable management is a priority, favouring thinning over clearfelling, with clear targets set. GIS layer identifies various categories, with associated prescriptions eg thinning of 'highly threatened' . Examples seen in </t>
    </r>
    <r>
      <rPr>
        <b/>
        <sz val="10"/>
        <rFont val="Cambria"/>
        <family val="1"/>
        <scheme val="major"/>
      </rPr>
      <t>S Central</t>
    </r>
    <r>
      <rPr>
        <sz val="10"/>
        <rFont val="Cambria"/>
        <family val="1"/>
        <scheme val="major"/>
      </rPr>
      <t xml:space="preserve"> at Brynfynnon ( larch fell and restock predominantly with native broadleaves) and  T'yn- y -Coed which had been identified as Highly Threatened, so halo thinning of broadleaves, thinning of spruce had been undertaken, using horse extraction.  Further light thinning is planned in future to gradually increase light levels and promote natural regeneration. </t>
    </r>
    <r>
      <rPr>
        <b/>
        <sz val="10"/>
        <rFont val="Cambria"/>
        <family val="1"/>
        <scheme val="major"/>
      </rPr>
      <t xml:space="preserve">NW: </t>
    </r>
    <r>
      <rPr>
        <sz val="10"/>
        <rFont val="Cambria"/>
        <family val="1"/>
        <scheme val="major"/>
      </rPr>
      <t>Management guided by 'Priorities for Ancient Woodland Management on WGWE' (re no 4.2 in Land Management Manual). Appendix 2 'PAWS Thinning Decision Flowchart' evaluates features and threats and prioritises actions. Thinning is preferred to clearfelling. Sample site visited in Coed y Brenin cutting invasive Western Hemlock from mixed broadleaf stand. Copy of 2016-17 survey seen detailing cpt conditions with photos.</t>
    </r>
  </si>
  <si>
    <r>
      <rPr>
        <b/>
        <sz val="10"/>
        <rFont val="Cambria"/>
        <family val="1"/>
        <scheme val="major"/>
      </rPr>
      <t xml:space="preserve">NW: </t>
    </r>
    <r>
      <rPr>
        <sz val="10"/>
        <rFont val="Cambria"/>
        <family val="1"/>
        <scheme val="major"/>
      </rPr>
      <t xml:space="preserve">The Ancient Woodland Inventory 2004 was revised in 2011 and in Gwydyr Forest many cpts were 'upgraded' from SNW to ASNW. Conversely, some cpts were 'downgraded'. Nevertheless, having been treated as ASNW, these downgraded cpts were still treated for their conservation features, despite now being classed only as SNW. Samples seen on GIS Forester. At Pentraeth harvesting site, the Constraints &amp; Hazards map shows raptor nesting sites. </t>
    </r>
    <r>
      <rPr>
        <b/>
        <sz val="10"/>
        <rFont val="Cambria"/>
        <family val="1"/>
        <scheme val="major"/>
      </rPr>
      <t xml:space="preserve">S Central </t>
    </r>
    <r>
      <rPr>
        <sz val="10"/>
        <rFont val="Cambria"/>
        <family val="1"/>
        <scheme val="major"/>
      </rPr>
      <t>- an area of native broadleaves had been planted in Gethin forest to link existing ASNW. Constraints maps are created for all harvesting operations to ensure identification and protection of species and features of conservation value.</t>
    </r>
  </si>
  <si>
    <r>
      <rPr>
        <b/>
        <sz val="10"/>
        <rFont val="Cambria"/>
        <family val="1"/>
        <scheme val="major"/>
      </rPr>
      <t>NW:</t>
    </r>
    <r>
      <rPr>
        <sz val="10"/>
        <rFont val="Cambria"/>
        <family val="1"/>
        <scheme val="major"/>
      </rPr>
      <t xml:space="preserve"> In Gwydyr Forest (see 4.4.1a) the SNW areas identified in 2011 were maintained and enhanced the same as ASNW. At Pentraeth harvesting site, the Constraints &amp; Hazards map shows raptor nesting sites and these were checked in the pre-commencement meeting. An email from NRW manager to the contractor of 13/9/21 confirms that the nests are unused this year, also that no red squirrel nests have been seen. </t>
    </r>
    <r>
      <rPr>
        <b/>
        <sz val="10"/>
        <rFont val="Cambria"/>
        <family val="1"/>
        <scheme val="major"/>
      </rPr>
      <t xml:space="preserve">S Central </t>
    </r>
    <r>
      <rPr>
        <sz val="10"/>
        <rFont val="Cambria"/>
        <family val="1"/>
        <scheme val="major"/>
      </rPr>
      <t>- an area of native broadleaf woodland creation had been planted in Gethin forest to link existing ASNW. Constraints maps are created for all harvesting operations to ensure identification and protection of species and features of conservation value.</t>
    </r>
  </si>
  <si>
    <r>
      <t>NW: In Gwydyr Forest (see 4.4.1a) the SNW areas identified in 2011 were maintained and enhanced the same as ASNW. At Pentraeth harvesting site, the Constraints &amp; Hazards map shows raptor nesting sites and these were checked in the pre-commencement meeting. An email from NRW manager to the contractor of 13/9/21 confirms that the nests are unused this year, also that no red squirrel nests have been seen.</t>
    </r>
    <r>
      <rPr>
        <b/>
        <sz val="10"/>
        <rFont val="Cambria"/>
        <family val="1"/>
        <scheme val="major"/>
      </rPr>
      <t xml:space="preserve"> S Central</t>
    </r>
    <r>
      <rPr>
        <sz val="10"/>
        <rFont val="Cambria"/>
        <family val="1"/>
        <scheme val="major"/>
      </rPr>
      <t xml:space="preserve"> -  Constraints maps are created for all harvesting operations to ensure identification and protection of species and features of conservation value. Harvester operator interviewed at Coed Cae showed good knowledge of site constraints; also soil protection, and explained procedure in extreme weather conditions ie to avoid damage to site</t>
    </r>
  </si>
  <si>
    <r>
      <rPr>
        <b/>
        <sz val="10"/>
        <rFont val="Cambria"/>
        <family val="1"/>
        <scheme val="major"/>
      </rPr>
      <t xml:space="preserve">S Central </t>
    </r>
    <r>
      <rPr>
        <sz val="10"/>
        <rFont val="Cambria"/>
        <family val="1"/>
        <scheme val="major"/>
      </rPr>
      <t xml:space="preserve">- peatland restoration project seen at Castell Nos and heathland creation project at Hensol forest. Pond creation also in Hensol to enhance medicinal leech habitat. </t>
    </r>
    <r>
      <rPr>
        <b/>
        <sz val="10"/>
        <rFont val="Cambria"/>
        <family val="1"/>
        <scheme val="major"/>
      </rPr>
      <t xml:space="preserve">NW </t>
    </r>
    <r>
      <rPr>
        <sz val="10"/>
        <rFont val="Cambria"/>
        <family val="1"/>
        <scheme val="major"/>
      </rPr>
      <t>- no such areas identified during audit</t>
    </r>
  </si>
  <si>
    <r>
      <t xml:space="preserve">All sites - </t>
    </r>
    <r>
      <rPr>
        <sz val="10"/>
        <rFont val="Cambria"/>
        <family val="1"/>
        <scheme val="major"/>
      </rPr>
      <t xml:space="preserve">no such impacts were identified.  All operations include hazards and constraints maps, pre-commencement information exchange and monitoring visits.  Examples of all these seen at live operations eg </t>
    </r>
    <r>
      <rPr>
        <b/>
        <sz val="10"/>
        <rFont val="Cambria"/>
        <family val="1"/>
        <scheme val="major"/>
      </rPr>
      <t xml:space="preserve">South Central </t>
    </r>
    <r>
      <rPr>
        <sz val="10"/>
        <rFont val="Cambria"/>
        <family val="1"/>
        <scheme val="major"/>
      </rPr>
      <t>harvesting site at Coed Cae, where both FWM and harvester operator were interviewed and confirmed information exchange had been undertaken.</t>
    </r>
  </si>
  <si>
    <r>
      <rPr>
        <b/>
        <sz val="10"/>
        <rFont val="Cambria"/>
        <family val="1"/>
        <scheme val="major"/>
      </rPr>
      <t xml:space="preserve">All sites </t>
    </r>
    <r>
      <rPr>
        <sz val="10"/>
        <rFont val="Cambria"/>
        <family val="1"/>
        <scheme val="major"/>
      </rPr>
      <t>- records checked and confirmed that areas exceed these figures</t>
    </r>
  </si>
  <si>
    <r>
      <t>No critically important watersheds identified. Water Management Plans used for operations impacting watercourses.</t>
    </r>
    <r>
      <rPr>
        <b/>
        <sz val="10"/>
        <rFont val="Cambria"/>
        <family val="1"/>
        <scheme val="major"/>
      </rPr>
      <t xml:space="preserve"> NW</t>
    </r>
    <r>
      <rPr>
        <sz val="10"/>
        <rFont val="Cambria"/>
        <family val="1"/>
        <scheme val="major"/>
      </rPr>
      <t xml:space="preserve"> - Sample seen for Carrog 21/10/21.</t>
    </r>
    <r>
      <rPr>
        <b/>
        <sz val="10"/>
        <rFont val="Cambria"/>
        <family val="1"/>
        <scheme val="major"/>
      </rPr>
      <t xml:space="preserve"> S Central </t>
    </r>
    <r>
      <rPr>
        <sz val="10"/>
        <rFont val="Cambria"/>
        <family val="1"/>
        <scheme val="major"/>
      </rPr>
      <t>- leaky dams seen in use at T'yn- y -Coed to mitigate against local flooding.</t>
    </r>
  </si>
  <si>
    <r>
      <rPr>
        <b/>
        <sz val="10"/>
        <rFont val="Cambria"/>
        <family val="1"/>
        <scheme val="major"/>
      </rPr>
      <t>All sites</t>
    </r>
    <r>
      <rPr>
        <sz val="10"/>
        <rFont val="Cambria"/>
        <family val="1"/>
        <scheme val="major"/>
      </rPr>
      <t xml:space="preserve"> - no critically important areas or features </t>
    </r>
  </si>
  <si>
    <r>
      <rPr>
        <b/>
        <sz val="10"/>
        <rFont val="Cambria"/>
        <family val="1"/>
        <scheme val="major"/>
      </rPr>
      <t xml:space="preserve">All sites </t>
    </r>
    <r>
      <rPr>
        <sz val="10"/>
        <rFont val="Cambria"/>
        <family val="1"/>
        <scheme val="major"/>
      </rPr>
      <t>- fully compliant -LMM 'Long-term Retentions, Natural Reserves and Minimum Intervention' (ref no 4.6.2, 2020) gives appropriate guidance. List seen for NRW broken down into individual region and all seen to meet or exceed requirements</t>
    </r>
  </si>
  <si>
    <r>
      <rPr>
        <b/>
        <sz val="10"/>
        <rFont val="Cambria"/>
        <family val="1"/>
        <scheme val="major"/>
      </rPr>
      <t>All sites</t>
    </r>
    <r>
      <rPr>
        <sz val="10"/>
        <rFont val="Cambria"/>
        <family val="1"/>
        <scheme val="major"/>
      </rPr>
      <t xml:space="preserve"> - list seen for NRW broken down into individual Regions; also recorded in forest plans.  All seen to exceed this figure</t>
    </r>
  </si>
  <si>
    <r>
      <t xml:space="preserve"> LMM 'Ancient, Veteran, Notable and Other Trees of Ecological Significance Guidance' (ref no 4.8.3, 2021) gives appropriate guidance. </t>
    </r>
    <r>
      <rPr>
        <b/>
        <sz val="10"/>
        <rFont val="Cambria"/>
        <family val="1"/>
        <scheme val="major"/>
      </rPr>
      <t>NW</t>
    </r>
    <r>
      <rPr>
        <sz val="10"/>
        <rFont val="Cambria"/>
        <family val="1"/>
        <scheme val="major"/>
      </rPr>
      <t xml:space="preserve"> -  On site in Coed y Brenin there were good examples of veteran tree retention, both of ancient broadleaves in the PAWS thinning area and of culturally significant conifers (very large Douglas firs at Tyn y Groes, with interpretation). S Central - FWM and harvester operator interviewed showed good knowledge of requirements, though on the site in question there were no suitable future veterans to retain.  An area of veteran trees in Gethin Woods seen to have been identified as such ( 1880 oak)</t>
    </r>
  </si>
  <si>
    <r>
      <rPr>
        <b/>
        <sz val="10"/>
        <rFont val="Cambria"/>
        <family val="1"/>
        <scheme val="major"/>
      </rPr>
      <t xml:space="preserve"> South Central </t>
    </r>
    <r>
      <rPr>
        <sz val="10"/>
        <rFont val="Cambria"/>
        <family val="1"/>
        <scheme val="major"/>
      </rPr>
      <t>Managers showed good awareness of the 'Deadwood Management Plan for the Welsh Government Woodland Estate' and all clear fell coupe plans had 'scored' deadwoood retention as red/amber/green as specified in the plan eg Coed Coe harvesting coupe scored 'Green' and classified as low ecological value.  Site visits confirmed both standing and fallen deadwood present across the WMU.</t>
    </r>
    <r>
      <rPr>
        <b/>
        <sz val="10"/>
        <rFont val="Cambria"/>
        <family val="1"/>
        <scheme val="major"/>
      </rPr>
      <t xml:space="preserve"> NW:</t>
    </r>
    <r>
      <rPr>
        <sz val="10"/>
        <rFont val="Cambria"/>
        <family val="1"/>
        <scheme val="major"/>
      </rPr>
      <t xml:space="preserve"> LMM 'Ancient, Veteran, Notable and Other Trees of Ecological Significance Guidance' (ref no 4.8.3, 2021) gives appropriate guidance. On site in Coed y Brenin there were good examples of veteran tree retention, both of ancient broadleaves in the PAWS thinning area and of culturally significant conifers (very large Douglas firs at Tyn y Groes, with interpretation)</t>
    </r>
  </si>
  <si>
    <t>SW: PAWS restock Resolven 99761 - plant supply information seen including betula pendula / quercus robur seed zone 304. the manager also confirmed that any natural regeneration of native broadleaves that occurs would be accepted. Gethin plant supply information seen - oak / hazel from zones 403,405</t>
  </si>
  <si>
    <r>
      <rPr>
        <b/>
        <sz val="10"/>
        <rFont val="Cambria"/>
        <family val="1"/>
        <scheme val="major"/>
      </rPr>
      <t>NW</t>
    </r>
    <r>
      <rPr>
        <sz val="10"/>
        <rFont val="Cambria"/>
        <family val="1"/>
        <scheme val="major"/>
      </rPr>
      <t xml:space="preserve">: Restocking for Gallt yr rhug PAWS cpt 1138a were checked. Seed was from zone 304 (East Wales), comprising birch, rowan oak and holly. </t>
    </r>
    <r>
      <rPr>
        <b/>
        <sz val="10"/>
        <rFont val="Cambria"/>
        <family val="1"/>
        <scheme val="major"/>
      </rPr>
      <t>S Central</t>
    </r>
    <r>
      <rPr>
        <sz val="10"/>
        <rFont val="Cambria"/>
        <family val="1"/>
        <scheme val="major"/>
      </rPr>
      <t xml:space="preserve"> restocking for PAWS at Brynfynnon coupe 99578 checked - local provenance. Some of the oak planted had been from acorns collected locally and grown on at nursery for planting.  </t>
    </r>
  </si>
  <si>
    <t>NW: Restocking for Gallt yr rhug PAWS cpt 1138a were checked. Seed was from zone 304 (East Wales), comprising birch, rowan oak and holly. S Central restocking for PAWS at Brynfynnon coupe 99578 plant supply checked - local provenance</t>
  </si>
  <si>
    <r>
      <rPr>
        <b/>
        <sz val="10"/>
        <rFont val="Cambria"/>
        <family val="1"/>
        <scheme val="major"/>
      </rPr>
      <t>NW</t>
    </r>
    <r>
      <rPr>
        <sz val="10"/>
        <rFont val="Cambria"/>
        <family val="1"/>
        <scheme val="major"/>
      </rPr>
      <t xml:space="preserve">: LMM 'Protecting and Managing the Historic Environment Guidance' (2021) describes procedures and policies. At Coed y Brenin the Glasdir Copper Mine Scheduled Monument was visited. Cadw, the heritage agency for Wales, produced a management plan (ME206 2015-2025) with NRW. It identifies special features, assesses condition and seeks to maintain and enhance them. For example, a vegetation clearance contract had recently been awarded (documents seen); also consent form from Cadw for wall repairs seen dated 18/2/21. </t>
    </r>
    <r>
      <rPr>
        <b/>
        <sz val="10"/>
        <rFont val="Cambria"/>
        <family val="1"/>
        <scheme val="major"/>
      </rPr>
      <t>S Central</t>
    </r>
    <r>
      <rPr>
        <sz val="10"/>
        <rFont val="Cambria"/>
        <family val="1"/>
        <scheme val="major"/>
      </rPr>
      <t xml:space="preserve"> - SAM ( medieval motte) visited at Castell Nos - SAM management plan in place and manager evidenced close liaison with Cadw - annual site visits are undertaken with the Cadw Field Officer and NRW / Cadw have worked together re fencing the SAM to discourage use by motorbikes.</t>
    </r>
  </si>
  <si>
    <r>
      <rPr>
        <b/>
        <sz val="10"/>
        <rFont val="Cambria"/>
        <family val="1"/>
        <scheme val="major"/>
      </rPr>
      <t xml:space="preserve">S Central </t>
    </r>
    <r>
      <rPr>
        <sz val="10"/>
        <rFont val="Cambria"/>
        <family val="1"/>
        <scheme val="major"/>
      </rPr>
      <t xml:space="preserve">- no shooting but fishing lease in place at Pysgodlyn Mawr SSSI. The managers did report that the angling club were aware of best practice and had been participating in control of invasive species. </t>
    </r>
    <r>
      <rPr>
        <b/>
        <sz val="10"/>
        <rFont val="Cambria"/>
        <family val="1"/>
        <scheme val="major"/>
      </rPr>
      <t>NW</t>
    </r>
    <r>
      <rPr>
        <sz val="10"/>
        <rFont val="Cambria"/>
        <family val="1"/>
        <scheme val="major"/>
      </rPr>
      <t xml:space="preserve"> - no such activities</t>
    </r>
  </si>
  <si>
    <t>NW: NRPs and staff showed strong commitment to public access in policy and practice. Pentraeth NRP includes a section on Recreation, planning to maintain existing recreational areas, work with 'Green Spine / Corridor group' to develop off-road access, and improve other access provisions. At Coed y Brenin the Visitor Centre provides abundant information for walkers and particularly mountain bike riders. At Newborough the draft FRP aims to 'Work co-productively with communities and stakeholders and delivery partners to help develop and deliver a sustainable long-term ‘People Plan’ for future site use, local economy, access and recreation for the forest and surrounding area.'</t>
  </si>
  <si>
    <t>NW:  At Newborough the draft FRP aims to 'Continue to provide access to this unique venue for education and a variety of research. Work with other research groups and partners to provide further evidence for the continuing sustainable management of the forest and all its ecosystems.' At Coed y Brenin there are many offers of environmental education, including interpretation boards, waymarked trails, packs for children, special events.</t>
  </si>
  <si>
    <r>
      <t xml:space="preserve">Re Obs 2021.3 - </t>
    </r>
    <r>
      <rPr>
        <b/>
        <sz val="10"/>
        <rFont val="Cambria"/>
        <family val="1"/>
        <scheme val="major"/>
      </rPr>
      <t xml:space="preserve"> </t>
    </r>
    <r>
      <rPr>
        <sz val="10"/>
        <rFont val="Cambria"/>
        <family val="1"/>
        <scheme val="major"/>
      </rPr>
      <t>A new guidance document 'Managing Recreation Facilities' has been produced (2/11/21) and associated training provided - training powerpoint seen.  Recreation facilities were inspected at Tyn y Groes in Coed y Brenin. The car park and Kings Guards all-ability trail are popular visitor destinations. The manager showed a 'Recreation Facilities Inspection Record' with photos, dated 25/7/22. Observations were made, actions proposed with timescale, with date completed</t>
    </r>
    <r>
      <rPr>
        <b/>
        <sz val="10"/>
        <rFont val="Cambria"/>
        <family val="1"/>
        <scheme val="major"/>
      </rPr>
      <t>.NW</t>
    </r>
    <r>
      <rPr>
        <sz val="10"/>
        <rFont val="Cambria"/>
        <family val="1"/>
        <scheme val="major"/>
      </rPr>
      <t xml:space="preserve">: Staff are aware of unauthorised mountain bike trails in their woods, involving construction of jumps. For example at Parc y Bwlch there are no designated trails but informal trails persistently appear. NRW recognise the risk both to bike riders and the wider public and have produced a 'Wild Trails Management' document for internal use (LMM 5.1.7 Feb 2020). This provides guidance on assessing risk and taking appropriate measures, such as dismantling dangerous structures and erecting signs warning the public that these trails are not designated by NRW and are used at the rider's own risk. Examples of jump dismantling and signs seen, also risk assessment for Parc y Bwlch dated 5/4/21 with periodic assessment. 
Regarding tree safety on roads, the Highways Authority send NRW information on dangerous trees on trunk roads, which NRW then action. Sample seen 4/10/22 awaiting action. Tree safety also checked at Coed y Brenin Visitor Centre. The carpark had an inspection in June 2022 when 4 trees were identified for action, tagged with grid reference and assigned urgency category 2, which is by the end of the financial year in April. 
</t>
    </r>
  </si>
  <si>
    <r>
      <rPr>
        <b/>
        <sz val="10"/>
        <rFont val="Cambria"/>
        <family val="1"/>
        <scheme val="major"/>
      </rPr>
      <t>NW</t>
    </r>
    <r>
      <rPr>
        <sz val="10"/>
        <rFont val="Cambria"/>
        <family val="1"/>
        <scheme val="major"/>
      </rPr>
      <t xml:space="preserve">: Forest management activities are carried out by contractors on a 'Framework Contract'. To become such an approved contractor, evidence of competence must be shown. At Newborough the Framework Contractor for scrub clearance was checked and had compliant chainsaw, strimmer, chipper and ATV certificates; also Health &amp; Safety Awareness and Emergency First Aid + F valid till 25/6/24. At Pentraeth harvesting contractors were checked and had First Aid dated 15/7/22 and Health &amp; Safety Training dated 27/7/20, valid for 3 years. They also had compliant First Aid kits, fire extinguishers and spill kit in the harvester. They also had a file of FISA guides covering their activities, emergency numbers and an emergency plan, site safety rules. The drivers were well informed about health &amp; safety requirements, as were the NRW managers. The site had compliant threshold signs and log stacks were product length or up to 2m height. The forwarder crossed the forest track at one point to stack on the opposite side. This track was also the access drive to houses further in the wood. The crossing point was clearly marked, but it was muddy. A 'Road Defect Report' had been submitted to repair this short section of track on 8/11/22. A neighbour drove past during the site visit and confirmed that the works were being well conducted and the access track was acceptable. </t>
    </r>
    <r>
      <rPr>
        <b/>
        <sz val="10"/>
        <rFont val="Cambria"/>
        <family val="1"/>
        <scheme val="major"/>
      </rPr>
      <t xml:space="preserve">SW </t>
    </r>
    <r>
      <rPr>
        <sz val="10"/>
        <rFont val="Cambria"/>
        <family val="1"/>
        <scheme val="major"/>
      </rPr>
      <t>First aid kit checked for harvester operator at Coed Cae - seen to be in date. Minor 2021.5 closed. Regarding Obs 2021.2, new guidance is now in place ( seen during audit) regarding accident reporting at third party visitor centres. Example seen for Skyline Mountain Bike Facility indicating that the guidance is indeed being followed.</t>
    </r>
  </si>
  <si>
    <r>
      <rPr>
        <b/>
        <sz val="10"/>
        <rFont val="Cambria"/>
        <family val="1"/>
        <scheme val="major"/>
      </rPr>
      <t>NW</t>
    </r>
    <r>
      <rPr>
        <sz val="10"/>
        <rFont val="Cambria"/>
        <family val="1"/>
        <scheme val="major"/>
      </rPr>
      <t>: At Pentraeth harvesting contractors were checked and had First Aid dated 15/7/22 and Health &amp; Safety Training dated 27/7/20, valid for 3 years. They also had compliant First Aid kits, fire extinguishers and spill kit in the harvester. They also had a file of FISA guides covering their activities, emergency numbers and an emergency plan, site safety rules. The drivers were well informed about health &amp; safety requirements, as were the NRW managers.  The site had compliant threshold signs and log stacks were product length or up to 2m height.</t>
    </r>
  </si>
  <si>
    <r>
      <t>An email reminder was sent out ( email seen 8/2/22) to remind Team leaders to undertake active monitoring ie extra checks to ensure that managers are completing this form correctly and in full.  Examples of correctly completed PCM forms and active monitoring seen in</t>
    </r>
    <r>
      <rPr>
        <b/>
        <sz val="10"/>
        <rFont val="Cambria"/>
        <family val="1"/>
        <scheme val="major"/>
      </rPr>
      <t xml:space="preserve"> S Central</t>
    </r>
    <r>
      <rPr>
        <sz val="10"/>
        <rFont val="Cambria"/>
        <family val="1"/>
        <scheme val="major"/>
      </rPr>
      <t>; also checks of first aid certificates eg at Coed Cae harvesting.</t>
    </r>
    <r>
      <rPr>
        <b/>
        <sz val="10"/>
        <rFont val="Cambria"/>
        <family val="1"/>
        <scheme val="major"/>
      </rPr>
      <t xml:space="preserve"> NW</t>
    </r>
    <r>
      <rPr>
        <sz val="10"/>
        <rFont val="Cambria"/>
        <family val="1"/>
        <scheme val="major"/>
      </rPr>
      <t>: Forest management activities are carried out by contractors on a 'Framework Contract'. To become such an approved contractor, evidence of competence must be shown. At Newborough the Framework Contractor for scrub clearance was checked and had compliant chainsaw, strimmer, chipper and ATV certificates; also Health &amp; Safety Awareness and Emergency Firest Aid + F valid till 25/6/24. At Pentraeth harvesting contractors were checked and had First Aid dated 15/7/22 and Health &amp; Safety Training dated 27/7/20, valid for 3 years. They also had compliant First Aid kits, fire extinguishers and spill kit in the harvester. They also had a file of FISA guides covering their activities, emergency numbers and an emergency plan, site safety rules. The drivers were well informed about health &amp; safety requirements, as were the NRW managers. The site had compliant threshold signs and log stacks were product length or up to 2m height.</t>
    </r>
  </si>
  <si>
    <t xml:space="preserve">S3 Consultation </t>
  </si>
  <si>
    <t xml:space="preserve">S3 </t>
  </si>
  <si>
    <t>N/A - response was from NRW regarding Stakeholder No. 6</t>
  </si>
  <si>
    <t>Crynant Community Forest</t>
  </si>
  <si>
    <t>Various / consultation</t>
  </si>
  <si>
    <t>UKWAS 2.2, 5.1</t>
  </si>
  <si>
    <t>N/A as NRW</t>
  </si>
  <si>
    <t>Issues raised regarding payments of grant for footpath management and provision of information panels.</t>
  </si>
  <si>
    <r>
      <t>NRW Statement - Crynant Community Council have a permission for a project (formally known as a ‘Woodlands and You’ agreement) which enables them to manage a footpath and put up information panels. This permission does not include organised events.NRW provided an initial grant and there were delays in payment. We are currently unable to find out the reasons for the delay The external grant procedure has recently been revised and the new web page gives clear information about how long grant aid stages may take.  We are delighted that the project has secured further funding from the Welsh Government. An online meeting was held on 17</t>
    </r>
    <r>
      <rPr>
        <vertAlign val="superscript"/>
        <sz val="10"/>
        <color rgb="FF222222"/>
        <rFont val="Cambria"/>
        <family val="1"/>
        <scheme val="major"/>
      </rPr>
      <t>th</t>
    </r>
    <r>
      <rPr>
        <sz val="10"/>
        <color rgb="FF222222"/>
        <rFont val="Cambria"/>
        <family val="1"/>
        <scheme val="major"/>
      </rPr>
      <t> June. Our understanding is that the new funding is for a walking project and it will require a new permission. Setting up a new permission takes around 12 weeks but once in place, The stakeholder will simply need to inform the Permissions Manager two weeks in advance when the group intends to arrange a walk. An email was sent to the stakeholder on 15</t>
    </r>
    <r>
      <rPr>
        <vertAlign val="superscript"/>
        <sz val="10"/>
        <color rgb="FF222222"/>
        <rFont val="Cambria"/>
        <family val="1"/>
        <scheme val="major"/>
      </rPr>
      <t>th</t>
    </r>
    <r>
      <rPr>
        <sz val="10"/>
        <color rgb="FF222222"/>
        <rFont val="Cambria"/>
        <family val="1"/>
        <scheme val="major"/>
      </rPr>
      <t> June requesting the new application and supporting documents, we are awaiting a response.</t>
    </r>
  </si>
  <si>
    <t>Parc y Bwlch</t>
  </si>
  <si>
    <t>Consultation</t>
  </si>
  <si>
    <t>UKWAS 2.2</t>
  </si>
  <si>
    <t>"We first contacted FCW in 2003 regarding the management plan and community use of the local forest. Since then there have been several conversations regarding the Design (now Resources) plan but the plan lapsed and for a period was out of date. In 2021 NRW undertook a consultation around the latest Resources Plan. As a process this was ok but very few of the ideas we wished to introduce around scale of operations and access to local businesses were adopted. The plan as it stands remains unsatisfactory and there are many unanswered questions around consultation on the finer details e.g. species choice which are not within the Resources plan."</t>
  </si>
  <si>
    <t>The stakeholder is affiliated to Coetir Mynydd, a local community woodland group. They offered their 'Response to consultation on Parc y Bwlch Forest Resources Plan' dated 9/6/21, with a detailed critique of the draft FRP. NRW replied 16/7/21 addressing their concerns and offering to discuss further. 
Email to SH: "I met NRW managers in the North West Area last week and discussed the issues you raised at the Consultation.
They showed me your detailed response to the Parc y Bwlch draft NRP, with their responses in red (copy attached). It appears that NRW have complied with the requirements of the UKWAS process by responding constructively to your concerns, though I quite understand that you do not necessarily agree with their responses. 
NRW staff appeared sincere in their wish to engage the community, listen to their views and try to accommodate them, whilst balancing their other objectives. I note that their last comment says they are happy to discuss matters further and they seem ready to do so."</t>
  </si>
  <si>
    <t>Organisation working in partnership with NRW</t>
  </si>
  <si>
    <t xml:space="preserve">Cwm Saerbren </t>
  </si>
  <si>
    <t>Various, including Community engagement / habitat improvement</t>
  </si>
  <si>
    <t xml:space="preserve">UKWAS 2.2, 5.1, </t>
  </si>
  <si>
    <t>NRW have actively participated in a recent co-production round with WTOW and the community of Treherbert surrounding the forest as part of the most recent Forest Resource Plan. This was a most fruitful engagement process which was deeply valued by members of the community, allowing them a direct say in the future management of this catchment area for multiple benefits. This co-design round enshrined community priorities around biodiversity and habitat improvements, accessibility for wellbeing, social enterprise opportunities as well as allowing the community to better understand the needs of NRW as land managers and environmental regulators. WTOW and NRW have also devised a brand new Community Management Agreement for this land as a result of this engagement process.</t>
  </si>
  <si>
    <t>Dyfi Forest</t>
  </si>
  <si>
    <t>N/A</t>
  </si>
  <si>
    <t>In confidence</t>
  </si>
  <si>
    <t>Local Council</t>
  </si>
  <si>
    <t>Various</t>
  </si>
  <si>
    <t>Newborough Forest</t>
  </si>
  <si>
    <t>Access</t>
  </si>
  <si>
    <t>UKWAS 5.1</t>
  </si>
  <si>
    <t>1) Emails to NRW staff are diverted to junk mail and not receiving response. There is no system for checking junk emails.
2) Conflict of INterest - NRW staff are biased in favour of mountain bike (MTB) users and turn a blind eye to illegal use, because many staff are themselves MTB users.
3) NRW are charging for horse riding access to Newborough Forest unfairly, whilst not charging for MTB access.</t>
  </si>
  <si>
    <r>
      <t xml:space="preserve">Email to SH: </t>
    </r>
    <r>
      <rPr>
        <b/>
        <sz val="10"/>
        <rFont val="Cambria"/>
        <family val="1"/>
        <scheme val="major"/>
      </rPr>
      <t>"</t>
    </r>
    <r>
      <rPr>
        <sz val="10"/>
        <rFont val="Cambria"/>
        <family val="1"/>
        <scheme val="major"/>
      </rPr>
      <t>I met NRW managers in the North West Area last week and discussed the issues you raised at the Consultation.
1)	Emails – The standard requires certificate holders to respond to complaints and enquiries constructively, and from the evidence I have seen NRW have done this. I did challenge them on the workings of their IT systems, but the issue of junk mail is really beyond the scope of this audit. NRW staff also showed me an email from you dated 25/8/22 in which you said you had changed your email to Outlook and the problem was resolved, so perhaps this is no longer an issue.
2)	Conflict of Interest – I asked NRW about illegal use of their woods by MTB riders building jumps. They told me that they do not have the resources to police such illegal use extensively, so they manage the risk by checking the safety of built structures, dismantling where dangerous and warning the public that these are unauthorised tracks. This seems a reasonable approach which mitigates risk to the public in a proportionate way. They had no evidence of MTB rider claims against NRW.
3)	Charging for horse riding at Newborough – NRW showed me the same emails which you attached to your response, including 2 from NRW dated 30/8/22 and 27/9/22 (attached), in which they explain the charging system. In response to your latest email,  NRW has sought legal advice (copy seen) and is currently drafting another response to you. It seems to me that the particular conditions at Newborough warrant a simple pass system and NRW are operating such a proportionate system. The technical differences between horses and MTBs in this situation are best explained by NRW’s legal advice."</t>
    </r>
  </si>
  <si>
    <t>Rebecca Haskell, Robin Walter</t>
  </si>
  <si>
    <t>Ref Minor CAR 2022.5 above</t>
  </si>
  <si>
    <t xml:space="preserve">NW: The IPMS shows awareness of legal requirements and guidance and records of use were also seen at audit. The NRW chemical store at Maesnewyddion was audited 23/6/22 and passed with no actions required (report seen); however glyphosate had been applied by a third party ( Snowdonia National Park Authority) on the certified area. SNPA has not provided NRW with  chemical use returns for rhododendron clearance works under "19-01-14 until 25-12-31 LIFE Celtic Rainforests project" so NRW were unable to confirm whether usage records had been completed.  </t>
  </si>
  <si>
    <t>2020 S1 REMOTE, 2022 S3</t>
  </si>
  <si>
    <t>2019 RA, 2022 S3</t>
  </si>
  <si>
    <t>8.12.22</t>
  </si>
  <si>
    <t>John Rogers</t>
  </si>
  <si>
    <t>Certification decision made on behalf of Soil Association Certification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</si>
</sst>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809]dd\ mmmm\ yyyy;@"/>
    <numFmt numFmtId="166" formatCode="_-* #,##0_-;\-* #,##0_-;_-* &quot;-&quot;??_-;_-@_-"/>
    <numFmt numFmtId="167" formatCode="&quot;£&quot;#,##0.00"/>
  </numFmts>
  <fonts count="118">
    <font>
      <sz val="11"/>
      <name val="Palatino"/>
      <family val="1"/>
    </font>
    <font>
      <sz val="11"/>
      <color theme="1"/>
      <name val="Verdana"/>
      <family val="2"/>
    </font>
    <font>
      <sz val="10"/>
      <name val="Arial"/>
      <family val="2"/>
    </font>
    <font>
      <sz val="8"/>
      <color indexed="81"/>
      <name val="Tahoma"/>
      <family val="2"/>
    </font>
    <font>
      <b/>
      <sz val="11"/>
      <name val="Palatino"/>
      <family val="1"/>
    </font>
    <font>
      <sz val="11"/>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2"/>
      <name val="Cambria"/>
      <family val="1"/>
    </font>
    <font>
      <sz val="11"/>
      <name val="Calibri"/>
      <family val="2"/>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b/>
      <sz val="12"/>
      <color theme="1"/>
      <name val="Cambria"/>
      <family val="1"/>
      <scheme val="major"/>
    </font>
    <font>
      <b/>
      <sz val="11"/>
      <color theme="1"/>
      <name val="Cambria"/>
      <family val="1"/>
      <scheme val="major"/>
    </font>
    <font>
      <b/>
      <i/>
      <sz val="11"/>
      <color theme="1"/>
      <name val="Cambria"/>
      <family val="1"/>
      <scheme val="major"/>
    </font>
    <font>
      <sz val="11"/>
      <color theme="1"/>
      <name val="Palatino"/>
      <family val="1"/>
    </font>
    <font>
      <sz val="11"/>
      <color theme="1"/>
      <name val="Cambria"/>
      <family val="1"/>
    </font>
    <font>
      <u/>
      <sz val="11"/>
      <name val="Cambria"/>
      <family val="1"/>
      <scheme val="major"/>
    </font>
    <font>
      <sz val="11"/>
      <color rgb="FFFF0000"/>
      <name val="Cambria"/>
      <family val="2"/>
      <scheme val="major"/>
    </font>
    <font>
      <i/>
      <sz val="10"/>
      <name val="Cambria"/>
      <family val="1"/>
      <scheme val="major"/>
    </font>
    <font>
      <b/>
      <sz val="8"/>
      <name val="Cambria"/>
      <family val="1"/>
      <scheme val="major"/>
    </font>
    <font>
      <sz val="10"/>
      <color rgb="FFFF0000"/>
      <name val="Cambria"/>
      <family val="1"/>
      <scheme val="major"/>
    </font>
    <font>
      <u/>
      <sz val="10"/>
      <name val="Cambria"/>
      <family val="1"/>
    </font>
    <font>
      <u/>
      <sz val="10"/>
      <name val="Cambria"/>
      <family val="1"/>
      <scheme val="major"/>
    </font>
    <font>
      <b/>
      <sz val="10"/>
      <color theme="1"/>
      <name val="Cambria"/>
      <family val="1"/>
      <scheme val="major"/>
    </font>
    <font>
      <b/>
      <sz val="14"/>
      <color theme="1"/>
      <name val="Cambria"/>
      <family val="1"/>
      <scheme val="major"/>
    </font>
    <font>
      <sz val="10"/>
      <color theme="1"/>
      <name val="Cambria"/>
      <family val="1"/>
      <scheme val="maj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u/>
      <sz val="11"/>
      <color theme="10"/>
      <name val="Palatino"/>
      <family val="1"/>
    </font>
    <font>
      <sz val="11"/>
      <color indexed="10"/>
      <name val="Cambria"/>
      <family val="1"/>
    </font>
    <font>
      <sz val="11"/>
      <name val="Verdana"/>
      <family val="2"/>
    </font>
    <font>
      <b/>
      <i/>
      <sz val="11"/>
      <name val="Cambria"/>
      <family val="1"/>
      <scheme val="major"/>
    </font>
    <font>
      <sz val="10"/>
      <color rgb="FF222222"/>
      <name val="Cambria"/>
      <family val="1"/>
    </font>
    <font>
      <sz val="10"/>
      <name val="Calibri"/>
      <family val="2"/>
    </font>
    <font>
      <sz val="10"/>
      <color rgb="FF222222"/>
      <name val="Cambria"/>
      <family val="1"/>
      <scheme val="major"/>
    </font>
    <font>
      <sz val="8"/>
      <color rgb="FFFF0000"/>
      <name val="Cambria"/>
      <family val="1"/>
      <scheme val="major"/>
    </font>
    <font>
      <b/>
      <sz val="11"/>
      <name val="Calibri"/>
      <family val="2"/>
      <scheme val="minor"/>
    </font>
    <font>
      <vertAlign val="superscript"/>
      <sz val="10"/>
      <color rgb="FF222222"/>
      <name val="Cambria"/>
      <family val="1"/>
      <scheme val="major"/>
    </font>
  </fonts>
  <fills count="2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CC66"/>
        <bgColor indexed="64"/>
      </patternFill>
    </fill>
    <fill>
      <patternFill patternType="solid">
        <fgColor theme="0" tint="-0.249977111117893"/>
        <bgColor indexed="64"/>
      </patternFill>
    </fill>
    <fill>
      <patternFill patternType="solid">
        <fgColor theme="3" tint="0.59999389629810485"/>
        <bgColor indexed="64"/>
      </patternFill>
    </fill>
  </fills>
  <borders count="45">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8"/>
      </left>
      <right style="thin">
        <color indexed="8"/>
      </right>
      <top style="thin">
        <color indexed="8"/>
      </top>
      <bottom/>
      <diagonal/>
    </border>
    <border>
      <left style="thin">
        <color indexed="8"/>
      </left>
      <right style="thin">
        <color indexed="8"/>
      </right>
      <top/>
      <bottom/>
      <diagonal/>
    </border>
  </borders>
  <cellStyleXfs count="28">
    <xf numFmtId="0" fontId="0" fillId="0" borderId="0"/>
    <xf numFmtId="0" fontId="8" fillId="0" borderId="0" applyNumberFormat="0" applyFill="0" applyBorder="0" applyAlignment="0" applyProtection="0">
      <alignment vertical="top"/>
      <protection locked="0"/>
    </xf>
    <xf numFmtId="0" fontId="5" fillId="0" borderId="0"/>
    <xf numFmtId="0" fontId="44" fillId="0" borderId="0"/>
    <xf numFmtId="0" fontId="44" fillId="0" borderId="0"/>
    <xf numFmtId="0" fontId="44" fillId="0" borderId="0"/>
    <xf numFmtId="0" fontId="2" fillId="0" borderId="0"/>
    <xf numFmtId="0" fontId="2" fillId="0" borderId="0"/>
    <xf numFmtId="0" fontId="5" fillId="0" borderId="0"/>
    <xf numFmtId="0" fontId="2" fillId="0" borderId="0"/>
    <xf numFmtId="0" fontId="44" fillId="0" borderId="0"/>
    <xf numFmtId="0" fontId="44" fillId="0" borderId="0"/>
    <xf numFmtId="0" fontId="5" fillId="0" borderId="0"/>
    <xf numFmtId="0" fontId="10" fillId="0" borderId="0"/>
    <xf numFmtId="43" fontId="44" fillId="0" borderId="0" applyFont="0" applyFill="0" applyBorder="0" applyAlignment="0" applyProtection="0"/>
    <xf numFmtId="0" fontId="108" fillId="0" borderId="0" applyNumberFormat="0" applyFill="0" applyBorder="0" applyAlignment="0" applyProtection="0"/>
    <xf numFmtId="0" fontId="5" fillId="0" borderId="0"/>
    <xf numFmtId="0" fontId="5"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cellStyleXfs>
  <cellXfs count="686">
    <xf numFmtId="0" fontId="0" fillId="0" borderId="0" xfId="0"/>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49" fontId="13" fillId="0" borderId="0" xfId="0" applyNumberFormat="1" applyFont="1" applyFill="1" applyBorder="1" applyAlignment="1">
      <alignment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9" fillId="2" borderId="1" xfId="0" applyFont="1" applyFill="1" applyBorder="1"/>
    <xf numFmtId="0" fontId="45" fillId="0" borderId="0" xfId="0" applyFont="1" applyBorder="1" applyAlignment="1">
      <alignment horizontal="center" vertical="center" wrapText="1"/>
    </xf>
    <xf numFmtId="0" fontId="46" fillId="0" borderId="0" xfId="0" applyFont="1" applyFill="1" applyAlignment="1"/>
    <xf numFmtId="0" fontId="47" fillId="0" borderId="0" xfId="0" applyFont="1"/>
    <xf numFmtId="0" fontId="47" fillId="0" borderId="0" xfId="0" applyFont="1" applyBorder="1"/>
    <xf numFmtId="0" fontId="47" fillId="0" borderId="0" xfId="0" applyFont="1" applyFill="1"/>
    <xf numFmtId="0" fontId="47" fillId="5" borderId="0" xfId="0" applyFont="1" applyFill="1"/>
    <xf numFmtId="0" fontId="48" fillId="0" borderId="0" xfId="0" applyFont="1" applyFill="1"/>
    <xf numFmtId="0" fontId="47" fillId="6" borderId="0" xfId="0" applyFont="1" applyFill="1"/>
    <xf numFmtId="0" fontId="49" fillId="0" borderId="0" xfId="0" applyFont="1" applyFill="1" applyBorder="1"/>
    <xf numFmtId="0" fontId="49" fillId="0" borderId="0" xfId="0" applyFont="1" applyFill="1" applyBorder="1" applyAlignment="1">
      <alignment wrapText="1"/>
    </xf>
    <xf numFmtId="0" fontId="47" fillId="0" borderId="0" xfId="0" applyFont="1" applyFill="1" applyAlignment="1">
      <alignment vertical="top"/>
    </xf>
    <xf numFmtId="0" fontId="47" fillId="6" borderId="0" xfId="0" applyFont="1" applyFill="1" applyAlignment="1">
      <alignment vertical="top"/>
    </xf>
    <xf numFmtId="0" fontId="47" fillId="0" borderId="0" xfId="0" applyFont="1" applyAlignment="1">
      <alignment vertical="top"/>
    </xf>
    <xf numFmtId="0" fontId="49" fillId="0" borderId="0" xfId="0" applyFont="1" applyFill="1" applyAlignment="1">
      <alignment vertical="top"/>
    </xf>
    <xf numFmtId="0" fontId="49" fillId="0" borderId="0" xfId="0" applyFont="1" applyFill="1" applyAlignment="1">
      <alignment vertical="top" wrapText="1"/>
    </xf>
    <xf numFmtId="0" fontId="50" fillId="0" borderId="12" xfId="6" applyFont="1" applyFill="1" applyBorder="1" applyAlignment="1">
      <alignment wrapText="1"/>
    </xf>
    <xf numFmtId="0" fontId="50" fillId="0" borderId="12" xfId="6" applyFont="1" applyFill="1" applyBorder="1" applyAlignment="1">
      <alignment horizontal="center" wrapText="1"/>
    </xf>
    <xf numFmtId="15" fontId="50" fillId="0" borderId="12" xfId="6" applyNumberFormat="1" applyFont="1" applyFill="1" applyBorder="1" applyAlignment="1">
      <alignment horizontal="center" wrapText="1"/>
    </xf>
    <xf numFmtId="15" fontId="50" fillId="0" borderId="0" xfId="6" applyNumberFormat="1" applyFont="1" applyFill="1" applyBorder="1" applyAlignment="1">
      <alignment horizontal="center" wrapText="1"/>
    </xf>
    <xf numFmtId="15" fontId="46" fillId="0" borderId="0" xfId="6" applyNumberFormat="1" applyFont="1" applyFill="1" applyBorder="1" applyAlignment="1">
      <alignment wrapText="1"/>
    </xf>
    <xf numFmtId="0" fontId="46" fillId="0" borderId="0" xfId="0" applyFont="1" applyFill="1" applyAlignment="1">
      <alignment vertical="top"/>
    </xf>
    <xf numFmtId="0" fontId="46" fillId="0" borderId="0" xfId="0" applyFont="1" applyAlignment="1">
      <alignment horizontal="center" vertical="top"/>
    </xf>
    <xf numFmtId="0" fontId="46" fillId="0" borderId="0" xfId="0" applyFont="1" applyAlignment="1">
      <alignment vertical="top" wrapText="1"/>
    </xf>
    <xf numFmtId="0" fontId="46" fillId="0" borderId="0" xfId="0" applyFont="1"/>
    <xf numFmtId="0" fontId="50" fillId="0" borderId="0" xfId="0" applyFont="1" applyFill="1" applyAlignment="1">
      <alignment vertical="top" wrapText="1"/>
    </xf>
    <xf numFmtId="0" fontId="46" fillId="0" borderId="0" xfId="0" applyFont="1" applyFill="1" applyAlignment="1">
      <alignment vertical="top" wrapText="1"/>
    </xf>
    <xf numFmtId="0" fontId="51" fillId="0" borderId="0" xfId="0" applyFont="1" applyFill="1" applyAlignment="1">
      <alignment vertical="top" wrapText="1"/>
    </xf>
    <xf numFmtId="0" fontId="46" fillId="0" borderId="0" xfId="0" applyFont="1" applyAlignment="1">
      <alignment horizontal="left" vertical="top" wrapText="1"/>
    </xf>
    <xf numFmtId="0" fontId="46" fillId="0" borderId="12" xfId="0" applyFont="1" applyFill="1" applyBorder="1" applyAlignment="1">
      <alignment vertical="top" wrapText="1"/>
    </xf>
    <xf numFmtId="0" fontId="46" fillId="0" borderId="0" xfId="0" applyFont="1" applyAlignment="1">
      <alignment vertical="top"/>
    </xf>
    <xf numFmtId="0" fontId="50" fillId="7" borderId="0" xfId="0" applyFont="1" applyFill="1" applyAlignment="1">
      <alignment vertical="top" wrapText="1"/>
    </xf>
    <xf numFmtId="0" fontId="46" fillId="7" borderId="0" xfId="0" applyFont="1" applyFill="1" applyAlignment="1">
      <alignment vertical="top" wrapText="1"/>
    </xf>
    <xf numFmtId="0" fontId="51" fillId="7" borderId="0" xfId="0" applyFont="1" applyFill="1" applyAlignment="1">
      <alignment horizontal="left" vertical="top" wrapText="1"/>
    </xf>
    <xf numFmtId="0" fontId="51" fillId="7" borderId="0" xfId="0" applyFont="1" applyFill="1" applyAlignment="1">
      <alignment vertical="top" wrapText="1"/>
    </xf>
    <xf numFmtId="0" fontId="46" fillId="7" borderId="0" xfId="0" applyFont="1" applyFill="1"/>
    <xf numFmtId="0" fontId="46" fillId="0" borderId="12" xfId="0" applyFont="1" applyBorder="1" applyAlignment="1">
      <alignment vertical="top" wrapText="1"/>
    </xf>
    <xf numFmtId="49" fontId="50" fillId="0" borderId="12" xfId="0" applyNumberFormat="1" applyFont="1" applyBorder="1" applyAlignment="1">
      <alignment vertical="top"/>
    </xf>
    <xf numFmtId="0" fontId="50" fillId="0" borderId="12" xfId="0" applyFont="1" applyBorder="1" applyAlignment="1">
      <alignment horizontal="left" vertical="top"/>
    </xf>
    <xf numFmtId="0" fontId="46" fillId="0" borderId="0" xfId="0" applyFont="1" applyBorder="1" applyAlignment="1">
      <alignment vertical="top" wrapText="1"/>
    </xf>
    <xf numFmtId="49" fontId="50" fillId="0" borderId="0" xfId="0" applyNumberFormat="1" applyFont="1" applyAlignment="1">
      <alignment vertical="top"/>
    </xf>
    <xf numFmtId="0" fontId="50" fillId="0" borderId="0" xfId="0" applyFont="1" applyAlignment="1">
      <alignment horizontal="left" vertical="top"/>
    </xf>
    <xf numFmtId="0" fontId="50" fillId="8" borderId="12" xfId="0" applyFont="1" applyFill="1" applyBorder="1" applyAlignment="1">
      <alignment vertical="top" wrapText="1"/>
    </xf>
    <xf numFmtId="0" fontId="50" fillId="0" borderId="12" xfId="0" applyFont="1" applyBorder="1" applyAlignment="1">
      <alignment vertical="top" wrapText="1"/>
    </xf>
    <xf numFmtId="0" fontId="46" fillId="12" borderId="12" xfId="0" applyFont="1" applyFill="1" applyBorder="1" applyAlignment="1">
      <alignment vertical="top" wrapText="1"/>
    </xf>
    <xf numFmtId="49" fontId="50" fillId="9" borderId="12" xfId="0" applyNumberFormat="1" applyFont="1" applyFill="1" applyBorder="1" applyAlignment="1">
      <alignment vertical="top"/>
    </xf>
    <xf numFmtId="0" fontId="50" fillId="9" borderId="12" xfId="0" applyFont="1" applyFill="1" applyBorder="1" applyAlignment="1">
      <alignment horizontal="left" vertical="top"/>
    </xf>
    <xf numFmtId="0" fontId="50" fillId="9" borderId="12" xfId="0" applyFont="1" applyFill="1" applyBorder="1" applyAlignment="1">
      <alignment vertical="top" wrapText="1"/>
    </xf>
    <xf numFmtId="0" fontId="50" fillId="9" borderId="13" xfId="0" applyFont="1" applyFill="1" applyBorder="1" applyAlignment="1">
      <alignment vertical="top" wrapText="1"/>
    </xf>
    <xf numFmtId="0" fontId="50" fillId="0" borderId="0" xfId="0" applyFont="1" applyAlignment="1">
      <alignment vertical="top" wrapText="1"/>
    </xf>
    <xf numFmtId="0" fontId="46" fillId="14" borderId="0" xfId="0" applyFont="1" applyFill="1"/>
    <xf numFmtId="0" fontId="53" fillId="8" borderId="12" xfId="0" applyFont="1" applyFill="1" applyBorder="1" applyAlignment="1">
      <alignment vertical="top" wrapText="1"/>
    </xf>
    <xf numFmtId="0" fontId="47" fillId="0" borderId="12" xfId="0" applyFont="1" applyBorder="1" applyAlignment="1">
      <alignment vertical="top" wrapText="1"/>
    </xf>
    <xf numFmtId="0" fontId="47" fillId="0" borderId="0" xfId="0" applyFont="1" applyAlignment="1">
      <alignment vertical="top" wrapText="1"/>
    </xf>
    <xf numFmtId="0" fontId="47" fillId="0" borderId="12" xfId="0" applyFont="1" applyBorder="1" applyAlignment="1">
      <alignment horizontal="right" vertical="top" wrapText="1"/>
    </xf>
    <xf numFmtId="0" fontId="47" fillId="0" borderId="0" xfId="0" applyFont="1" applyFill="1" applyBorder="1" applyAlignment="1">
      <alignment horizontal="center" vertical="top"/>
    </xf>
    <xf numFmtId="0" fontId="50" fillId="0" borderId="16" xfId="0" applyFont="1" applyBorder="1" applyAlignment="1">
      <alignment vertical="top"/>
    </xf>
    <xf numFmtId="0" fontId="46" fillId="0" borderId="17" xfId="0" applyFont="1" applyBorder="1" applyAlignment="1">
      <alignment vertical="top"/>
    </xf>
    <xf numFmtId="0" fontId="46" fillId="0" borderId="18" xfId="0" applyFont="1" applyBorder="1" applyAlignment="1">
      <alignment vertical="top"/>
    </xf>
    <xf numFmtId="0" fontId="46" fillId="0" borderId="3" xfId="0" applyFont="1" applyBorder="1" applyAlignment="1">
      <alignment horizontal="left" vertical="top"/>
    </xf>
    <xf numFmtId="0" fontId="46" fillId="0" borderId="19" xfId="0" applyFont="1" applyBorder="1" applyAlignment="1">
      <alignment vertical="top"/>
    </xf>
    <xf numFmtId="0" fontId="46" fillId="0" borderId="0" xfId="0" applyFont="1" applyBorder="1" applyAlignment="1">
      <alignment vertical="top"/>
    </xf>
    <xf numFmtId="0" fontId="50" fillId="0" borderId="16" xfId="0" applyFont="1" applyFill="1" applyBorder="1" applyAlignment="1">
      <alignment vertical="top"/>
    </xf>
    <xf numFmtId="0" fontId="46" fillId="0" borderId="17" xfId="0" applyFont="1" applyFill="1" applyBorder="1" applyAlignment="1">
      <alignment vertical="top" wrapText="1"/>
    </xf>
    <xf numFmtId="0" fontId="46" fillId="0" borderId="18" xfId="0" applyFont="1" applyFill="1" applyBorder="1" applyAlignment="1">
      <alignment vertical="top"/>
    </xf>
    <xf numFmtId="0" fontId="46" fillId="0" borderId="19" xfId="0" applyFont="1" applyFill="1" applyBorder="1" applyAlignment="1">
      <alignment vertical="top"/>
    </xf>
    <xf numFmtId="0" fontId="46" fillId="0" borderId="3" xfId="0" applyFont="1" applyFill="1" applyBorder="1" applyAlignment="1">
      <alignment vertical="top" wrapText="1"/>
    </xf>
    <xf numFmtId="0" fontId="46" fillId="0" borderId="20" xfId="0" applyFont="1" applyFill="1" applyBorder="1" applyAlignment="1">
      <alignment vertical="top" wrapText="1"/>
    </xf>
    <xf numFmtId="0" fontId="55" fillId="0" borderId="0" xfId="0" applyFont="1"/>
    <xf numFmtId="0" fontId="55" fillId="0" borderId="0" xfId="0" applyFont="1" applyAlignment="1">
      <alignment horizontal="center" vertical="top"/>
    </xf>
    <xf numFmtId="0" fontId="46" fillId="0" borderId="21" xfId="0" applyFont="1" applyBorder="1"/>
    <xf numFmtId="0" fontId="45" fillId="0" borderId="13" xfId="8" applyFont="1" applyBorder="1" applyAlignment="1" applyProtection="1">
      <alignment horizontal="center" vertical="center" wrapText="1"/>
      <protection locked="0"/>
    </xf>
    <xf numFmtId="0" fontId="47" fillId="9" borderId="0" xfId="7" applyFont="1" applyFill="1"/>
    <xf numFmtId="0" fontId="47" fillId="0" borderId="0" xfId="7" applyFont="1"/>
    <xf numFmtId="0" fontId="47" fillId="0" borderId="0" xfId="8" applyFont="1" applyFill="1" applyBorder="1" applyAlignment="1">
      <alignment horizontal="center" vertical="top"/>
    </xf>
    <xf numFmtId="0" fontId="56" fillId="0" borderId="0" xfId="8" applyFont="1" applyBorder="1" applyAlignment="1">
      <alignment horizontal="center" vertical="center" wrapText="1"/>
    </xf>
    <xf numFmtId="0" fontId="46" fillId="0" borderId="0" xfId="8" applyFont="1" applyBorder="1" applyAlignment="1">
      <alignment vertical="top"/>
    </xf>
    <xf numFmtId="0" fontId="47" fillId="9" borderId="0" xfId="7" applyFont="1" applyFill="1" applyBorder="1"/>
    <xf numFmtId="0" fontId="47" fillId="0" borderId="0" xfId="7" applyFont="1" applyBorder="1"/>
    <xf numFmtId="0" fontId="46" fillId="0" borderId="0" xfId="8" applyFont="1" applyBorder="1" applyAlignment="1">
      <alignment horizontal="left" vertical="top"/>
    </xf>
    <xf numFmtId="15" fontId="46" fillId="0" borderId="0" xfId="8" applyNumberFormat="1" applyFont="1" applyBorder="1" applyAlignment="1">
      <alignment horizontal="left" vertical="top"/>
    </xf>
    <xf numFmtId="0" fontId="47" fillId="0" borderId="0" xfId="8" applyFont="1" applyFill="1"/>
    <xf numFmtId="0" fontId="46" fillId="0" borderId="0" xfId="8" applyFont="1" applyFill="1" applyBorder="1" applyAlignment="1">
      <alignment horizontal="left" vertical="top"/>
    </xf>
    <xf numFmtId="0" fontId="50" fillId="0" borderId="12" xfId="7" applyFont="1" applyFill="1" applyBorder="1" applyAlignment="1">
      <alignment horizontal="center" vertical="center" wrapText="1"/>
    </xf>
    <xf numFmtId="0" fontId="50" fillId="0" borderId="12" xfId="8" applyFont="1" applyFill="1" applyBorder="1" applyAlignment="1">
      <alignment horizontal="center" vertical="center" wrapText="1"/>
    </xf>
    <xf numFmtId="0" fontId="50" fillId="9" borderId="0" xfId="7" applyFont="1" applyFill="1" applyAlignment="1">
      <alignment horizontal="center" vertical="center" wrapText="1"/>
    </xf>
    <xf numFmtId="0" fontId="50" fillId="0" borderId="0" xfId="7" applyFont="1" applyAlignment="1">
      <alignment horizontal="center" vertical="center" wrapText="1"/>
    </xf>
    <xf numFmtId="0" fontId="57" fillId="9" borderId="0" xfId="7" applyFont="1" applyFill="1"/>
    <xf numFmtId="0" fontId="57" fillId="0" borderId="0" xfId="7" applyFont="1"/>
    <xf numFmtId="0" fontId="51" fillId="0" borderId="0" xfId="8" applyFont="1" applyBorder="1" applyAlignment="1">
      <alignment horizontal="left" vertical="top" wrapText="1"/>
    </xf>
    <xf numFmtId="0" fontId="51" fillId="0" borderId="0" xfId="8" applyFont="1" applyFill="1" applyBorder="1" applyAlignment="1">
      <alignment horizontal="left" vertical="top" wrapText="1"/>
    </xf>
    <xf numFmtId="0" fontId="50" fillId="0" borderId="16" xfId="8" applyFont="1" applyBorder="1" applyAlignment="1">
      <alignment vertical="top"/>
    </xf>
    <xf numFmtId="0" fontId="46" fillId="0" borderId="22" xfId="8" applyFont="1" applyBorder="1" applyAlignment="1">
      <alignment vertical="top" wrapText="1"/>
    </xf>
    <xf numFmtId="0" fontId="46" fillId="0" borderId="22" xfId="8" applyFont="1" applyFill="1" applyBorder="1" applyAlignment="1">
      <alignment vertical="top"/>
    </xf>
    <xf numFmtId="0" fontId="46" fillId="0" borderId="17" xfId="8" applyFont="1" applyFill="1" applyBorder="1" applyAlignment="1">
      <alignment vertical="top" wrapText="1"/>
    </xf>
    <xf numFmtId="0" fontId="47" fillId="0" borderId="21" xfId="8" applyFont="1" applyFill="1" applyBorder="1" applyAlignment="1">
      <alignment vertical="top"/>
    </xf>
    <xf numFmtId="15" fontId="46" fillId="0" borderId="20" xfId="8" applyNumberFormat="1" applyFont="1" applyFill="1" applyBorder="1" applyAlignment="1">
      <alignment vertical="top" wrapText="1"/>
    </xf>
    <xf numFmtId="0" fontId="47" fillId="0" borderId="0" xfId="8" applyFont="1" applyFill="1" applyBorder="1"/>
    <xf numFmtId="0" fontId="46" fillId="0" borderId="0" xfId="8" applyFont="1" applyFill="1" applyBorder="1" applyAlignment="1">
      <alignment vertical="top"/>
    </xf>
    <xf numFmtId="0" fontId="55" fillId="0" borderId="0" xfId="8" applyFont="1" applyAlignment="1">
      <alignment horizontal="center" vertical="top"/>
    </xf>
    <xf numFmtId="164" fontId="46" fillId="15" borderId="1" xfId="0" applyNumberFormat="1" applyFont="1" applyFill="1" applyBorder="1" applyAlignment="1">
      <alignment horizontal="left" vertical="top" wrapText="1"/>
    </xf>
    <xf numFmtId="0" fontId="58" fillId="15" borderId="12" xfId="0" applyFont="1" applyFill="1" applyBorder="1" applyAlignment="1">
      <alignment vertical="center" wrapText="1"/>
    </xf>
    <xf numFmtId="0" fontId="58" fillId="7" borderId="0" xfId="0" applyFont="1" applyFill="1" applyAlignment="1">
      <alignment vertical="center" wrapText="1"/>
    </xf>
    <xf numFmtId="0" fontId="58" fillId="0" borderId="0" xfId="0" applyFont="1" applyAlignment="1">
      <alignment vertical="center"/>
    </xf>
    <xf numFmtId="0" fontId="50" fillId="15" borderId="16" xfId="0" applyFont="1" applyFill="1" applyBorder="1" applyAlignment="1">
      <alignment horizontal="left" vertical="top" wrapText="1"/>
    </xf>
    <xf numFmtId="0" fontId="50" fillId="15" borderId="17" xfId="0" applyFont="1" applyFill="1" applyBorder="1" applyAlignment="1">
      <alignment vertical="top" wrapText="1"/>
    </xf>
    <xf numFmtId="0" fontId="50" fillId="14" borderId="0" xfId="0" applyFont="1" applyFill="1" applyAlignment="1">
      <alignment vertical="top" wrapText="1"/>
    </xf>
    <xf numFmtId="0" fontId="50" fillId="15" borderId="18" xfId="0" applyFont="1" applyFill="1" applyBorder="1" applyAlignment="1">
      <alignment horizontal="left" vertical="top" wrapText="1"/>
    </xf>
    <xf numFmtId="0" fontId="50" fillId="15" borderId="20" xfId="0" applyFont="1" applyFill="1" applyBorder="1" applyAlignment="1">
      <alignment vertical="top" wrapText="1"/>
    </xf>
    <xf numFmtId="0" fontId="46" fillId="15" borderId="1" xfId="0" applyFont="1" applyFill="1" applyBorder="1" applyAlignment="1">
      <alignment horizontal="left" vertical="top" wrapText="1"/>
    </xf>
    <xf numFmtId="0" fontId="50" fillId="0" borderId="3" xfId="0" applyFont="1" applyFill="1" applyBorder="1" applyAlignment="1">
      <alignment vertical="top" wrapText="1"/>
    </xf>
    <xf numFmtId="0" fontId="46" fillId="14" borderId="0" xfId="0" applyFont="1" applyFill="1" applyAlignment="1">
      <alignment vertical="top" wrapText="1"/>
    </xf>
    <xf numFmtId="0" fontId="59" fillId="0" borderId="3" xfId="0" applyFont="1" applyFill="1" applyBorder="1" applyAlignment="1">
      <alignment vertical="top" wrapText="1"/>
    </xf>
    <xf numFmtId="0" fontId="50" fillId="15" borderId="13" xfId="0" applyFont="1" applyFill="1" applyBorder="1" applyAlignment="1">
      <alignment vertical="top" wrapText="1"/>
    </xf>
    <xf numFmtId="0" fontId="50" fillId="15" borderId="1" xfId="0" applyFont="1" applyFill="1" applyBorder="1" applyAlignment="1">
      <alignment horizontal="left" vertical="top" wrapText="1"/>
    </xf>
    <xf numFmtId="0" fontId="51" fillId="14" borderId="0" xfId="0" applyFont="1" applyFill="1" applyAlignment="1">
      <alignment horizontal="left" vertical="top" wrapText="1"/>
    </xf>
    <xf numFmtId="0" fontId="51" fillId="14" borderId="0" xfId="0" applyFont="1" applyFill="1" applyAlignment="1">
      <alignment vertical="top" wrapText="1"/>
    </xf>
    <xf numFmtId="0" fontId="51" fillId="15" borderId="1" xfId="0" applyFont="1" applyFill="1" applyBorder="1" applyAlignment="1">
      <alignment horizontal="left" vertical="top" wrapText="1"/>
    </xf>
    <xf numFmtId="2" fontId="50" fillId="15" borderId="1" xfId="0" applyNumberFormat="1" applyFont="1" applyFill="1" applyBorder="1" applyAlignment="1">
      <alignment horizontal="left" vertical="top" wrapText="1"/>
    </xf>
    <xf numFmtId="164" fontId="50" fillId="11" borderId="16" xfId="0" applyNumberFormat="1" applyFont="1" applyFill="1" applyBorder="1" applyAlignment="1">
      <alignment horizontal="left" vertical="top"/>
    </xf>
    <xf numFmtId="0" fontId="50" fillId="11" borderId="17" xfId="0" applyFont="1" applyFill="1" applyBorder="1" applyAlignment="1">
      <alignment vertical="top" wrapText="1"/>
    </xf>
    <xf numFmtId="0" fontId="50" fillId="11" borderId="18" xfId="0" applyFont="1" applyFill="1" applyBorder="1" applyAlignment="1">
      <alignment horizontal="left" vertical="top"/>
    </xf>
    <xf numFmtId="0" fontId="50" fillId="11" borderId="20" xfId="0" applyFont="1" applyFill="1" applyBorder="1" applyAlignment="1">
      <alignment vertical="top" wrapText="1"/>
    </xf>
    <xf numFmtId="0" fontId="46" fillId="0" borderId="14" xfId="0" applyFont="1" applyFill="1" applyBorder="1" applyAlignment="1">
      <alignment vertical="top" wrapText="1"/>
    </xf>
    <xf numFmtId="0" fontId="46" fillId="0" borderId="15" xfId="0" applyFont="1" applyFill="1" applyBorder="1" applyAlignment="1">
      <alignment vertical="top" wrapText="1"/>
    </xf>
    <xf numFmtId="0" fontId="50" fillId="11" borderId="13" xfId="0" applyFont="1" applyFill="1" applyBorder="1" applyAlignment="1">
      <alignment vertical="top" wrapText="1"/>
    </xf>
    <xf numFmtId="0" fontId="50" fillId="0" borderId="14" xfId="0" applyFont="1" applyFill="1" applyBorder="1" applyAlignment="1">
      <alignment vertical="top" wrapText="1"/>
    </xf>
    <xf numFmtId="0" fontId="46" fillId="0" borderId="1" xfId="0" applyFont="1" applyFill="1" applyBorder="1" applyAlignment="1">
      <alignment vertical="top" wrapText="1"/>
    </xf>
    <xf numFmtId="0" fontId="50" fillId="0" borderId="1" xfId="0" applyFont="1" applyFill="1" applyBorder="1" applyAlignment="1">
      <alignment vertical="top" wrapText="1"/>
    </xf>
    <xf numFmtId="0" fontId="51" fillId="0" borderId="1" xfId="0" applyFont="1" applyFill="1" applyBorder="1" applyAlignment="1">
      <alignment horizontal="left" vertical="top" wrapText="1"/>
    </xf>
    <xf numFmtId="0" fontId="50" fillId="0" borderId="1" xfId="0" applyFont="1" applyFill="1" applyBorder="1" applyAlignment="1">
      <alignment horizontal="left" vertical="top" wrapText="1"/>
    </xf>
    <xf numFmtId="0" fontId="50" fillId="14" borderId="0" xfId="0" applyFont="1" applyFill="1" applyAlignment="1">
      <alignment horizontal="left" vertical="top" wrapText="1"/>
    </xf>
    <xf numFmtId="0" fontId="51" fillId="0" borderId="1" xfId="0" applyFont="1" applyFill="1" applyBorder="1" applyAlignment="1">
      <alignment vertical="top" wrapText="1"/>
    </xf>
    <xf numFmtId="0" fontId="51" fillId="0" borderId="14" xfId="0" applyFont="1" applyFill="1" applyBorder="1" applyAlignment="1">
      <alignment vertical="top" wrapText="1"/>
    </xf>
    <xf numFmtId="2" fontId="50" fillId="11" borderId="18" xfId="0" applyNumberFormat="1" applyFont="1" applyFill="1" applyBorder="1" applyAlignment="1">
      <alignment horizontal="left" vertical="top"/>
    </xf>
    <xf numFmtId="0" fontId="60" fillId="11" borderId="18" xfId="0" applyFont="1" applyFill="1" applyBorder="1" applyAlignment="1">
      <alignment horizontal="left" vertical="top" wrapText="1"/>
    </xf>
    <xf numFmtId="0" fontId="51" fillId="11" borderId="19" xfId="0" applyFont="1" applyFill="1" applyBorder="1" applyAlignment="1">
      <alignment horizontal="left" vertical="top"/>
    </xf>
    <xf numFmtId="0" fontId="50" fillId="11" borderId="0" xfId="0" applyFont="1" applyFill="1" applyBorder="1" applyAlignment="1">
      <alignment horizontal="left" vertical="top"/>
    </xf>
    <xf numFmtId="0" fontId="59" fillId="0" borderId="14" xfId="0" applyFont="1" applyFill="1" applyBorder="1" applyAlignment="1">
      <alignment vertical="top" wrapText="1"/>
    </xf>
    <xf numFmtId="0" fontId="46" fillId="11" borderId="18" xfId="0" applyFont="1" applyFill="1" applyBorder="1" applyAlignment="1">
      <alignment horizontal="left"/>
    </xf>
    <xf numFmtId="0" fontId="46" fillId="0" borderId="1" xfId="0" applyFont="1" applyFill="1" applyBorder="1"/>
    <xf numFmtId="0" fontId="50" fillId="7" borderId="0" xfId="0" applyFont="1" applyFill="1" applyAlignment="1">
      <alignment horizontal="left" vertical="top" wrapText="1"/>
    </xf>
    <xf numFmtId="0" fontId="50" fillId="11" borderId="12" xfId="0" applyFont="1" applyFill="1" applyBorder="1" applyAlignment="1">
      <alignment vertical="top" wrapText="1"/>
    </xf>
    <xf numFmtId="2" fontId="50" fillId="11" borderId="0" xfId="0" applyNumberFormat="1" applyFont="1" applyFill="1" applyBorder="1" applyAlignment="1">
      <alignment horizontal="left" vertical="top"/>
    </xf>
    <xf numFmtId="0" fontId="50" fillId="16" borderId="14" xfId="9" applyFont="1" applyFill="1" applyBorder="1" applyAlignment="1">
      <alignment horizontal="left" vertical="top" wrapText="1"/>
    </xf>
    <xf numFmtId="0" fontId="50" fillId="16" borderId="14" xfId="9" applyFont="1" applyFill="1" applyBorder="1" applyAlignment="1">
      <alignment vertical="top" wrapText="1"/>
    </xf>
    <xf numFmtId="0" fontId="50" fillId="16" borderId="14" xfId="9" applyFont="1" applyFill="1" applyBorder="1" applyAlignment="1">
      <alignment vertical="top"/>
    </xf>
    <xf numFmtId="0" fontId="50" fillId="16" borderId="23" xfId="9" applyFont="1" applyFill="1" applyBorder="1" applyAlignment="1">
      <alignment horizontal="left" vertical="top"/>
    </xf>
    <xf numFmtId="0" fontId="50" fillId="16" borderId="24" xfId="9" applyFont="1" applyFill="1" applyBorder="1" applyAlignment="1">
      <alignment vertical="top" wrapText="1"/>
    </xf>
    <xf numFmtId="0" fontId="50" fillId="16" borderId="15" xfId="9" applyFont="1" applyFill="1" applyBorder="1" applyAlignment="1">
      <alignment horizontal="left" vertical="top"/>
    </xf>
    <xf numFmtId="0" fontId="50" fillId="16" borderId="12" xfId="9" applyFont="1" applyFill="1" applyBorder="1" applyAlignment="1">
      <alignment horizontal="left" vertical="top"/>
    </xf>
    <xf numFmtId="0" fontId="46" fillId="16" borderId="24" xfId="0" applyFont="1" applyFill="1" applyBorder="1" applyAlignment="1">
      <alignment vertical="top"/>
    </xf>
    <xf numFmtId="0" fontId="46" fillId="16" borderId="13" xfId="0" applyFont="1" applyFill="1" applyBorder="1" applyAlignment="1">
      <alignment vertical="top"/>
    </xf>
    <xf numFmtId="0" fontId="53" fillId="11" borderId="0" xfId="0" applyFont="1" applyFill="1" applyAlignment="1">
      <alignment vertical="top"/>
    </xf>
    <xf numFmtId="0" fontId="47" fillId="11" borderId="0" xfId="0" applyFont="1" applyFill="1" applyAlignment="1">
      <alignment vertical="top"/>
    </xf>
    <xf numFmtId="0" fontId="53" fillId="11" borderId="12" xfId="0" applyFont="1" applyFill="1" applyBorder="1" applyAlignment="1">
      <alignment vertical="top"/>
    </xf>
    <xf numFmtId="0" fontId="53" fillId="11" borderId="12" xfId="0" applyFont="1" applyFill="1" applyBorder="1" applyAlignment="1">
      <alignment vertical="top" wrapText="1"/>
    </xf>
    <xf numFmtId="0" fontId="53" fillId="11" borderId="0" xfId="0" applyFont="1" applyFill="1" applyAlignment="1">
      <alignment vertical="top" wrapText="1"/>
    </xf>
    <xf numFmtId="0" fontId="47" fillId="0" borderId="0" xfId="0" applyFont="1" applyBorder="1" applyAlignment="1">
      <alignment vertical="top" wrapText="1"/>
    </xf>
    <xf numFmtId="0" fontId="50" fillId="15" borderId="12" xfId="0" applyFont="1" applyFill="1" applyBorder="1" applyAlignment="1">
      <alignment horizontal="left" vertical="top" wrapText="1"/>
    </xf>
    <xf numFmtId="0" fontId="46" fillId="0" borderId="0" xfId="0" applyFont="1"/>
    <xf numFmtId="0" fontId="46" fillId="0" borderId="0" xfId="0" applyFont="1" applyFill="1" applyBorder="1"/>
    <xf numFmtId="0" fontId="61" fillId="12" borderId="12" xfId="0" applyFont="1" applyFill="1" applyBorder="1" applyAlignment="1">
      <alignment vertical="top" wrapText="1"/>
    </xf>
    <xf numFmtId="0" fontId="46" fillId="7" borderId="0" xfId="0" applyFont="1" applyFill="1" applyAlignment="1">
      <alignment horizontal="left" vertical="top" wrapText="1"/>
    </xf>
    <xf numFmtId="0" fontId="62" fillId="15" borderId="1" xfId="0" applyFont="1" applyFill="1" applyBorder="1" applyAlignment="1">
      <alignment horizontal="left" vertical="top" wrapText="1"/>
    </xf>
    <xf numFmtId="0" fontId="46" fillId="15" borderId="18" xfId="0" applyFont="1" applyFill="1" applyBorder="1" applyAlignment="1">
      <alignment horizontal="left" vertical="top" wrapText="1"/>
    </xf>
    <xf numFmtId="0" fontId="61" fillId="15" borderId="18" xfId="0" applyFont="1" applyFill="1" applyBorder="1" applyAlignment="1">
      <alignment horizontal="left" vertical="top" wrapText="1"/>
    </xf>
    <xf numFmtId="0" fontId="54" fillId="0" borderId="3" xfId="0" applyFont="1" applyBorder="1" applyAlignment="1">
      <alignment vertical="top" wrapText="1"/>
    </xf>
    <xf numFmtId="164" fontId="61" fillId="15" borderId="1" xfId="0" applyNumberFormat="1" applyFont="1" applyFill="1" applyBorder="1" applyAlignment="1">
      <alignment horizontal="left" vertical="top" wrapText="1"/>
    </xf>
    <xf numFmtId="0" fontId="61" fillId="15" borderId="1" xfId="0" applyFont="1" applyFill="1" applyBorder="1" applyAlignment="1">
      <alignment horizontal="left" vertical="top" wrapText="1"/>
    </xf>
    <xf numFmtId="0" fontId="62" fillId="15" borderId="18" xfId="0" applyFont="1" applyFill="1" applyBorder="1" applyAlignment="1">
      <alignment horizontal="left" vertical="top" wrapText="1"/>
    </xf>
    <xf numFmtId="0" fontId="62" fillId="15" borderId="13" xfId="0" applyFont="1" applyFill="1" applyBorder="1" applyAlignment="1">
      <alignment vertical="top" wrapText="1"/>
    </xf>
    <xf numFmtId="0" fontId="63" fillId="14" borderId="0" xfId="0" applyFont="1" applyFill="1" applyAlignment="1">
      <alignment vertical="top" wrapText="1"/>
    </xf>
    <xf numFmtId="0" fontId="64" fillId="0" borderId="0" xfId="0" applyFont="1"/>
    <xf numFmtId="0" fontId="64" fillId="15" borderId="1" xfId="0" applyFont="1" applyFill="1" applyBorder="1" applyAlignment="1">
      <alignment horizontal="left" vertical="top" wrapText="1"/>
    </xf>
    <xf numFmtId="0" fontId="64" fillId="14" borderId="0" xfId="0" applyFont="1" applyFill="1" applyAlignment="1">
      <alignment vertical="top" wrapText="1"/>
    </xf>
    <xf numFmtId="0" fontId="46" fillId="11" borderId="12" xfId="0" applyFont="1" applyFill="1" applyBorder="1" applyAlignment="1">
      <alignment vertical="top" wrapText="1"/>
    </xf>
    <xf numFmtId="0" fontId="65" fillId="11" borderId="0" xfId="0" applyFont="1" applyFill="1" applyAlignment="1">
      <alignment vertical="top"/>
    </xf>
    <xf numFmtId="0" fontId="66" fillId="11" borderId="3" xfId="0" applyFont="1" applyFill="1" applyBorder="1" applyAlignment="1">
      <alignment vertical="top" wrapText="1"/>
    </xf>
    <xf numFmtId="0" fontId="52" fillId="11" borderId="3" xfId="0" applyFont="1" applyFill="1" applyBorder="1" applyAlignment="1">
      <alignment vertical="top" wrapText="1"/>
    </xf>
    <xf numFmtId="0" fontId="62" fillId="11" borderId="3" xfId="0" applyFont="1" applyFill="1" applyBorder="1" applyAlignment="1">
      <alignment vertical="top" wrapText="1"/>
    </xf>
    <xf numFmtId="0" fontId="50" fillId="13" borderId="12" xfId="0" applyFont="1" applyFill="1" applyBorder="1" applyAlignment="1">
      <alignment vertical="top" wrapText="1"/>
    </xf>
    <xf numFmtId="0" fontId="67" fillId="14" borderId="0" xfId="0" applyFont="1" applyFill="1"/>
    <xf numFmtId="0" fontId="67" fillId="0" borderId="0" xfId="0" applyFont="1"/>
    <xf numFmtId="0" fontId="67" fillId="19" borderId="0" xfId="0" applyFont="1" applyFill="1"/>
    <xf numFmtId="0" fontId="67" fillId="0" borderId="0" xfId="0" applyFont="1" applyFill="1"/>
    <xf numFmtId="49" fontId="50" fillId="0" borderId="12" xfId="0" applyNumberFormat="1" applyFont="1" applyFill="1" applyBorder="1" applyAlignment="1">
      <alignment vertical="top"/>
    </xf>
    <xf numFmtId="0" fontId="50" fillId="0" borderId="12" xfId="0" applyFont="1" applyFill="1" applyBorder="1" applyAlignment="1">
      <alignment horizontal="left" vertical="top"/>
    </xf>
    <xf numFmtId="0" fontId="36" fillId="20" borderId="6" xfId="0" applyFont="1" applyFill="1" applyBorder="1" applyAlignment="1">
      <alignment vertical="center" wrapText="1"/>
    </xf>
    <xf numFmtId="0" fontId="46" fillId="0" borderId="13" xfId="0" applyFont="1" applyBorder="1" applyAlignment="1">
      <alignment vertical="top" wrapText="1"/>
    </xf>
    <xf numFmtId="0" fontId="46" fillId="0" borderId="15" xfId="0" applyFont="1" applyBorder="1" applyAlignment="1">
      <alignment vertical="top" wrapText="1"/>
    </xf>
    <xf numFmtId="0" fontId="36" fillId="20" borderId="12" xfId="0" applyFont="1" applyFill="1" applyBorder="1" applyAlignment="1">
      <alignment vertical="center" wrapText="1"/>
    </xf>
    <xf numFmtId="0" fontId="37" fillId="20" borderId="12" xfId="0" applyFont="1" applyFill="1" applyBorder="1" applyAlignment="1">
      <alignment vertical="center" wrapText="1"/>
    </xf>
    <xf numFmtId="0" fontId="37" fillId="0" borderId="12" xfId="0" applyFont="1" applyBorder="1" applyAlignment="1">
      <alignment vertical="center" wrapText="1"/>
    </xf>
    <xf numFmtId="0" fontId="27" fillId="0" borderId="12" xfId="0" applyFont="1" applyFill="1" applyBorder="1" applyAlignment="1">
      <alignment vertical="center"/>
    </xf>
    <xf numFmtId="0" fontId="47" fillId="0" borderId="23" xfId="8" applyFont="1" applyFill="1" applyBorder="1" applyAlignment="1">
      <alignment horizontal="center" vertical="center"/>
    </xf>
    <xf numFmtId="0" fontId="46" fillId="0" borderId="0" xfId="0" applyFont="1"/>
    <xf numFmtId="0" fontId="59" fillId="0" borderId="1" xfId="0" applyFont="1" applyFill="1" applyBorder="1" applyAlignment="1">
      <alignment vertical="top" wrapText="1"/>
    </xf>
    <xf numFmtId="0" fontId="47" fillId="14" borderId="0" xfId="0" applyFont="1" applyFill="1" applyAlignment="1">
      <alignment vertical="top" wrapText="1"/>
    </xf>
    <xf numFmtId="0" fontId="47" fillId="14" borderId="0" xfId="0" applyFont="1" applyFill="1"/>
    <xf numFmtId="0" fontId="53" fillId="14" borderId="0" xfId="0" applyFont="1" applyFill="1" applyAlignment="1">
      <alignment vertical="top" wrapText="1"/>
    </xf>
    <xf numFmtId="0" fontId="47" fillId="14" borderId="12" xfId="0" applyFont="1" applyFill="1" applyBorder="1" applyAlignment="1">
      <alignment vertical="top" wrapText="1"/>
    </xf>
    <xf numFmtId="0" fontId="53" fillId="11" borderId="14" xfId="0" applyFont="1" applyFill="1" applyBorder="1" applyAlignment="1">
      <alignment vertical="top"/>
    </xf>
    <xf numFmtId="0" fontId="53" fillId="21" borderId="12" xfId="0" applyFont="1" applyFill="1" applyBorder="1" applyAlignment="1">
      <alignment vertical="top"/>
    </xf>
    <xf numFmtId="0" fontId="53" fillId="21" borderId="25" xfId="0" applyFont="1" applyFill="1" applyBorder="1" applyAlignment="1">
      <alignment vertical="top" wrapText="1"/>
    </xf>
    <xf numFmtId="0" fontId="53" fillId="21" borderId="26" xfId="0" applyFont="1" applyFill="1" applyBorder="1" applyAlignment="1">
      <alignment vertical="top"/>
    </xf>
    <xf numFmtId="0" fontId="53" fillId="21" borderId="27" xfId="0" applyFont="1" applyFill="1" applyBorder="1" applyAlignment="1">
      <alignment vertical="top"/>
    </xf>
    <xf numFmtId="0" fontId="47" fillId="21" borderId="28" xfId="0" applyFont="1" applyFill="1" applyBorder="1" applyAlignment="1">
      <alignment vertical="top"/>
    </xf>
    <xf numFmtId="0" fontId="53" fillId="11" borderId="0" xfId="0" applyFont="1" applyFill="1" applyBorder="1" applyAlignment="1">
      <alignment vertical="top"/>
    </xf>
    <xf numFmtId="0" fontId="53" fillId="11" borderId="23" xfId="0" applyFont="1" applyFill="1" applyBorder="1" applyAlignment="1">
      <alignment vertical="top" wrapText="1"/>
    </xf>
    <xf numFmtId="0" fontId="53" fillId="21" borderId="12" xfId="0" applyFont="1" applyFill="1" applyBorder="1" applyAlignment="1">
      <alignment vertical="top" wrapText="1"/>
    </xf>
    <xf numFmtId="0" fontId="53" fillId="21" borderId="29" xfId="0" applyFont="1" applyFill="1" applyBorder="1" applyAlignment="1">
      <alignment vertical="top" wrapText="1"/>
    </xf>
    <xf numFmtId="0" fontId="53" fillId="21" borderId="15" xfId="0" applyFont="1" applyFill="1" applyBorder="1" applyAlignment="1">
      <alignment vertical="top" wrapText="1"/>
    </xf>
    <xf numFmtId="0" fontId="53" fillId="21" borderId="30" xfId="0" applyFont="1" applyFill="1" applyBorder="1" applyAlignment="1">
      <alignment vertical="top" wrapText="1"/>
    </xf>
    <xf numFmtId="0" fontId="53" fillId="21" borderId="31" xfId="0" applyFont="1" applyFill="1" applyBorder="1" applyAlignment="1">
      <alignment vertical="top" wrapText="1"/>
    </xf>
    <xf numFmtId="0" fontId="53" fillId="21" borderId="6" xfId="0" applyFont="1" applyFill="1" applyBorder="1" applyAlignment="1">
      <alignment vertical="top" wrapText="1"/>
    </xf>
    <xf numFmtId="0" fontId="53" fillId="11" borderId="13" xfId="0" applyFont="1" applyFill="1" applyBorder="1" applyAlignment="1">
      <alignment vertical="top" wrapText="1"/>
    </xf>
    <xf numFmtId="0" fontId="68" fillId="0" borderId="12" xfId="0" applyFont="1" applyBorder="1" applyAlignment="1">
      <alignment vertical="top" wrapText="1"/>
    </xf>
    <xf numFmtId="0" fontId="47" fillId="0" borderId="12" xfId="0" applyFont="1" applyBorder="1" applyAlignment="1">
      <alignment vertical="top"/>
    </xf>
    <xf numFmtId="0" fontId="69" fillId="0" borderId="3" xfId="0" applyFont="1" applyFill="1" applyBorder="1" applyAlignment="1" applyProtection="1">
      <alignment vertical="top" wrapText="1"/>
    </xf>
    <xf numFmtId="0" fontId="50" fillId="0" borderId="0" xfId="0" applyFont="1" applyFill="1" applyBorder="1" applyAlignment="1">
      <alignment vertical="top" wrapText="1"/>
    </xf>
    <xf numFmtId="0" fontId="70" fillId="0" borderId="0" xfId="0" applyFont="1" applyFill="1" applyBorder="1" applyAlignment="1">
      <alignment vertical="top" wrapText="1"/>
    </xf>
    <xf numFmtId="0" fontId="58" fillId="13" borderId="24" xfId="0" applyFont="1" applyFill="1" applyBorder="1"/>
    <xf numFmtId="0" fontId="53" fillId="13" borderId="13" xfId="0" applyFont="1" applyFill="1" applyBorder="1" applyAlignment="1">
      <alignment wrapText="1"/>
    </xf>
    <xf numFmtId="0" fontId="71" fillId="0" borderId="12" xfId="0" applyFont="1" applyBorder="1"/>
    <xf numFmtId="0" fontId="47" fillId="12" borderId="12" xfId="0" applyFont="1" applyFill="1" applyBorder="1"/>
    <xf numFmtId="0" fontId="47" fillId="12" borderId="12" xfId="0" applyFont="1" applyFill="1" applyBorder="1" applyAlignment="1">
      <alignment wrapText="1"/>
    </xf>
    <xf numFmtId="0" fontId="47" fillId="0" borderId="12" xfId="0" applyFont="1" applyBorder="1"/>
    <xf numFmtId="0" fontId="47" fillId="0" borderId="12" xfId="0" applyFont="1" applyBorder="1" applyAlignment="1">
      <alignment wrapText="1"/>
    </xf>
    <xf numFmtId="0" fontId="47" fillId="0" borderId="0" xfId="0" applyFont="1" applyAlignment="1">
      <alignment wrapText="1"/>
    </xf>
    <xf numFmtId="164" fontId="50" fillId="15" borderId="16" xfId="0" applyNumberFormat="1" applyFont="1" applyFill="1" applyBorder="1" applyAlignment="1" applyProtection="1">
      <alignment horizontal="left" vertical="top" wrapText="1"/>
      <protection locked="0"/>
    </xf>
    <xf numFmtId="0" fontId="50" fillId="15" borderId="22" xfId="0" applyFont="1" applyFill="1" applyBorder="1" applyAlignment="1" applyProtection="1">
      <alignment vertical="top"/>
      <protection locked="0"/>
    </xf>
    <xf numFmtId="0" fontId="66" fillId="15" borderId="22" xfId="0" applyFont="1" applyFill="1" applyBorder="1" applyAlignment="1" applyProtection="1">
      <alignment vertical="top" wrapText="1"/>
      <protection locked="0"/>
    </xf>
    <xf numFmtId="0" fontId="54" fillId="15" borderId="38" xfId="0" applyFont="1" applyFill="1" applyBorder="1" applyAlignment="1" applyProtection="1">
      <alignment vertical="top" wrapText="1"/>
      <protection locked="0"/>
    </xf>
    <xf numFmtId="0" fontId="46" fillId="14" borderId="0" xfId="0" applyFont="1" applyFill="1" applyAlignment="1" applyProtection="1">
      <alignment vertical="top" wrapText="1"/>
      <protection locked="0"/>
    </xf>
    <xf numFmtId="164" fontId="50" fillId="15" borderId="18" xfId="0" applyNumberFormat="1" applyFont="1" applyFill="1" applyBorder="1" applyAlignment="1" applyProtection="1">
      <alignment horizontal="left" vertical="top" wrapText="1"/>
      <protection locked="0"/>
    </xf>
    <xf numFmtId="0" fontId="50" fillId="15" borderId="21" xfId="0" applyFont="1" applyFill="1" applyBorder="1" applyAlignment="1" applyProtection="1">
      <alignment vertical="top" wrapText="1"/>
      <protection locked="0"/>
    </xf>
    <xf numFmtId="0" fontId="72" fillId="15" borderId="20" xfId="0" applyFont="1" applyFill="1" applyBorder="1" applyAlignment="1" applyProtection="1">
      <alignment vertical="top" wrapText="1"/>
      <protection locked="0"/>
    </xf>
    <xf numFmtId="164" fontId="46" fillId="15" borderId="18" xfId="0" applyNumberFormat="1" applyFont="1" applyFill="1" applyBorder="1" applyAlignment="1" applyProtection="1">
      <alignment horizontal="left" vertical="top" wrapText="1"/>
      <protection locked="0"/>
    </xf>
    <xf numFmtId="0" fontId="46" fillId="0" borderId="16" xfId="0" applyFont="1" applyBorder="1" applyAlignment="1" applyProtection="1">
      <alignment vertical="top" wrapText="1"/>
      <protection locked="0"/>
    </xf>
    <xf numFmtId="0" fontId="69" fillId="0" borderId="22" xfId="0" applyFont="1" applyBorder="1" applyAlignment="1" applyProtection="1">
      <alignment vertical="top" wrapText="1"/>
      <protection locked="0"/>
    </xf>
    <xf numFmtId="0" fontId="52" fillId="0" borderId="17" xfId="0" applyFont="1" applyBorder="1" applyAlignment="1" applyProtection="1">
      <alignment vertical="top" wrapText="1"/>
      <protection locked="0"/>
    </xf>
    <xf numFmtId="0" fontId="46" fillId="0" borderId="18" xfId="0" applyFont="1" applyBorder="1" applyAlignment="1" applyProtection="1">
      <alignment vertical="top" wrapText="1"/>
      <protection locked="0"/>
    </xf>
    <xf numFmtId="0" fontId="69" fillId="0" borderId="0" xfId="0" applyFont="1" applyAlignment="1" applyProtection="1">
      <alignment vertical="top" wrapText="1"/>
      <protection locked="0"/>
    </xf>
    <xf numFmtId="0" fontId="52" fillId="0" borderId="3" xfId="0" applyFont="1" applyBorder="1" applyAlignment="1">
      <alignment vertical="top" wrapText="1"/>
    </xf>
    <xf numFmtId="0" fontId="46" fillId="0" borderId="0" xfId="0" applyFont="1" applyAlignment="1" applyProtection="1">
      <alignment vertical="top"/>
      <protection locked="0"/>
    </xf>
    <xf numFmtId="0" fontId="61" fillId="11" borderId="0" xfId="0" applyFont="1" applyFill="1" applyAlignment="1">
      <alignment vertical="top" wrapText="1"/>
    </xf>
    <xf numFmtId="164" fontId="46" fillId="15" borderId="0" xfId="0" applyNumberFormat="1" applyFont="1" applyFill="1" applyAlignment="1" applyProtection="1">
      <alignment horizontal="left" vertical="top" wrapText="1"/>
      <protection locked="0"/>
    </xf>
    <xf numFmtId="0" fontId="46" fillId="0" borderId="0" xfId="0" applyFont="1" applyAlignment="1" applyProtection="1">
      <alignment vertical="top" wrapText="1"/>
      <protection locked="0"/>
    </xf>
    <xf numFmtId="0" fontId="54" fillId="0" borderId="0" xfId="0" applyFont="1" applyAlignment="1" applyProtection="1">
      <alignment vertical="top" wrapText="1"/>
      <protection locked="0"/>
    </xf>
    <xf numFmtId="0" fontId="50" fillId="15" borderId="24" xfId="0" applyFont="1" applyFill="1" applyBorder="1" applyAlignment="1" applyProtection="1">
      <alignment vertical="top"/>
      <protection locked="0"/>
    </xf>
    <xf numFmtId="0" fontId="54" fillId="15" borderId="13" xfId="0" applyFont="1" applyFill="1" applyBorder="1" applyAlignment="1" applyProtection="1">
      <alignment vertical="top" wrapText="1"/>
      <protection locked="0"/>
    </xf>
    <xf numFmtId="164" fontId="46" fillId="15" borderId="1" xfId="0" applyNumberFormat="1" applyFont="1" applyFill="1" applyBorder="1" applyAlignment="1" applyProtection="1">
      <alignment horizontal="left" vertical="top" wrapText="1"/>
      <protection locked="0"/>
    </xf>
    <xf numFmtId="0" fontId="46" fillId="0" borderId="38" xfId="0" applyFont="1" applyBorder="1" applyAlignment="1" applyProtection="1">
      <alignment vertical="top" wrapText="1"/>
      <protection locked="0"/>
    </xf>
    <xf numFmtId="0" fontId="54" fillId="0" borderId="3" xfId="0" applyFont="1" applyBorder="1" applyAlignment="1" applyProtection="1">
      <alignment vertical="top" wrapText="1"/>
      <protection locked="0"/>
    </xf>
    <xf numFmtId="0" fontId="73" fillId="0" borderId="3" xfId="0" applyFont="1" applyBorder="1" applyAlignment="1" applyProtection="1">
      <alignment vertical="top" wrapText="1"/>
      <protection locked="0"/>
    </xf>
    <xf numFmtId="0" fontId="52" fillId="0" borderId="3" xfId="0" applyFont="1" applyBorder="1" applyAlignment="1" applyProtection="1">
      <alignment vertical="top" wrapText="1"/>
      <protection locked="0"/>
    </xf>
    <xf numFmtId="0" fontId="46" fillId="12" borderId="0" xfId="0" applyFont="1" applyFill="1" applyAlignment="1" applyProtection="1">
      <alignment vertical="top" wrapText="1"/>
      <protection locked="0"/>
    </xf>
    <xf numFmtId="0" fontId="50" fillId="15" borderId="24" xfId="0" applyFont="1" applyFill="1" applyBorder="1" applyAlignment="1" applyProtection="1">
      <alignment vertical="top" wrapText="1"/>
      <protection locked="0"/>
    </xf>
    <xf numFmtId="0" fontId="46" fillId="15" borderId="24" xfId="0" applyFont="1" applyFill="1" applyBorder="1" applyAlignment="1" applyProtection="1">
      <alignment vertical="top" wrapText="1"/>
      <protection locked="0"/>
    </xf>
    <xf numFmtId="0" fontId="46" fillId="0" borderId="24" xfId="0" applyFont="1" applyBorder="1" applyAlignment="1" applyProtection="1">
      <alignment vertical="top" wrapText="1"/>
      <protection locked="0"/>
    </xf>
    <xf numFmtId="0" fontId="54" fillId="0" borderId="17" xfId="0" applyFont="1" applyBorder="1" applyAlignment="1" applyProtection="1">
      <alignment vertical="top" wrapText="1"/>
      <protection locked="0"/>
    </xf>
    <xf numFmtId="0" fontId="72" fillId="15" borderId="13" xfId="0" applyFont="1" applyFill="1" applyBorder="1" applyAlignment="1" applyProtection="1">
      <alignment vertical="top" wrapText="1"/>
      <protection locked="0"/>
    </xf>
    <xf numFmtId="0" fontId="73" fillId="0" borderId="0" xfId="0" applyFont="1" applyAlignment="1" applyProtection="1">
      <alignment vertical="top"/>
      <protection locked="0"/>
    </xf>
    <xf numFmtId="0" fontId="46" fillId="11" borderId="0" xfId="0" applyFont="1" applyFill="1" applyAlignment="1">
      <alignment vertical="top" wrapText="1"/>
    </xf>
    <xf numFmtId="2" fontId="69" fillId="0" borderId="0" xfId="0" applyNumberFormat="1" applyFont="1" applyAlignment="1" applyProtection="1">
      <alignment vertical="top" wrapText="1"/>
      <protection locked="0"/>
    </xf>
    <xf numFmtId="0" fontId="54" fillId="0" borderId="3" xfId="0" applyFont="1" applyBorder="1" applyAlignment="1" applyProtection="1">
      <alignment vertical="top"/>
      <protection locked="0"/>
    </xf>
    <xf numFmtId="0" fontId="46" fillId="0" borderId="39" xfId="0" applyFont="1" applyBorder="1" applyAlignment="1" applyProtection="1">
      <alignment vertical="top" wrapText="1"/>
      <protection locked="0"/>
    </xf>
    <xf numFmtId="0" fontId="39" fillId="0" borderId="3" xfId="0" applyFont="1" applyBorder="1" applyAlignment="1" applyProtection="1">
      <alignment vertical="top" wrapText="1"/>
      <protection locked="0"/>
    </xf>
    <xf numFmtId="0" fontId="46" fillId="12" borderId="18" xfId="0" applyFont="1" applyFill="1" applyBorder="1" applyAlignment="1" applyProtection="1">
      <alignment horizontal="right" vertical="top" wrapText="1"/>
      <protection locked="0"/>
    </xf>
    <xf numFmtId="0" fontId="52" fillId="12" borderId="3" xfId="0" applyFont="1" applyFill="1" applyBorder="1" applyAlignment="1" applyProtection="1">
      <alignment vertical="top" wrapText="1"/>
      <protection locked="0"/>
    </xf>
    <xf numFmtId="0" fontId="46" fillId="12" borderId="18" xfId="0" applyFont="1" applyFill="1" applyBorder="1" applyAlignment="1" applyProtection="1">
      <alignment vertical="top" wrapText="1"/>
      <protection locked="0"/>
    </xf>
    <xf numFmtId="0" fontId="46" fillId="0" borderId="19" xfId="0" applyFont="1" applyBorder="1" applyAlignment="1" applyProtection="1">
      <alignment horizontal="left" vertical="top" wrapText="1"/>
      <protection locked="0"/>
    </xf>
    <xf numFmtId="0" fontId="46" fillId="0" borderId="21" xfId="0" applyFont="1" applyBorder="1" applyAlignment="1" applyProtection="1">
      <alignment vertical="top" wrapText="1"/>
      <protection locked="0"/>
    </xf>
    <xf numFmtId="0" fontId="54" fillId="0" borderId="20" xfId="0" applyFont="1" applyBorder="1" applyAlignment="1" applyProtection="1">
      <alignment vertical="top" wrapText="1"/>
      <protection locked="0"/>
    </xf>
    <xf numFmtId="164" fontId="46" fillId="15" borderId="1" xfId="0" applyNumberFormat="1" applyFont="1" applyFill="1" applyBorder="1" applyAlignment="1" applyProtection="1">
      <alignment vertical="top"/>
      <protection locked="0"/>
    </xf>
    <xf numFmtId="0" fontId="50" fillId="15" borderId="13" xfId="0" applyFont="1" applyFill="1" applyBorder="1" applyAlignment="1" applyProtection="1">
      <alignment horizontal="center" vertical="top" wrapText="1"/>
      <protection locked="0"/>
    </xf>
    <xf numFmtId="0" fontId="50" fillId="15" borderId="12" xfId="0" applyFont="1" applyFill="1" applyBorder="1" applyAlignment="1" applyProtection="1">
      <alignment horizontal="center" vertical="top" wrapText="1"/>
      <protection locked="0"/>
    </xf>
    <xf numFmtId="0" fontId="50" fillId="14" borderId="0" xfId="0" applyFont="1" applyFill="1" applyAlignment="1" applyProtection="1">
      <alignment vertical="top" wrapText="1"/>
      <protection locked="0"/>
    </xf>
    <xf numFmtId="0" fontId="46" fillId="15" borderId="13" xfId="0" applyFont="1" applyFill="1" applyBorder="1" applyAlignment="1" applyProtection="1">
      <alignment horizontal="center" vertical="top" wrapText="1"/>
      <protection locked="0"/>
    </xf>
    <xf numFmtId="0" fontId="69" fillId="0" borderId="12" xfId="0" applyFont="1" applyBorder="1" applyAlignment="1" applyProtection="1">
      <alignment horizontal="center" vertical="top" wrapText="1"/>
      <protection locked="0"/>
    </xf>
    <xf numFmtId="164" fontId="46" fillId="15" borderId="1" xfId="0" applyNumberFormat="1" applyFont="1" applyFill="1" applyBorder="1" applyAlignment="1" applyProtection="1">
      <alignment vertical="top" wrapText="1"/>
      <protection locked="0"/>
    </xf>
    <xf numFmtId="0" fontId="74" fillId="0" borderId="0" xfId="0" applyFont="1" applyAlignment="1" applyProtection="1">
      <alignment vertical="top" wrapText="1"/>
      <protection locked="0"/>
    </xf>
    <xf numFmtId="0" fontId="46" fillId="0" borderId="19" xfId="0" applyFont="1" applyBorder="1" applyAlignment="1" applyProtection="1">
      <alignment vertical="top" wrapText="1"/>
      <protection locked="0"/>
    </xf>
    <xf numFmtId="0" fontId="69" fillId="0" borderId="21" xfId="0" applyFont="1" applyBorder="1" applyAlignment="1" applyProtection="1">
      <alignment vertical="top" wrapText="1"/>
      <protection locked="0"/>
    </xf>
    <xf numFmtId="0" fontId="73" fillId="0" borderId="20" xfId="0" applyFont="1" applyBorder="1" applyAlignment="1" applyProtection="1">
      <alignment vertical="top" wrapText="1"/>
      <protection locked="0"/>
    </xf>
    <xf numFmtId="0" fontId="75" fillId="15" borderId="12" xfId="0" applyFont="1" applyFill="1" applyBorder="1" applyAlignment="1" applyProtection="1">
      <alignment vertical="top" wrapText="1"/>
      <protection locked="0"/>
    </xf>
    <xf numFmtId="0" fontId="46" fillId="15" borderId="12" xfId="0" applyFont="1" applyFill="1" applyBorder="1" applyAlignment="1" applyProtection="1">
      <alignment vertical="top" wrapText="1"/>
      <protection locked="0"/>
    </xf>
    <xf numFmtId="0" fontId="69" fillId="0" borderId="12" xfId="0" applyFont="1" applyBorder="1" applyAlignment="1" applyProtection="1">
      <alignment vertical="top" wrapText="1"/>
      <protection locked="0"/>
    </xf>
    <xf numFmtId="0" fontId="74" fillId="0" borderId="12" xfId="0" applyFont="1" applyBorder="1" applyAlignment="1" applyProtection="1">
      <alignment vertical="top" wrapText="1"/>
      <protection locked="0"/>
    </xf>
    <xf numFmtId="0" fontId="69" fillId="0" borderId="24" xfId="0" applyFont="1" applyBorder="1" applyAlignment="1" applyProtection="1">
      <alignment vertical="top" wrapText="1"/>
      <protection locked="0"/>
    </xf>
    <xf numFmtId="0" fontId="74" fillId="0" borderId="17" xfId="0" applyFont="1" applyBorder="1" applyAlignment="1" applyProtection="1">
      <alignment vertical="top" wrapText="1"/>
      <protection locked="0"/>
    </xf>
    <xf numFmtId="0" fontId="59" fillId="0" borderId="0" xfId="0" applyFont="1" applyAlignment="1" applyProtection="1">
      <alignment vertical="top" wrapText="1"/>
      <protection locked="0"/>
    </xf>
    <xf numFmtId="0" fontId="73" fillId="12" borderId="3" xfId="0" applyFont="1" applyFill="1" applyBorder="1" applyAlignment="1" applyProtection="1">
      <alignment vertical="top" wrapText="1"/>
      <protection locked="0"/>
    </xf>
    <xf numFmtId="164" fontId="46" fillId="23" borderId="18" xfId="0" applyNumberFormat="1" applyFont="1" applyFill="1" applyBorder="1" applyAlignment="1" applyProtection="1">
      <alignment horizontal="left" vertical="top" wrapText="1"/>
      <protection locked="0"/>
    </xf>
    <xf numFmtId="0" fontId="46" fillId="23" borderId="0" xfId="0" applyFont="1" applyFill="1" applyAlignment="1" applyProtection="1">
      <alignment vertical="top"/>
      <protection locked="0"/>
    </xf>
    <xf numFmtId="164" fontId="50" fillId="15" borderId="1" xfId="0" applyNumberFormat="1" applyFont="1" applyFill="1" applyBorder="1" applyAlignment="1" applyProtection="1">
      <alignment horizontal="left" vertical="top" wrapText="1"/>
      <protection locked="0"/>
    </xf>
    <xf numFmtId="0" fontId="50" fillId="15" borderId="13" xfId="0" applyFont="1" applyFill="1" applyBorder="1" applyAlignment="1" applyProtection="1">
      <alignment vertical="top" wrapText="1"/>
      <protection locked="0"/>
    </xf>
    <xf numFmtId="0" fontId="50" fillId="15" borderId="12" xfId="0" applyFont="1" applyFill="1" applyBorder="1" applyAlignment="1" applyProtection="1">
      <alignment vertical="top" wrapText="1"/>
      <protection locked="0"/>
    </xf>
    <xf numFmtId="0" fontId="73" fillId="0" borderId="13" xfId="0" applyFont="1" applyBorder="1" applyAlignment="1" applyProtection="1">
      <alignment vertical="top" wrapText="1"/>
      <protection locked="0"/>
    </xf>
    <xf numFmtId="0" fontId="73" fillId="0" borderId="12" xfId="0" applyFont="1" applyBorder="1" applyAlignment="1" applyProtection="1">
      <alignment vertical="top" wrapText="1"/>
      <protection locked="0"/>
    </xf>
    <xf numFmtId="0" fontId="69" fillId="0" borderId="13" xfId="0" applyFont="1" applyBorder="1" applyAlignment="1" applyProtection="1">
      <alignment vertical="top" wrapText="1"/>
      <protection locked="0"/>
    </xf>
    <xf numFmtId="0" fontId="46" fillId="0" borderId="0" xfId="0" applyFont="1" applyFill="1" applyAlignment="1">
      <alignment vertical="top"/>
    </xf>
    <xf numFmtId="0" fontId="50" fillId="0" borderId="12" xfId="6" applyFont="1" applyFill="1" applyBorder="1" applyAlignment="1" applyProtection="1">
      <alignment horizontal="center" wrapText="1"/>
      <protection locked="0"/>
    </xf>
    <xf numFmtId="15" fontId="50" fillId="0" borderId="12" xfId="6" applyNumberFormat="1" applyFont="1" applyFill="1" applyBorder="1" applyAlignment="1" applyProtection="1">
      <alignment horizontal="center" wrapText="1"/>
      <protection locked="0"/>
    </xf>
    <xf numFmtId="15" fontId="46" fillId="0" borderId="12" xfId="6" applyNumberFormat="1" applyFont="1" applyFill="1" applyBorder="1" applyAlignment="1" applyProtection="1">
      <alignment wrapText="1"/>
      <protection locked="0"/>
    </xf>
    <xf numFmtId="0" fontId="48" fillId="0" borderId="0" xfId="0" applyFont="1" applyFill="1" applyAlignment="1" applyProtection="1">
      <alignment vertical="top"/>
      <protection locked="0"/>
    </xf>
    <xf numFmtId="0" fontId="47" fillId="0" borderId="0" xfId="0" applyFont="1" applyFill="1" applyAlignment="1" applyProtection="1">
      <alignment vertical="top"/>
      <protection locked="0"/>
    </xf>
    <xf numFmtId="0" fontId="76" fillId="0" borderId="0" xfId="0" applyFont="1" applyFill="1" applyAlignment="1" applyProtection="1">
      <alignment horizontal="left" vertical="top" wrapText="1"/>
      <protection locked="0"/>
    </xf>
    <xf numFmtId="0" fontId="47" fillId="0" borderId="0" xfId="0" applyFont="1" applyFill="1" applyProtection="1">
      <protection locked="0"/>
    </xf>
    <xf numFmtId="0" fontId="46" fillId="14" borderId="0" xfId="0" applyFont="1" applyFill="1" applyAlignment="1">
      <alignment horizontal="left" vertical="top" wrapText="1"/>
    </xf>
    <xf numFmtId="0" fontId="50" fillId="15" borderId="12" xfId="0" applyFont="1" applyFill="1" applyBorder="1" applyAlignment="1">
      <alignment vertical="top" wrapText="1"/>
    </xf>
    <xf numFmtId="0" fontId="62" fillId="11" borderId="12" xfId="6" applyFont="1" applyFill="1" applyBorder="1" applyAlignment="1" applyProtection="1">
      <alignment wrapText="1"/>
      <protection locked="0"/>
    </xf>
    <xf numFmtId="0" fontId="50" fillId="0" borderId="12" xfId="6" applyFont="1" applyFill="1" applyBorder="1" applyAlignment="1" applyProtection="1">
      <alignment wrapText="1"/>
      <protection locked="0"/>
    </xf>
    <xf numFmtId="0" fontId="48" fillId="0" borderId="0" xfId="0" applyFont="1" applyProtection="1">
      <protection locked="0"/>
    </xf>
    <xf numFmtId="0" fontId="49" fillId="11" borderId="0" xfId="0" applyFont="1" applyFill="1" applyAlignment="1" applyProtection="1">
      <alignment horizontal="left" vertical="top" wrapText="1"/>
      <protection locked="0"/>
    </xf>
    <xf numFmtId="165" fontId="48" fillId="0" borderId="0" xfId="0" applyNumberFormat="1" applyFont="1" applyAlignment="1" applyProtection="1">
      <alignment vertical="top"/>
      <protection locked="0"/>
    </xf>
    <xf numFmtId="14" fontId="46" fillId="14" borderId="0" xfId="0" applyNumberFormat="1" applyFont="1" applyFill="1" applyAlignment="1">
      <alignment vertical="top" wrapText="1"/>
    </xf>
    <xf numFmtId="0" fontId="69" fillId="14" borderId="0" xfId="0" applyFont="1" applyFill="1" applyAlignment="1">
      <alignment vertical="top" wrapText="1"/>
    </xf>
    <xf numFmtId="164" fontId="81" fillId="15" borderId="12" xfId="0" applyNumberFormat="1" applyFont="1" applyFill="1" applyBorder="1" applyAlignment="1">
      <alignment horizontal="left" vertical="center"/>
    </xf>
    <xf numFmtId="0" fontId="81" fillId="15" borderId="12" xfId="0" applyFont="1" applyFill="1" applyBorder="1" applyAlignment="1">
      <alignment vertical="center"/>
    </xf>
    <xf numFmtId="14" fontId="50" fillId="15" borderId="12" xfId="0" applyNumberFormat="1" applyFont="1" applyFill="1" applyBorder="1" applyAlignment="1">
      <alignment wrapText="1"/>
    </xf>
    <xf numFmtId="0" fontId="82" fillId="15" borderId="12" xfId="0" applyFont="1" applyFill="1" applyBorder="1" applyAlignment="1">
      <alignment vertical="top" wrapText="1"/>
    </xf>
    <xf numFmtId="0" fontId="83" fillId="0" borderId="0" xfId="0" applyFont="1" applyAlignment="1">
      <alignment vertical="top"/>
    </xf>
    <xf numFmtId="0" fontId="82" fillId="0" borderId="0" xfId="0" applyFont="1" applyAlignment="1">
      <alignment vertical="top" wrapText="1"/>
    </xf>
    <xf numFmtId="0" fontId="50" fillId="0" borderId="0" xfId="0" applyFont="1" applyAlignment="1">
      <alignment horizontal="left" vertical="top" wrapText="1"/>
    </xf>
    <xf numFmtId="14" fontId="50" fillId="0" borderId="0" xfId="0" applyNumberFormat="1" applyFont="1" applyAlignment="1">
      <alignment vertical="top" wrapText="1"/>
    </xf>
    <xf numFmtId="0" fontId="82" fillId="15" borderId="12" xfId="0" applyFont="1" applyFill="1" applyBorder="1" applyAlignment="1">
      <alignment vertical="top"/>
    </xf>
    <xf numFmtId="0" fontId="84" fillId="15" borderId="12" xfId="0" applyFont="1" applyFill="1" applyBorder="1" applyAlignment="1">
      <alignment vertical="top" wrapText="1"/>
    </xf>
    <xf numFmtId="0" fontId="0" fillId="15" borderId="12" xfId="0" applyFill="1" applyBorder="1" applyAlignment="1">
      <alignment vertical="top" wrapText="1"/>
    </xf>
    <xf numFmtId="14" fontId="0" fillId="15" borderId="12" xfId="0" applyNumberFormat="1" applyFill="1" applyBorder="1" applyAlignment="1">
      <alignment vertical="top" wrapText="1"/>
    </xf>
    <xf numFmtId="164" fontId="69" fillId="0" borderId="12" xfId="0" applyNumberFormat="1" applyFont="1" applyBorder="1" applyAlignment="1">
      <alignment vertical="top" wrapText="1"/>
    </xf>
    <xf numFmtId="0" fontId="69" fillId="0" borderId="12" xfId="0" applyFont="1" applyBorder="1" applyAlignment="1">
      <alignment vertical="top" wrapText="1"/>
    </xf>
    <xf numFmtId="0" fontId="85" fillId="0" borderId="12" xfId="0" applyFont="1" applyBorder="1" applyAlignment="1">
      <alignment vertical="top" wrapText="1"/>
    </xf>
    <xf numFmtId="0" fontId="69" fillId="0" borderId="12" xfId="0" applyFont="1" applyBorder="1" applyAlignment="1">
      <alignment horizontal="left" vertical="top" wrapText="1"/>
    </xf>
    <xf numFmtId="0" fontId="51" fillId="0" borderId="12" xfId="0" applyFont="1" applyBorder="1" applyAlignment="1">
      <alignment vertical="top" wrapText="1"/>
    </xf>
    <xf numFmtId="14" fontId="69" fillId="0" borderId="12" xfId="0" applyNumberFormat="1" applyFont="1" applyBorder="1" applyAlignment="1">
      <alignment vertical="top" wrapText="1"/>
    </xf>
    <xf numFmtId="0" fontId="46" fillId="0" borderId="12" xfId="0" applyFont="1" applyBorder="1" applyAlignment="1">
      <alignment horizontal="left" vertical="top" wrapText="1"/>
    </xf>
    <xf numFmtId="14" fontId="46" fillId="0" borderId="12" xfId="0" applyNumberFormat="1" applyFont="1" applyBorder="1" applyAlignment="1">
      <alignment vertical="top" wrapText="1"/>
    </xf>
    <xf numFmtId="0" fontId="82" fillId="15" borderId="23" xfId="0" applyFont="1" applyFill="1" applyBorder="1" applyAlignment="1">
      <alignment vertical="top"/>
    </xf>
    <xf numFmtId="0" fontId="82" fillId="15" borderId="24" xfId="0" applyFont="1" applyFill="1" applyBorder="1" applyAlignment="1">
      <alignment vertical="top"/>
    </xf>
    <xf numFmtId="0" fontId="50" fillId="15" borderId="24" xfId="0" applyFont="1" applyFill="1" applyBorder="1" applyAlignment="1">
      <alignment vertical="top"/>
    </xf>
    <xf numFmtId="14" fontId="50" fillId="15" borderId="13" xfId="0" applyNumberFormat="1" applyFont="1" applyFill="1" applyBorder="1" applyAlignment="1">
      <alignment vertical="top"/>
    </xf>
    <xf numFmtId="0" fontId="43" fillId="0" borderId="12" xfId="0" applyFont="1" applyBorder="1" applyAlignment="1">
      <alignment vertical="top" wrapText="1"/>
    </xf>
    <xf numFmtId="0" fontId="61" fillId="0" borderId="12" xfId="0" applyFont="1" applyBorder="1" applyAlignment="1">
      <alignment vertical="top" wrapText="1"/>
    </xf>
    <xf numFmtId="0" fontId="46" fillId="24" borderId="12" xfId="0" applyFont="1" applyFill="1" applyBorder="1" applyAlignment="1">
      <alignment vertical="top" wrapText="1"/>
    </xf>
    <xf numFmtId="0" fontId="87" fillId="25" borderId="12" xfId="2" applyFont="1" applyFill="1" applyBorder="1" applyAlignment="1">
      <alignment vertical="top" wrapText="1"/>
    </xf>
    <xf numFmtId="0" fontId="61" fillId="14" borderId="12" xfId="2" applyFont="1" applyFill="1" applyBorder="1" applyAlignment="1">
      <alignment vertical="top" wrapText="1"/>
    </xf>
    <xf numFmtId="0" fontId="69" fillId="0" borderId="0" xfId="0" applyFont="1" applyAlignment="1">
      <alignment vertical="top" wrapText="1"/>
    </xf>
    <xf numFmtId="0" fontId="46" fillId="0" borderId="14" xfId="0" applyFont="1" applyBorder="1" applyAlignment="1">
      <alignment vertical="top" wrapText="1"/>
    </xf>
    <xf numFmtId="14" fontId="46" fillId="0" borderId="0" xfId="0" applyNumberFormat="1" applyFont="1" applyAlignment="1">
      <alignment vertical="top" wrapText="1"/>
    </xf>
    <xf numFmtId="0" fontId="69" fillId="18" borderId="15" xfId="0" applyFont="1" applyFill="1" applyBorder="1" applyAlignment="1">
      <alignment vertical="top" wrapText="1"/>
    </xf>
    <xf numFmtId="0" fontId="69" fillId="18" borderId="12" xfId="0" applyFont="1" applyFill="1" applyBorder="1" applyAlignment="1">
      <alignment vertical="top" wrapText="1"/>
    </xf>
    <xf numFmtId="0" fontId="50" fillId="0" borderId="3" xfId="0" applyFont="1" applyBorder="1" applyAlignment="1">
      <alignment vertical="top" wrapText="1"/>
    </xf>
    <xf numFmtId="0" fontId="46" fillId="0" borderId="3" xfId="0" applyFont="1" applyBorder="1" applyAlignment="1">
      <alignment vertical="top" wrapText="1"/>
    </xf>
    <xf numFmtId="0" fontId="59" fillId="0" borderId="3" xfId="0" applyFont="1" applyBorder="1" applyAlignment="1">
      <alignment vertical="top" wrapText="1"/>
    </xf>
    <xf numFmtId="0" fontId="63" fillId="0" borderId="0" xfId="0" applyFont="1" applyAlignment="1">
      <alignment vertical="top" wrapText="1"/>
    </xf>
    <xf numFmtId="0" fontId="64" fillId="0" borderId="0" xfId="0" applyFont="1" applyAlignment="1">
      <alignment vertical="top" wrapText="1"/>
    </xf>
    <xf numFmtId="0" fontId="64" fillId="0" borderId="3" xfId="0" applyFont="1" applyBorder="1" applyAlignment="1">
      <alignment vertical="top" wrapText="1"/>
    </xf>
    <xf numFmtId="0" fontId="21" fillId="0" borderId="43" xfId="0" applyFont="1" applyBorder="1" applyAlignment="1">
      <alignment horizontal="left" vertical="top" wrapText="1"/>
    </xf>
    <xf numFmtId="14" fontId="46" fillId="0" borderId="0" xfId="0" applyNumberFormat="1" applyFont="1" applyAlignment="1">
      <alignment horizontal="left" vertical="top" wrapText="1"/>
    </xf>
    <xf numFmtId="14" fontId="46" fillId="0" borderId="3" xfId="0" applyNumberFormat="1" applyFont="1" applyBorder="1" applyAlignment="1">
      <alignment horizontal="left" vertical="top" wrapText="1"/>
    </xf>
    <xf numFmtId="0" fontId="51" fillId="0" borderId="0" xfId="0" applyFont="1" applyAlignment="1">
      <alignment vertical="top" wrapText="1"/>
    </xf>
    <xf numFmtId="0" fontId="21" fillId="0" borderId="0" xfId="0" applyFont="1" applyAlignment="1">
      <alignment vertical="center"/>
    </xf>
    <xf numFmtId="0" fontId="51" fillId="0" borderId="3" xfId="0" applyFont="1" applyBorder="1" applyAlignment="1">
      <alignment vertical="top" wrapText="1"/>
    </xf>
    <xf numFmtId="0" fontId="46" fillId="0" borderId="1" xfId="0" applyFont="1" applyBorder="1" applyAlignment="1">
      <alignment vertical="top" wrapText="1"/>
    </xf>
    <xf numFmtId="0" fontId="51" fillId="0" borderId="15" xfId="0" applyFont="1" applyBorder="1" applyAlignment="1">
      <alignment vertical="top" wrapText="1"/>
    </xf>
    <xf numFmtId="0" fontId="0" fillId="0" borderId="0" xfId="0" applyAlignment="1">
      <alignment vertical="top" wrapText="1"/>
    </xf>
    <xf numFmtId="0" fontId="4" fillId="0" borderId="0" xfId="0" applyFont="1" applyAlignment="1">
      <alignment vertical="top" wrapText="1"/>
    </xf>
    <xf numFmtId="0" fontId="46" fillId="0" borderId="3" xfId="0" applyFont="1" applyBorder="1" applyAlignment="1">
      <alignment horizontal="left" vertical="top" wrapText="1"/>
    </xf>
    <xf numFmtId="0" fontId="46" fillId="0" borderId="23" xfId="3" applyFont="1" applyBorder="1" applyAlignment="1">
      <alignment horizontal="left" vertical="top" wrapText="1"/>
    </xf>
    <xf numFmtId="0" fontId="50" fillId="0" borderId="1" xfId="0" applyFont="1" applyBorder="1" applyAlignment="1">
      <alignment vertical="top" wrapText="1"/>
    </xf>
    <xf numFmtId="0" fontId="59" fillId="0" borderId="1" xfId="0" applyFont="1" applyBorder="1" applyAlignment="1">
      <alignment vertical="top" wrapText="1"/>
    </xf>
    <xf numFmtId="0" fontId="50" fillId="0" borderId="14" xfId="0" applyFont="1" applyBorder="1" applyAlignment="1">
      <alignment vertical="top" wrapText="1"/>
    </xf>
    <xf numFmtId="0" fontId="21" fillId="0" borderId="44" xfId="0" applyFont="1" applyBorder="1" applyAlignment="1">
      <alignment horizontal="left" vertical="top" wrapText="1"/>
    </xf>
    <xf numFmtId="0" fontId="51" fillId="0" borderId="1" xfId="0" applyFont="1" applyBorder="1" applyAlignment="1">
      <alignment horizontal="left" vertical="top" wrapText="1"/>
    </xf>
    <xf numFmtId="0" fontId="50" fillId="0" borderId="1" xfId="0" applyFont="1" applyBorder="1" applyAlignment="1">
      <alignment horizontal="left" vertical="top" wrapText="1"/>
    </xf>
    <xf numFmtId="0" fontId="21" fillId="0" borderId="1" xfId="0" applyFont="1" applyBorder="1" applyAlignment="1">
      <alignment vertical="top" wrapText="1"/>
    </xf>
    <xf numFmtId="0" fontId="46" fillId="0" borderId="15" xfId="0" quotePrefix="1" applyFont="1" applyBorder="1" applyAlignment="1">
      <alignment vertical="top" wrapText="1"/>
    </xf>
    <xf numFmtId="0" fontId="51" fillId="0" borderId="1" xfId="0" applyFont="1" applyBorder="1" applyAlignment="1">
      <alignment vertical="top" wrapText="1"/>
    </xf>
    <xf numFmtId="0" fontId="46" fillId="0" borderId="1" xfId="0" applyFont="1" applyBorder="1" applyAlignment="1">
      <alignment horizontal="left" vertical="top" wrapText="1"/>
    </xf>
    <xf numFmtId="0" fontId="46" fillId="0" borderId="14" xfId="0" applyFont="1" applyBorder="1" applyAlignment="1">
      <alignment horizontal="left" vertical="top" wrapText="1"/>
    </xf>
    <xf numFmtId="0" fontId="50" fillId="11" borderId="0" xfId="0" applyFont="1" applyFill="1" applyAlignment="1">
      <alignment horizontal="left" vertical="top"/>
    </xf>
    <xf numFmtId="0" fontId="37" fillId="0" borderId="23" xfId="0" applyFont="1" applyBorder="1" applyAlignment="1">
      <alignment horizontal="left" vertical="top" wrapText="1"/>
    </xf>
    <xf numFmtId="0" fontId="58" fillId="0" borderId="12" xfId="0" applyFont="1" applyBorder="1" applyAlignment="1">
      <alignment horizontal="left" vertical="top" wrapText="1"/>
    </xf>
    <xf numFmtId="0" fontId="47" fillId="0" borderId="23" xfId="0" applyFont="1" applyBorder="1" applyAlignment="1">
      <alignment horizontal="left" vertical="top" wrapText="1"/>
    </xf>
    <xf numFmtId="0" fontId="0" fillId="0" borderId="0" xfId="0" applyAlignment="1">
      <alignment wrapText="1"/>
    </xf>
    <xf numFmtId="0" fontId="53" fillId="0" borderId="12" xfId="0" applyFont="1" applyBorder="1" applyAlignment="1">
      <alignment horizontal="left" vertical="top" wrapText="1"/>
    </xf>
    <xf numFmtId="0" fontId="94" fillId="0" borderId="0" xfId="0" applyFont="1"/>
    <xf numFmtId="0" fontId="50" fillId="0" borderId="0" xfId="0" applyFont="1" applyAlignment="1">
      <alignment horizontal="left" vertical="center"/>
    </xf>
    <xf numFmtId="0" fontId="53" fillId="0" borderId="0" xfId="0" applyFont="1" applyAlignment="1">
      <alignment horizontal="left" vertical="top"/>
    </xf>
    <xf numFmtId="0" fontId="58" fillId="0" borderId="0" xfId="0" applyFont="1" applyAlignment="1">
      <alignment vertical="center" wrapText="1"/>
    </xf>
    <xf numFmtId="0" fontId="58" fillId="0" borderId="0" xfId="0" applyFont="1" applyAlignment="1">
      <alignment horizontal="left" vertical="top"/>
    </xf>
    <xf numFmtId="0" fontId="46" fillId="0" borderId="0" xfId="0" applyFont="1" applyAlignment="1">
      <alignment horizontal="left" vertical="top"/>
    </xf>
    <xf numFmtId="0" fontId="53" fillId="26" borderId="12" xfId="0" applyFont="1" applyFill="1" applyBorder="1" applyAlignment="1">
      <alignment horizontal="left" vertical="top" wrapText="1"/>
    </xf>
    <xf numFmtId="0" fontId="58" fillId="0" borderId="0" xfId="0" applyFont="1" applyAlignment="1">
      <alignment horizontal="left" vertical="top" wrapText="1"/>
    </xf>
    <xf numFmtId="0" fontId="55" fillId="0" borderId="0" xfId="0" applyFont="1" applyAlignment="1">
      <alignment horizontal="left" vertical="top" wrapText="1"/>
    </xf>
    <xf numFmtId="0" fontId="53" fillId="26" borderId="12" xfId="0" applyFont="1" applyFill="1" applyBorder="1" applyAlignment="1">
      <alignment horizontal="left" vertical="top"/>
    </xf>
    <xf numFmtId="0" fontId="53" fillId="0" borderId="0" xfId="2" applyFont="1" applyAlignment="1">
      <alignment horizontal="left" vertical="top"/>
    </xf>
    <xf numFmtId="0" fontId="53" fillId="0" borderId="0" xfId="2" applyFont="1" applyAlignment="1">
      <alignment horizontal="left" vertical="top" wrapText="1"/>
    </xf>
    <xf numFmtId="0" fontId="47" fillId="0" borderId="0" xfId="2" applyFont="1" applyAlignment="1">
      <alignment horizontal="left" vertical="top" wrapText="1"/>
    </xf>
    <xf numFmtId="0" fontId="58" fillId="0" borderId="0" xfId="2" applyFont="1" applyAlignment="1">
      <alignment horizontal="left" vertical="top" wrapText="1"/>
    </xf>
    <xf numFmtId="0" fontId="55" fillId="0" borderId="0" xfId="2" applyFont="1" applyAlignment="1">
      <alignment horizontal="left" vertical="top" wrapText="1"/>
    </xf>
    <xf numFmtId="0" fontId="95" fillId="0" borderId="12" xfId="0" applyFont="1" applyBorder="1"/>
    <xf numFmtId="0" fontId="46" fillId="0" borderId="12" xfId="0" applyFont="1" applyBorder="1" applyAlignment="1">
      <alignment vertical="top"/>
    </xf>
    <xf numFmtId="0" fontId="47" fillId="12" borderId="12" xfId="0" applyFont="1" applyFill="1" applyBorder="1" applyAlignment="1">
      <alignment vertical="top"/>
    </xf>
    <xf numFmtId="0" fontId="47" fillId="12" borderId="12" xfId="0" applyFont="1" applyFill="1" applyBorder="1" applyAlignment="1">
      <alignment vertical="top" wrapText="1"/>
    </xf>
    <xf numFmtId="0" fontId="37" fillId="0" borderId="0" xfId="0" applyFont="1" applyAlignment="1">
      <alignment vertical="top" wrapText="1"/>
    </xf>
    <xf numFmtId="0" fontId="46" fillId="14" borderId="0" xfId="0" applyFont="1" applyFill="1" applyAlignment="1">
      <alignment vertical="top"/>
    </xf>
    <xf numFmtId="0" fontId="50" fillId="16" borderId="0" xfId="9" applyFont="1" applyFill="1" applyAlignment="1">
      <alignment horizontal="left" vertical="top"/>
    </xf>
    <xf numFmtId="0" fontId="50" fillId="16" borderId="0" xfId="9" applyFont="1" applyFill="1" applyAlignment="1">
      <alignment vertical="top" wrapText="1"/>
    </xf>
    <xf numFmtId="0" fontId="46" fillId="16" borderId="0" xfId="9" applyFont="1" applyFill="1" applyAlignment="1">
      <alignment vertical="top"/>
    </xf>
    <xf numFmtId="0" fontId="47" fillId="16" borderId="0" xfId="9" applyFont="1" applyFill="1" applyAlignment="1">
      <alignment vertical="top" wrapText="1"/>
    </xf>
    <xf numFmtId="0" fontId="46" fillId="0" borderId="0" xfId="9" applyFont="1"/>
    <xf numFmtId="0" fontId="46" fillId="0" borderId="15" xfId="9" applyFont="1" applyBorder="1" applyAlignment="1">
      <alignment vertical="top"/>
    </xf>
    <xf numFmtId="0" fontId="47" fillId="0" borderId="15" xfId="9" applyFont="1" applyBorder="1" applyAlignment="1">
      <alignment vertical="top" wrapText="1"/>
    </xf>
    <xf numFmtId="0" fontId="46" fillId="0" borderId="12" xfId="9" applyFont="1" applyBorder="1" applyAlignment="1">
      <alignment vertical="top" wrapText="1"/>
    </xf>
    <xf numFmtId="0" fontId="46" fillId="0" borderId="12" xfId="9" applyFont="1" applyBorder="1" applyAlignment="1">
      <alignment vertical="top"/>
    </xf>
    <xf numFmtId="0" fontId="47" fillId="0" borderId="12" xfId="9" applyFont="1" applyBorder="1" applyAlignment="1">
      <alignment vertical="top" wrapText="1"/>
    </xf>
    <xf numFmtId="0" fontId="46" fillId="0" borderId="15" xfId="9" applyFont="1" applyBorder="1" applyAlignment="1">
      <alignment vertical="top" wrapText="1"/>
    </xf>
    <xf numFmtId="166" fontId="0" fillId="0" borderId="0" xfId="14" applyNumberFormat="1" applyFont="1"/>
    <xf numFmtId="0" fontId="47" fillId="0" borderId="15" xfId="0" applyFont="1" applyBorder="1" applyAlignment="1">
      <alignment vertical="top" wrapText="1"/>
    </xf>
    <xf numFmtId="0" fontId="47" fillId="0" borderId="15" xfId="0" applyFont="1" applyBorder="1" applyAlignment="1">
      <alignment vertical="top"/>
    </xf>
    <xf numFmtId="0" fontId="47" fillId="22" borderId="12" xfId="0" applyFont="1" applyFill="1" applyBorder="1" applyAlignment="1">
      <alignment vertical="top" wrapText="1"/>
    </xf>
    <xf numFmtId="0" fontId="47" fillId="22" borderId="12" xfId="0" applyFont="1" applyFill="1" applyBorder="1" applyAlignment="1">
      <alignment vertical="top"/>
    </xf>
    <xf numFmtId="0" fontId="53" fillId="0" borderId="12" xfId="0" applyFont="1" applyFill="1" applyBorder="1" applyAlignment="1">
      <alignment vertical="top" wrapText="1"/>
    </xf>
    <xf numFmtId="0" fontId="47" fillId="0" borderId="0" xfId="0" applyFont="1" applyFill="1" applyAlignment="1">
      <alignment vertical="top" wrapText="1"/>
    </xf>
    <xf numFmtId="0" fontId="96" fillId="0" borderId="0" xfId="10" applyFont="1"/>
    <xf numFmtId="0" fontId="44" fillId="0" borderId="0" xfId="10"/>
    <xf numFmtId="0" fontId="44" fillId="0" borderId="12" xfId="10" applyBorder="1"/>
    <xf numFmtId="0" fontId="97" fillId="0" borderId="0" xfId="10" applyFont="1"/>
    <xf numFmtId="0" fontId="44" fillId="0" borderId="12" xfId="10" applyBorder="1" applyAlignment="1">
      <alignment wrapText="1"/>
    </xf>
    <xf numFmtId="0" fontId="44" fillId="0" borderId="0" xfId="10" applyAlignment="1">
      <alignment wrapText="1"/>
    </xf>
    <xf numFmtId="0" fontId="97" fillId="0" borderId="12" xfId="10" applyFont="1" applyBorder="1"/>
    <xf numFmtId="0" fontId="97" fillId="0" borderId="12" xfId="10" applyFont="1" applyBorder="1" applyAlignment="1">
      <alignment wrapText="1"/>
    </xf>
    <xf numFmtId="15" fontId="97" fillId="0" borderId="12" xfId="10" applyNumberFormat="1" applyFont="1" applyBorder="1" applyAlignment="1">
      <alignment horizontal="left"/>
    </xf>
    <xf numFmtId="0" fontId="99" fillId="0" borderId="0" xfId="10" applyFont="1"/>
    <xf numFmtId="0" fontId="9" fillId="0" borderId="0" xfId="10" applyFont="1"/>
    <xf numFmtId="0" fontId="100" fillId="0" borderId="0" xfId="10" applyFont="1"/>
    <xf numFmtId="0" fontId="101" fillId="0" borderId="0" xfId="10" applyFont="1"/>
    <xf numFmtId="0" fontId="102" fillId="0" borderId="0" xfId="10" applyFont="1"/>
    <xf numFmtId="0" fontId="44" fillId="10" borderId="12" xfId="10" applyFill="1" applyBorder="1"/>
    <xf numFmtId="0" fontId="9" fillId="9" borderId="12" xfId="10" applyFont="1" applyFill="1" applyBorder="1"/>
    <xf numFmtId="0" fontId="44" fillId="7" borderId="12" xfId="10" applyFill="1" applyBorder="1"/>
    <xf numFmtId="0" fontId="44" fillId="9" borderId="12" xfId="10" applyFill="1" applyBorder="1"/>
    <xf numFmtId="0" fontId="103" fillId="9" borderId="12" xfId="10" applyFont="1" applyFill="1" applyBorder="1" applyAlignment="1">
      <alignment wrapText="1"/>
    </xf>
    <xf numFmtId="0" fontId="104" fillId="14" borderId="12" xfId="10" applyFont="1" applyFill="1" applyBorder="1" applyAlignment="1">
      <alignment wrapText="1"/>
    </xf>
    <xf numFmtId="0" fontId="102" fillId="0" borderId="0" xfId="10" applyFont="1" applyAlignment="1">
      <alignment wrapText="1"/>
    </xf>
    <xf numFmtId="0" fontId="102" fillId="14" borderId="12" xfId="10" applyFont="1" applyFill="1" applyBorder="1" applyAlignment="1">
      <alignment wrapText="1"/>
    </xf>
    <xf numFmtId="0" fontId="105" fillId="0" borderId="0" xfId="10" applyFont="1"/>
    <xf numFmtId="0" fontId="106" fillId="0" borderId="0" xfId="10" applyFont="1"/>
    <xf numFmtId="0" fontId="101" fillId="9" borderId="12" xfId="10" applyFont="1" applyFill="1" applyBorder="1"/>
    <xf numFmtId="0" fontId="104" fillId="0" borderId="0" xfId="10" applyFont="1"/>
    <xf numFmtId="0" fontId="44" fillId="14" borderId="12" xfId="10" applyFill="1" applyBorder="1"/>
    <xf numFmtId="0" fontId="98" fillId="0" borderId="12" xfId="10" applyFont="1" applyBorder="1"/>
    <xf numFmtId="0" fontId="9" fillId="9" borderId="12" xfId="10" applyFont="1" applyFill="1" applyBorder="1" applyAlignment="1">
      <alignment wrapText="1"/>
    </xf>
    <xf numFmtId="167" fontId="46" fillId="0" borderId="12" xfId="0" applyNumberFormat="1" applyFont="1" applyBorder="1"/>
    <xf numFmtId="0" fontId="95" fillId="0" borderId="12" xfId="8" applyFont="1" applyBorder="1" applyAlignment="1">
      <alignment horizontal="left" vertical="top" wrapText="1"/>
    </xf>
    <xf numFmtId="0" fontId="50" fillId="0" borderId="0" xfId="0" applyFont="1"/>
    <xf numFmtId="0" fontId="52" fillId="0" borderId="0" xfId="0" applyFont="1" applyAlignment="1">
      <alignment vertical="top" wrapText="1"/>
    </xf>
    <xf numFmtId="0" fontId="46" fillId="0" borderId="0" xfId="0" applyFont="1" applyAlignment="1">
      <alignment wrapText="1"/>
    </xf>
    <xf numFmtId="0" fontId="46" fillId="0" borderId="0" xfId="0" applyFont="1" applyAlignment="1">
      <alignment horizontal="center" wrapText="1"/>
    </xf>
    <xf numFmtId="0" fontId="54" fillId="0" borderId="0" xfId="0" applyFont="1"/>
    <xf numFmtId="0" fontId="110" fillId="0" borderId="0" xfId="0" applyFont="1"/>
    <xf numFmtId="0" fontId="69" fillId="0" borderId="0" xfId="0" applyFont="1" applyFill="1" applyAlignment="1">
      <alignment vertical="top" wrapText="1"/>
    </xf>
    <xf numFmtId="2" fontId="69" fillId="0" borderId="0" xfId="0" applyNumberFormat="1" applyFont="1" applyFill="1" applyAlignment="1" applyProtection="1">
      <alignment vertical="top" wrapText="1"/>
      <protection locked="0"/>
    </xf>
    <xf numFmtId="0" fontId="8" fillId="0" borderId="0" xfId="1" applyFill="1" applyAlignment="1" applyProtection="1">
      <alignment vertical="top" wrapText="1"/>
    </xf>
    <xf numFmtId="0" fontId="46" fillId="0" borderId="18" xfId="0" applyFont="1" applyFill="1" applyBorder="1" applyAlignment="1">
      <alignment vertical="top"/>
    </xf>
    <xf numFmtId="0" fontId="46" fillId="0" borderId="17" xfId="0" applyFont="1" applyFill="1" applyBorder="1" applyAlignment="1">
      <alignment vertical="top"/>
    </xf>
    <xf numFmtId="0" fontId="46" fillId="0" borderId="3" xfId="0" applyFont="1" applyFill="1" applyBorder="1" applyAlignment="1">
      <alignment vertical="top"/>
    </xf>
    <xf numFmtId="0" fontId="46" fillId="0" borderId="19" xfId="0" applyFont="1" applyFill="1" applyBorder="1" applyAlignment="1">
      <alignment vertical="top" wrapText="1"/>
    </xf>
    <xf numFmtId="0" fontId="53" fillId="13" borderId="23" xfId="18" applyFont="1" applyFill="1" applyBorder="1" applyAlignment="1">
      <alignment horizontal="left" vertical="center"/>
    </xf>
    <xf numFmtId="0" fontId="53" fillId="13" borderId="24" xfId="18" applyFont="1" applyFill="1" applyBorder="1" applyAlignment="1">
      <alignment horizontal="left" vertical="center" wrapText="1"/>
    </xf>
    <xf numFmtId="0" fontId="53" fillId="13" borderId="13" xfId="18" applyFont="1" applyFill="1" applyBorder="1" applyAlignment="1">
      <alignment horizontal="left" vertical="center" wrapText="1"/>
    </xf>
    <xf numFmtId="0" fontId="53" fillId="13" borderId="12" xfId="18" applyFont="1" applyFill="1" applyBorder="1" applyAlignment="1">
      <alignment vertical="center" wrapText="1"/>
    </xf>
    <xf numFmtId="0" fontId="53" fillId="13" borderId="12" xfId="18" applyFont="1" applyFill="1" applyBorder="1" applyAlignment="1">
      <alignment vertical="center" textRotation="90" wrapText="1"/>
    </xf>
    <xf numFmtId="0" fontId="53" fillId="13" borderId="12" xfId="18" applyFont="1" applyFill="1" applyBorder="1" applyAlignment="1">
      <alignment horizontal="left" vertical="center" wrapText="1"/>
    </xf>
    <xf numFmtId="0" fontId="47" fillId="0" borderId="12" xfId="19" applyFont="1" applyBorder="1" applyAlignment="1">
      <alignment vertical="top" wrapText="1"/>
    </xf>
    <xf numFmtId="0" fontId="112" fillId="0" borderId="0" xfId="0" applyFont="1" applyAlignment="1">
      <alignment vertical="top" wrapText="1"/>
    </xf>
    <xf numFmtId="0" fontId="37" fillId="0" borderId="0" xfId="0" applyFont="1" applyAlignment="1">
      <alignment horizontal="left" vertical="top" wrapText="1" indent="4"/>
    </xf>
    <xf numFmtId="0" fontId="47" fillId="0" borderId="12" xfId="0" applyFont="1" applyBorder="1" applyAlignment="1">
      <alignment horizontal="left" wrapText="1"/>
    </xf>
    <xf numFmtId="0" fontId="113" fillId="0" borderId="0" xfId="0" applyFont="1" applyAlignment="1">
      <alignment vertical="top" wrapText="1"/>
    </xf>
    <xf numFmtId="0" fontId="114" fillId="0" borderId="0" xfId="0" applyFont="1" applyAlignment="1">
      <alignment wrapText="1"/>
    </xf>
    <xf numFmtId="0" fontId="113" fillId="0" borderId="0" xfId="0" applyFont="1" applyAlignment="1">
      <alignment horizontal="left" vertical="top" wrapText="1"/>
    </xf>
    <xf numFmtId="0" fontId="69" fillId="0" borderId="0" xfId="17" applyFont="1" applyFill="1" applyAlignment="1">
      <alignment vertical="top" wrapText="1"/>
    </xf>
    <xf numFmtId="2" fontId="69" fillId="0" borderId="0" xfId="0" applyNumberFormat="1" applyFont="1" applyFill="1" applyAlignment="1">
      <alignment vertical="top" wrapText="1"/>
    </xf>
    <xf numFmtId="14" fontId="46" fillId="0" borderId="14" xfId="0" applyNumberFormat="1" applyFont="1" applyBorder="1" applyAlignment="1">
      <alignment vertical="top" wrapText="1"/>
    </xf>
    <xf numFmtId="0" fontId="47" fillId="0" borderId="0" xfId="0" applyFont="1" applyAlignment="1">
      <alignment horizontal="left" vertical="top"/>
    </xf>
    <xf numFmtId="0" fontId="47" fillId="0" borderId="18" xfId="0" applyFont="1" applyBorder="1" applyAlignment="1">
      <alignment horizontal="left" vertical="top"/>
    </xf>
    <xf numFmtId="0" fontId="47" fillId="0" borderId="23" xfId="27" applyFont="1" applyBorder="1" applyAlignment="1">
      <alignment horizontal="left" vertical="top" wrapText="1"/>
    </xf>
    <xf numFmtId="0" fontId="53" fillId="0" borderId="23" xfId="27" applyFont="1" applyBorder="1" applyAlignment="1">
      <alignment horizontal="left" vertical="top" wrapText="1"/>
    </xf>
    <xf numFmtId="0" fontId="53" fillId="0" borderId="12" xfId="27" applyFont="1" applyBorder="1" applyAlignment="1">
      <alignment horizontal="left" vertical="top" wrapText="1"/>
    </xf>
    <xf numFmtId="0" fontId="55" fillId="0" borderId="12" xfId="27" applyFont="1" applyBorder="1" applyAlignment="1">
      <alignment horizontal="left" vertical="top" wrapText="1"/>
    </xf>
    <xf numFmtId="0" fontId="58" fillId="0" borderId="12" xfId="27" applyFont="1" applyBorder="1" applyAlignment="1">
      <alignment horizontal="left" vertical="top" wrapText="1"/>
    </xf>
    <xf numFmtId="0" fontId="53" fillId="26" borderId="12" xfId="27" applyFont="1" applyFill="1" applyBorder="1" applyAlignment="1">
      <alignment horizontal="left" vertical="top" wrapText="1"/>
    </xf>
    <xf numFmtId="0" fontId="53" fillId="0" borderId="0" xfId="27" applyFont="1" applyAlignment="1">
      <alignment horizontal="left" vertical="top"/>
    </xf>
    <xf numFmtId="0" fontId="53" fillId="0" borderId="0" xfId="27" applyFont="1" applyAlignment="1">
      <alignment horizontal="left" vertical="top" wrapText="1"/>
    </xf>
    <xf numFmtId="0" fontId="58" fillId="0" borderId="0" xfId="27" applyFont="1" applyAlignment="1">
      <alignment horizontal="left" vertical="top" wrapText="1"/>
    </xf>
    <xf numFmtId="0" fontId="55" fillId="0" borderId="0" xfId="27" applyFont="1" applyAlignment="1">
      <alignment horizontal="left" vertical="top" wrapText="1"/>
    </xf>
    <xf numFmtId="0" fontId="53" fillId="26" borderId="12" xfId="27" applyFont="1" applyFill="1" applyBorder="1" applyAlignment="1">
      <alignment horizontal="left" vertical="top"/>
    </xf>
    <xf numFmtId="0" fontId="58" fillId="26" borderId="12" xfId="27" applyFont="1" applyFill="1" applyBorder="1" applyAlignment="1">
      <alignment horizontal="left" vertical="top" wrapText="1"/>
    </xf>
    <xf numFmtId="0" fontId="89" fillId="26" borderId="12" xfId="27" applyFont="1" applyFill="1" applyBorder="1" applyAlignment="1">
      <alignment horizontal="left" vertical="top" wrapText="1"/>
    </xf>
    <xf numFmtId="0" fontId="55" fillId="26" borderId="12" xfId="27" applyFont="1" applyFill="1" applyBorder="1" applyAlignment="1">
      <alignment horizontal="left" vertical="top" wrapText="1"/>
    </xf>
    <xf numFmtId="0" fontId="53" fillId="0" borderId="12" xfId="27" applyFont="1" applyBorder="1" applyAlignment="1">
      <alignment horizontal="left" vertical="top"/>
    </xf>
    <xf numFmtId="0" fontId="47" fillId="0" borderId="0" xfId="27" applyFont="1" applyAlignment="1">
      <alignment horizontal="left" vertical="top" wrapText="1"/>
    </xf>
    <xf numFmtId="0" fontId="53" fillId="12" borderId="12" xfId="27" applyFont="1" applyFill="1" applyBorder="1" applyAlignment="1">
      <alignment horizontal="left" vertical="top"/>
    </xf>
    <xf numFmtId="0" fontId="53" fillId="12" borderId="12" xfId="27" applyFont="1" applyFill="1" applyBorder="1" applyAlignment="1">
      <alignment horizontal="left" vertical="top" wrapText="1"/>
    </xf>
    <xf numFmtId="0" fontId="47" fillId="12" borderId="23" xfId="27" applyFont="1" applyFill="1" applyBorder="1" applyAlignment="1">
      <alignment horizontal="left" vertical="top" wrapText="1"/>
    </xf>
    <xf numFmtId="0" fontId="58" fillId="12" borderId="12" xfId="27" applyFont="1" applyFill="1" applyBorder="1" applyAlignment="1">
      <alignment horizontal="left" vertical="top" wrapText="1"/>
    </xf>
    <xf numFmtId="0" fontId="53" fillId="17" borderId="12" xfId="27" applyFont="1" applyFill="1" applyBorder="1" applyAlignment="1">
      <alignment horizontal="left" vertical="top"/>
    </xf>
    <xf numFmtId="0" fontId="53" fillId="17" borderId="12" xfId="27" applyFont="1" applyFill="1" applyBorder="1" applyAlignment="1">
      <alignment horizontal="left" vertical="top" wrapText="1"/>
    </xf>
    <xf numFmtId="0" fontId="47" fillId="17" borderId="23" xfId="27" applyFont="1" applyFill="1" applyBorder="1" applyAlignment="1">
      <alignment horizontal="left" vertical="top" wrapText="1"/>
    </xf>
    <xf numFmtId="0" fontId="58" fillId="17" borderId="12" xfId="27" applyFont="1" applyFill="1" applyBorder="1" applyAlignment="1">
      <alignment horizontal="left" vertical="top" wrapText="1"/>
    </xf>
    <xf numFmtId="0" fontId="55" fillId="17" borderId="12" xfId="27" applyFont="1" applyFill="1" applyBorder="1" applyAlignment="1">
      <alignment horizontal="left" vertical="top" wrapText="1"/>
    </xf>
    <xf numFmtId="0" fontId="47" fillId="0" borderId="23" xfId="25" applyFont="1" applyBorder="1" applyAlignment="1">
      <alignment horizontal="left" vertical="top" wrapText="1"/>
    </xf>
    <xf numFmtId="0" fontId="47" fillId="0" borderId="24" xfId="27" applyFont="1" applyBorder="1" applyAlignment="1">
      <alignment horizontal="left" vertical="top"/>
    </xf>
    <xf numFmtId="0" fontId="47" fillId="0" borderId="24" xfId="27" applyFont="1" applyBorder="1" applyAlignment="1">
      <alignment horizontal="left" vertical="top" wrapText="1"/>
    </xf>
    <xf numFmtId="0" fontId="58" fillId="0" borderId="24" xfId="27" applyFont="1" applyBorder="1" applyAlignment="1">
      <alignment horizontal="left" vertical="top"/>
    </xf>
    <xf numFmtId="0" fontId="47" fillId="0" borderId="0" xfId="27" applyFont="1" applyAlignment="1">
      <alignment horizontal="left" vertical="top"/>
    </xf>
    <xf numFmtId="0" fontId="58" fillId="0" borderId="0" xfId="27" applyFont="1" applyAlignment="1">
      <alignment horizontal="left" vertical="top"/>
    </xf>
    <xf numFmtId="2" fontId="53" fillId="26" borderId="12" xfId="27" applyNumberFormat="1" applyFont="1" applyFill="1" applyBorder="1" applyAlignment="1">
      <alignment horizontal="left" vertical="top"/>
    </xf>
    <xf numFmtId="0" fontId="58" fillId="0" borderId="23" xfId="27" applyFont="1" applyBorder="1" applyAlignment="1">
      <alignment horizontal="left" vertical="top" wrapText="1"/>
    </xf>
    <xf numFmtId="0" fontId="47" fillId="0" borderId="0" xfId="0" applyFont="1" applyAlignment="1">
      <alignment horizontal="left" vertical="top" wrapText="1"/>
    </xf>
    <xf numFmtId="0" fontId="47" fillId="0" borderId="12" xfId="27" applyFont="1" applyBorder="1" applyAlignment="1">
      <alignment horizontal="left" vertical="top" wrapText="1"/>
    </xf>
    <xf numFmtId="0" fontId="89" fillId="0" borderId="12" xfId="27" applyFont="1" applyBorder="1" applyAlignment="1">
      <alignment horizontal="left" vertical="top" wrapText="1"/>
    </xf>
    <xf numFmtId="0" fontId="55" fillId="0" borderId="12" xfId="27" applyFont="1" applyBorder="1" applyAlignment="1">
      <alignment horizontal="left" vertical="top"/>
    </xf>
    <xf numFmtId="0" fontId="47" fillId="0" borderId="12" xfId="27" applyFont="1" applyBorder="1" applyAlignment="1">
      <alignment horizontal="left" vertical="top"/>
    </xf>
    <xf numFmtId="0" fontId="58" fillId="0" borderId="16" xfId="27" applyFont="1" applyBorder="1" applyAlignment="1">
      <alignment horizontal="left" vertical="top" wrapText="1"/>
    </xf>
    <xf numFmtId="0" fontId="47" fillId="12" borderId="0" xfId="27" applyFont="1" applyFill="1" applyAlignment="1">
      <alignment horizontal="left" vertical="top"/>
    </xf>
    <xf numFmtId="0" fontId="47" fillId="12" borderId="0" xfId="27" applyFont="1" applyFill="1" applyAlignment="1">
      <alignment horizontal="left" vertical="top" wrapText="1"/>
    </xf>
    <xf numFmtId="0" fontId="48" fillId="12" borderId="0" xfId="27" applyFont="1" applyFill="1" applyAlignment="1">
      <alignment horizontal="left" vertical="top" wrapText="1"/>
    </xf>
    <xf numFmtId="0" fontId="55" fillId="12" borderId="0" xfId="27" applyFont="1" applyFill="1" applyAlignment="1">
      <alignment horizontal="left" vertical="top" wrapText="1"/>
    </xf>
    <xf numFmtId="2" fontId="53" fillId="26" borderId="12" xfId="27" applyNumberFormat="1" applyFont="1" applyFill="1" applyBorder="1" applyAlignment="1">
      <alignment horizontal="left" vertical="top" wrapText="1"/>
    </xf>
    <xf numFmtId="0" fontId="47" fillId="12" borderId="0" xfId="0" applyFont="1" applyFill="1" applyAlignment="1">
      <alignment horizontal="left" vertical="top"/>
    </xf>
    <xf numFmtId="15" fontId="47" fillId="0" borderId="0" xfId="0" applyNumberFormat="1" applyFont="1" applyAlignment="1">
      <alignment vertical="top"/>
    </xf>
    <xf numFmtId="0" fontId="46" fillId="0" borderId="20" xfId="8" applyFont="1" applyFill="1" applyBorder="1" applyAlignment="1">
      <alignment vertical="top" wrapText="1"/>
    </xf>
    <xf numFmtId="0" fontId="46" fillId="0" borderId="20" xfId="0" applyFont="1" applyBorder="1" applyAlignment="1">
      <alignment horizontal="left" vertical="top"/>
    </xf>
    <xf numFmtId="0" fontId="50" fillId="0" borderId="12" xfId="6" applyFont="1" applyFill="1" applyBorder="1" applyAlignment="1" applyProtection="1">
      <alignment vertical="top" wrapText="1"/>
      <protection locked="0"/>
    </xf>
    <xf numFmtId="15" fontId="46" fillId="0" borderId="12" xfId="6" applyNumberFormat="1" applyFont="1" applyFill="1" applyBorder="1" applyAlignment="1" applyProtection="1">
      <alignment vertical="top" wrapText="1"/>
      <protection locked="0"/>
    </xf>
    <xf numFmtId="166" fontId="0" fillId="0" borderId="12" xfId="14" applyNumberFormat="1" applyFont="1" applyFill="1" applyBorder="1"/>
    <xf numFmtId="15" fontId="46" fillId="0" borderId="20" xfId="0" applyNumberFormat="1" applyFont="1" applyFill="1" applyBorder="1" applyAlignment="1">
      <alignment horizontal="left" vertical="top" wrapText="1"/>
    </xf>
    <xf numFmtId="0" fontId="8" fillId="0" borderId="0" xfId="1" applyAlignment="1" applyProtection="1">
      <alignment vertical="top" wrapText="1"/>
    </xf>
    <xf numFmtId="0" fontId="115" fillId="0" borderId="12" xfId="27" applyFont="1" applyBorder="1" applyAlignment="1">
      <alignment horizontal="left" vertical="top" wrapText="1"/>
    </xf>
    <xf numFmtId="2" fontId="55" fillId="0" borderId="12" xfId="27" applyNumberFormat="1" applyFont="1" applyBorder="1" applyAlignment="1">
      <alignment horizontal="left" vertical="top" wrapText="1"/>
    </xf>
    <xf numFmtId="0" fontId="89" fillId="26" borderId="23" xfId="0" applyFont="1" applyFill="1" applyBorder="1" applyAlignment="1">
      <alignment horizontal="left" vertical="top" wrapText="1"/>
    </xf>
    <xf numFmtId="0" fontId="55" fillId="26" borderId="23" xfId="0" applyFont="1" applyFill="1" applyBorder="1" applyAlignment="1">
      <alignment horizontal="left" vertical="top" wrapText="1"/>
    </xf>
    <xf numFmtId="0" fontId="116" fillId="0" borderId="12" xfId="0" applyFont="1" applyBorder="1"/>
    <xf numFmtId="0" fontId="116" fillId="0" borderId="12" xfId="0" applyFont="1" applyBorder="1" applyAlignment="1">
      <alignment horizontal="left" vertical="top"/>
    </xf>
    <xf numFmtId="0" fontId="116" fillId="0" borderId="12" xfId="0" applyFont="1" applyBorder="1" applyAlignment="1">
      <alignment horizontal="left" vertical="top" wrapText="1"/>
    </xf>
    <xf numFmtId="0" fontId="116" fillId="0" borderId="12" xfId="2" applyFont="1" applyBorder="1" applyAlignment="1">
      <alignment horizontal="left" vertical="top" wrapText="1"/>
    </xf>
    <xf numFmtId="0" fontId="53" fillId="0" borderId="12" xfId="0" applyFont="1" applyBorder="1" applyAlignment="1">
      <alignment horizontal="left" vertical="top"/>
    </xf>
    <xf numFmtId="0" fontId="55" fillId="0" borderId="12" xfId="0" applyFont="1" applyBorder="1" applyAlignment="1">
      <alignment horizontal="left" vertical="top" wrapText="1"/>
    </xf>
    <xf numFmtId="0" fontId="46" fillId="14" borderId="3" xfId="0" applyFont="1" applyFill="1" applyBorder="1" applyAlignment="1">
      <alignment vertical="top"/>
    </xf>
    <xf numFmtId="0" fontId="46" fillId="14" borderId="3" xfId="0" applyFont="1" applyFill="1" applyBorder="1" applyAlignment="1">
      <alignment vertical="top" wrapText="1"/>
    </xf>
    <xf numFmtId="15" fontId="46" fillId="0" borderId="12" xfId="6" applyNumberFormat="1" applyFont="1" applyBorder="1" applyAlignment="1" applyProtection="1">
      <alignment horizontal="left" vertical="top" wrapText="1"/>
      <protection locked="0"/>
    </xf>
    <xf numFmtId="3" fontId="69" fillId="14" borderId="0" xfId="16" applyNumberFormat="1" applyFont="1" applyFill="1" applyAlignment="1">
      <alignment vertical="top" wrapText="1"/>
    </xf>
    <xf numFmtId="0" fontId="111" fillId="0" borderId="3" xfId="16" applyFont="1" applyBorder="1" applyAlignment="1">
      <alignment vertical="top"/>
    </xf>
    <xf numFmtId="0" fontId="69" fillId="0" borderId="12" xfId="16" applyFont="1" applyBorder="1" applyAlignment="1">
      <alignment horizontal="center" vertical="top" wrapText="1"/>
    </xf>
    <xf numFmtId="3" fontId="69" fillId="0" borderId="12" xfId="16" applyNumberFormat="1" applyFont="1" applyBorder="1" applyAlignment="1">
      <alignment horizontal="center" vertical="top" wrapText="1"/>
    </xf>
    <xf numFmtId="14" fontId="46" fillId="24" borderId="12" xfId="0" applyNumberFormat="1" applyFont="1" applyFill="1" applyBorder="1" applyAlignment="1">
      <alignment vertical="top" wrapText="1"/>
    </xf>
    <xf numFmtId="0" fontId="46" fillId="27" borderId="12" xfId="0" applyFont="1" applyFill="1" applyBorder="1" applyAlignment="1">
      <alignment vertical="top" wrapText="1"/>
    </xf>
    <xf numFmtId="0" fontId="82" fillId="28" borderId="0" xfId="0" applyFont="1" applyFill="1" applyAlignment="1">
      <alignment vertical="top" wrapText="1"/>
    </xf>
    <xf numFmtId="0" fontId="69" fillId="28" borderId="0" xfId="0" applyFont="1" applyFill="1" applyAlignment="1">
      <alignment vertical="top" wrapText="1"/>
    </xf>
    <xf numFmtId="0" fontId="46" fillId="28" borderId="0" xfId="0" applyFont="1" applyFill="1" applyAlignment="1">
      <alignment vertical="top" wrapText="1"/>
    </xf>
    <xf numFmtId="0" fontId="46" fillId="28" borderId="0" xfId="0" applyFont="1" applyFill="1" applyAlignment="1">
      <alignment horizontal="left" vertical="top" wrapText="1"/>
    </xf>
    <xf numFmtId="0" fontId="46" fillId="17" borderId="12" xfId="0" applyFont="1" applyFill="1" applyBorder="1" applyAlignment="1">
      <alignment vertical="top" wrapText="1"/>
    </xf>
    <xf numFmtId="0" fontId="47" fillId="17" borderId="12" xfId="27" applyFont="1" applyFill="1" applyBorder="1" applyAlignment="1">
      <alignment horizontal="left" vertical="top" wrapText="1"/>
    </xf>
    <xf numFmtId="0" fontId="46" fillId="17" borderId="0" xfId="0" applyFont="1" applyFill="1" applyAlignment="1">
      <alignment vertical="top" wrapText="1"/>
    </xf>
    <xf numFmtId="14" fontId="46" fillId="17" borderId="0" xfId="0" applyNumberFormat="1" applyFont="1" applyFill="1" applyAlignment="1">
      <alignment vertical="top" wrapText="1"/>
    </xf>
    <xf numFmtId="0" fontId="46" fillId="0" borderId="1" xfId="0" applyFont="1" applyFill="1" applyBorder="1" applyAlignment="1">
      <alignment horizontal="left" vertical="top" wrapText="1"/>
    </xf>
    <xf numFmtId="0" fontId="46" fillId="0" borderId="0" xfId="0" applyFont="1" applyFill="1" applyBorder="1" applyAlignment="1">
      <alignment vertical="top" wrapText="1"/>
    </xf>
    <xf numFmtId="0" fontId="53" fillId="21" borderId="12" xfId="0" applyFont="1" applyFill="1" applyBorder="1"/>
    <xf numFmtId="0" fontId="47" fillId="21" borderId="12" xfId="0" applyFont="1" applyFill="1" applyBorder="1"/>
    <xf numFmtId="0" fontId="47" fillId="21" borderId="12" xfId="0" applyFont="1" applyFill="1" applyBorder="1" applyAlignment="1">
      <alignment wrapText="1"/>
    </xf>
    <xf numFmtId="0" fontId="114" fillId="0" borderId="0" xfId="0" applyFont="1" applyAlignment="1">
      <alignment vertical="center" wrapText="1"/>
    </xf>
    <xf numFmtId="166" fontId="47" fillId="0" borderId="12" xfId="16" applyNumberFormat="1" applyFont="1" applyBorder="1" applyAlignment="1">
      <alignment vertical="top" wrapText="1"/>
    </xf>
    <xf numFmtId="0" fontId="47" fillId="0" borderId="12" xfId="16" applyFont="1" applyBorder="1" applyAlignment="1">
      <alignment vertical="top" wrapText="1"/>
    </xf>
    <xf numFmtId="15" fontId="46" fillId="0" borderId="3" xfId="0" applyNumberFormat="1" applyFont="1" applyFill="1" applyBorder="1" applyAlignment="1">
      <alignment vertical="top"/>
    </xf>
    <xf numFmtId="15" fontId="46" fillId="0" borderId="20" xfId="0" applyNumberFormat="1" applyFont="1" applyFill="1" applyBorder="1" applyAlignment="1">
      <alignment vertical="top"/>
    </xf>
    <xf numFmtId="0" fontId="46" fillId="0" borderId="0" xfId="0" applyFont="1" applyFill="1" applyBorder="1" applyAlignment="1">
      <alignment vertical="top"/>
    </xf>
    <xf numFmtId="0" fontId="46" fillId="0" borderId="3" xfId="8" applyFont="1" applyFill="1" applyBorder="1" applyAlignment="1">
      <alignment vertical="top" wrapText="1"/>
    </xf>
    <xf numFmtId="0" fontId="47" fillId="0" borderId="0" xfId="0" applyFont="1" applyFill="1" applyBorder="1" applyAlignment="1">
      <alignment horizontal="center" vertical="center"/>
    </xf>
    <xf numFmtId="0" fontId="46" fillId="0" borderId="0" xfId="0" applyFont="1" applyAlignment="1">
      <alignment horizontal="center" vertical="center"/>
    </xf>
    <xf numFmtId="0" fontId="76" fillId="0" borderId="0" xfId="0" applyFont="1" applyFill="1" applyAlignment="1" applyProtection="1">
      <alignment horizontal="left" vertical="top" wrapText="1"/>
      <protection locked="0"/>
    </xf>
    <xf numFmtId="0" fontId="46" fillId="0" borderId="0" xfId="0" applyFont="1" applyAlignment="1">
      <alignment horizontal="center"/>
    </xf>
    <xf numFmtId="0" fontId="49" fillId="11" borderId="0" xfId="0" applyFont="1" applyFill="1" applyBorder="1" applyAlignment="1">
      <alignment wrapText="1"/>
    </xf>
    <xf numFmtId="0" fontId="46" fillId="11" borderId="0" xfId="0" applyFont="1" applyFill="1" applyAlignment="1">
      <alignment wrapText="1"/>
    </xf>
    <xf numFmtId="0" fontId="49" fillId="11" borderId="0" xfId="0" applyFont="1" applyFill="1" applyBorder="1" applyAlignment="1">
      <alignment vertical="top"/>
    </xf>
    <xf numFmtId="0" fontId="46" fillId="11" borderId="0" xfId="0" applyFont="1" applyFill="1" applyAlignment="1">
      <alignment vertical="top"/>
    </xf>
    <xf numFmtId="0" fontId="49" fillId="0" borderId="0" xfId="0" applyFont="1" applyFill="1" applyAlignment="1">
      <alignment vertical="top"/>
    </xf>
    <xf numFmtId="0" fontId="46" fillId="0" borderId="0" xfId="0" applyFont="1" applyFill="1" applyAlignment="1">
      <alignment vertical="top"/>
    </xf>
    <xf numFmtId="0" fontId="77" fillId="11" borderId="0" xfId="0" applyFont="1" applyFill="1" applyAlignment="1" applyProtection="1">
      <alignment vertical="top" wrapText="1"/>
      <protection locked="0"/>
    </xf>
    <xf numFmtId="0" fontId="78" fillId="11" borderId="0" xfId="0" applyFont="1" applyFill="1" applyAlignment="1" applyProtection="1">
      <alignment vertical="top" wrapText="1"/>
      <protection locked="0"/>
    </xf>
    <xf numFmtId="0" fontId="46" fillId="0" borderId="0" xfId="0" applyFont="1" applyFill="1" applyAlignment="1">
      <alignment horizontal="center" vertical="top"/>
    </xf>
    <xf numFmtId="0" fontId="46" fillId="0" borderId="0" xfId="0" applyFont="1" applyFill="1" applyAlignment="1"/>
    <xf numFmtId="0" fontId="55" fillId="0" borderId="0" xfId="0" applyFont="1" applyAlignment="1">
      <alignment horizontal="center" vertical="top"/>
    </xf>
    <xf numFmtId="0" fontId="46" fillId="0" borderId="0" xfId="0" applyFont="1" applyAlignment="1"/>
    <xf numFmtId="0" fontId="47" fillId="0" borderId="0" xfId="0" applyFont="1" applyFill="1" applyAlignment="1">
      <alignment horizontal="center" vertical="top"/>
    </xf>
    <xf numFmtId="0" fontId="46" fillId="0" borderId="40" xfId="0" applyFont="1" applyBorder="1" applyAlignment="1" applyProtection="1">
      <alignment horizontal="left" vertical="top"/>
      <protection locked="0"/>
    </xf>
    <xf numFmtId="0" fontId="46" fillId="0" borderId="41" xfId="0" applyFont="1" applyBorder="1" applyAlignment="1" applyProtection="1">
      <alignment horizontal="left" vertical="top"/>
      <protection locked="0"/>
    </xf>
    <xf numFmtId="0" fontId="46" fillId="0" borderId="42" xfId="0" applyFont="1" applyBorder="1" applyAlignment="1" applyProtection="1">
      <alignment horizontal="left" vertical="top"/>
      <protection locked="0"/>
    </xf>
    <xf numFmtId="0" fontId="46" fillId="0" borderId="40" xfId="0" applyFont="1" applyBorder="1" applyAlignment="1" applyProtection="1">
      <alignment horizontal="left" vertical="top" wrapText="1"/>
      <protection locked="0"/>
    </xf>
    <xf numFmtId="0" fontId="46" fillId="0" borderId="42" xfId="0" applyFont="1" applyBorder="1" applyAlignment="1" applyProtection="1">
      <alignment horizontal="left" vertical="top" wrapText="1"/>
      <protection locked="0"/>
    </xf>
    <xf numFmtId="0" fontId="50"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46" fillId="14" borderId="0" xfId="0" applyFont="1" applyFill="1" applyAlignment="1">
      <alignment horizontal="left" vertical="top" wrapText="1"/>
    </xf>
    <xf numFmtId="0" fontId="58" fillId="15" borderId="12" xfId="0" applyFont="1" applyFill="1" applyBorder="1" applyAlignment="1">
      <alignment horizontal="left" vertical="center" wrapText="1"/>
    </xf>
    <xf numFmtId="0" fontId="79" fillId="0" borderId="24" xfId="0" applyFont="1" applyBorder="1" applyAlignment="1">
      <alignment horizontal="center" vertical="top" wrapText="1"/>
    </xf>
    <xf numFmtId="0" fontId="0" fillId="0" borderId="24" xfId="0" applyBorder="1" applyAlignment="1">
      <alignment horizontal="center" vertical="top" wrapText="1"/>
    </xf>
    <xf numFmtId="0" fontId="93" fillId="0" borderId="0" xfId="0" applyFont="1" applyAlignment="1">
      <alignment horizontal="center" vertical="center" wrapText="1"/>
    </xf>
    <xf numFmtId="0" fontId="46" fillId="0" borderId="0" xfId="0" applyFont="1" applyAlignment="1">
      <alignment horizontal="center" wrapText="1"/>
    </xf>
    <xf numFmtId="0" fontId="80" fillId="16" borderId="21" xfId="0" applyFont="1" applyFill="1" applyBorder="1" applyAlignment="1">
      <alignment horizontal="center" vertical="top" wrapText="1"/>
    </xf>
    <xf numFmtId="0" fontId="46" fillId="16" borderId="21" xfId="0" applyFont="1" applyFill="1" applyBorder="1" applyAlignment="1">
      <alignment horizontal="center" vertical="top" wrapText="1"/>
    </xf>
    <xf numFmtId="0" fontId="53" fillId="21" borderId="25" xfId="0" applyFont="1" applyFill="1" applyBorder="1" applyAlignment="1">
      <alignment horizontal="left" vertical="top" wrapText="1"/>
    </xf>
    <xf numFmtId="0" fontId="53" fillId="21" borderId="32" xfId="0" applyFont="1" applyFill="1" applyBorder="1" applyAlignment="1">
      <alignment horizontal="left" vertical="top" wrapText="1"/>
    </xf>
    <xf numFmtId="0" fontId="53" fillId="21" borderId="28" xfId="0" applyFont="1" applyFill="1" applyBorder="1" applyAlignment="1">
      <alignment horizontal="left" vertical="top" wrapText="1"/>
    </xf>
    <xf numFmtId="0" fontId="9" fillId="10" borderId="23" xfId="10" applyFont="1" applyFill="1" applyBorder="1"/>
    <xf numFmtId="0" fontId="44" fillId="10" borderId="13" xfId="10" applyFill="1" applyBorder="1"/>
    <xf numFmtId="0" fontId="97" fillId="0" borderId="18" xfId="10" applyFont="1" applyBorder="1" applyAlignment="1">
      <alignment horizontal="center" vertical="top" wrapText="1"/>
    </xf>
    <xf numFmtId="0" fontId="97" fillId="0" borderId="0" xfId="10" applyFont="1" applyAlignment="1">
      <alignment horizontal="center" vertical="top" wrapText="1"/>
    </xf>
    <xf numFmtId="0" fontId="46" fillId="0" borderId="18" xfId="0" applyFont="1" applyFill="1" applyBorder="1" applyAlignment="1">
      <alignment vertical="top" wrapText="1"/>
    </xf>
    <xf numFmtId="0" fontId="46" fillId="0" borderId="18" xfId="0" applyFont="1" applyFill="1" applyBorder="1" applyAlignment="1">
      <alignment vertical="top"/>
    </xf>
    <xf numFmtId="0" fontId="55" fillId="0" borderId="0" xfId="0" applyFont="1" applyAlignment="1">
      <alignment horizontal="center" vertical="top" wrapText="1"/>
    </xf>
    <xf numFmtId="0" fontId="45" fillId="0" borderId="24" xfId="8" applyFont="1" applyBorder="1" applyAlignment="1" applyProtection="1">
      <alignment horizontal="center" vertical="center" wrapText="1"/>
      <protection locked="0"/>
    </xf>
    <xf numFmtId="0" fontId="47" fillId="0" borderId="0" xfId="7" applyFont="1" applyFill="1" applyAlignment="1">
      <alignment horizontal="left" vertical="top" wrapText="1"/>
    </xf>
    <xf numFmtId="0" fontId="50" fillId="0" borderId="0" xfId="8" applyFont="1" applyBorder="1" applyAlignment="1">
      <alignment horizontal="left" vertical="top"/>
    </xf>
    <xf numFmtId="0" fontId="55" fillId="0" borderId="0" xfId="8" applyFont="1" applyAlignment="1">
      <alignment horizontal="center" vertical="top"/>
    </xf>
    <xf numFmtId="0" fontId="46" fillId="0" borderId="0" xfId="8" applyFont="1" applyBorder="1" applyAlignment="1">
      <alignment horizontal="left" vertical="top"/>
    </xf>
    <xf numFmtId="0" fontId="46" fillId="0" borderId="18" xfId="8" applyFont="1" applyBorder="1" applyAlignment="1">
      <alignment horizontal="left" vertical="top"/>
    </xf>
    <xf numFmtId="0" fontId="46" fillId="0" borderId="0" xfId="8" applyFont="1" applyBorder="1" applyAlignment="1">
      <alignment horizontal="left" vertical="top" wrapText="1"/>
    </xf>
    <xf numFmtId="0" fontId="46" fillId="0" borderId="3" xfId="8" applyFont="1" applyBorder="1" applyAlignment="1">
      <alignment horizontal="left" vertical="top" wrapText="1"/>
    </xf>
    <xf numFmtId="0" fontId="47" fillId="0" borderId="0" xfId="8" applyFont="1" applyFill="1" applyBorder="1" applyAlignment="1">
      <alignment horizontal="center" vertical="top"/>
    </xf>
    <xf numFmtId="0" fontId="47" fillId="0" borderId="3" xfId="8" applyFont="1" applyFill="1" applyBorder="1" applyAlignment="1">
      <alignment horizontal="center" vertical="top"/>
    </xf>
    <xf numFmtId="0" fontId="46" fillId="0" borderId="19" xfId="8" applyFont="1" applyBorder="1" applyAlignment="1">
      <alignment horizontal="left" vertical="top"/>
    </xf>
    <xf numFmtId="0" fontId="46" fillId="0" borderId="21" xfId="8" applyFont="1" applyBorder="1" applyAlignment="1">
      <alignment horizontal="left" vertical="top"/>
    </xf>
    <xf numFmtId="0" fontId="55" fillId="0" borderId="0" xfId="8" applyFont="1" applyAlignment="1">
      <alignment horizontal="center" vertical="top" wrapText="1"/>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Border="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xf numFmtId="14" fontId="47" fillId="0" borderId="0" xfId="0" applyNumberFormat="1" applyFont="1" applyAlignment="1" applyProtection="1">
      <alignment vertical="top"/>
      <protection locked="0"/>
    </xf>
  </cellXfs>
  <cellStyles count="28">
    <cellStyle name="Comma 2" xfId="14" xr:uid="{00000000-0005-0000-0000-000000000000}"/>
    <cellStyle name="Comma 4" xfId="20" xr:uid="{00000000-0005-0000-0000-000001000000}"/>
    <cellStyle name="Comma 4 2" xfId="21" xr:uid="{00000000-0005-0000-0000-000002000000}"/>
    <cellStyle name="Hyperlink" xfId="1" builtinId="8"/>
    <cellStyle name="Hyperlink 2" xfId="15" xr:uid="{00000000-0005-0000-0000-000004000000}"/>
    <cellStyle name="Normal" xfId="0" builtinId="0"/>
    <cellStyle name="Normal 2" xfId="2" xr:uid="{00000000-0005-0000-0000-000006000000}"/>
    <cellStyle name="Normal 2 2" xfId="3" xr:uid="{00000000-0005-0000-0000-000007000000}"/>
    <cellStyle name="Normal 2 2 2" xfId="12" xr:uid="{00000000-0005-0000-0000-000008000000}"/>
    <cellStyle name="Normal 2 2 2 2" xfId="16" xr:uid="{00000000-0005-0000-0000-000009000000}"/>
    <cellStyle name="Normal 2 2 2 3" xfId="22" xr:uid="{00000000-0005-0000-0000-00000A000000}"/>
    <cellStyle name="Normal 2 2 4" xfId="23" xr:uid="{00000000-0005-0000-0000-00000B000000}"/>
    <cellStyle name="Normal 2 3" xfId="24" xr:uid="{00000000-0005-0000-0000-00000C000000}"/>
    <cellStyle name="Normal 2 3 2" xfId="11" xr:uid="{00000000-0005-0000-0000-00000D000000}"/>
    <cellStyle name="Normal 2 3 2 2" xfId="25" xr:uid="{00000000-0005-0000-0000-00000E000000}"/>
    <cellStyle name="Normal 2 3 3" xfId="26" xr:uid="{00000000-0005-0000-0000-00000F000000}"/>
    <cellStyle name="Normal 2 4" xfId="10" xr:uid="{00000000-0005-0000-0000-000010000000}"/>
    <cellStyle name="Normal 2 4 2" xfId="27" xr:uid="{00000000-0005-0000-0000-000011000000}"/>
    <cellStyle name="Normal 3" xfId="17" xr:uid="{00000000-0005-0000-0000-000012000000}"/>
    <cellStyle name="Normal 5" xfId="4" xr:uid="{00000000-0005-0000-0000-000013000000}"/>
    <cellStyle name="Normal 5 2" xfId="5" xr:uid="{00000000-0005-0000-0000-000014000000}"/>
    <cellStyle name="Normal 6 2" xfId="13" xr:uid="{00000000-0005-0000-0000-000015000000}"/>
    <cellStyle name="Normal 6 2 2" xfId="19" xr:uid="{00000000-0005-0000-0000-000016000000}"/>
    <cellStyle name="Normal_2011 RA Coilte SHC Summary v10 - no names 2 2" xfId="18" xr:uid="{00000000-0005-0000-0000-000017000000}"/>
    <cellStyle name="Normal_RT-COC-001-13 Report spreadsheet" xfId="6" xr:uid="{00000000-0005-0000-0000-000018000000}"/>
    <cellStyle name="Normal_RT-COC-001-18 Report spreadsheet" xfId="7" xr:uid="{00000000-0005-0000-0000-000019000000}"/>
    <cellStyle name="Normal_RT-FM-001-03 Forest cert report template" xfId="8" xr:uid="{00000000-0005-0000-0000-00001A000000}"/>
    <cellStyle name="Normal_T&amp;M RA report 2005 draft 2" xfId="9" xr:uid="{00000000-0005-0000-0000-00001B000000}"/>
  </cellStyles>
  <dxfs count="204">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43" name="Picture 1">
          <a:extLst>
            <a:ext uri="{FF2B5EF4-FFF2-40B4-BE49-F238E27FC236}">
              <a16:creationId xmlns:a16="http://schemas.microsoft.com/office/drawing/2014/main" id="{D047CBB7-F3A3-4C35-BCCE-E23A9A8F6C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615950</xdr:colOff>
      <xdr:row>0</xdr:row>
      <xdr:rowOff>1949450</xdr:rowOff>
    </xdr:to>
    <xdr:pic>
      <xdr:nvPicPr>
        <xdr:cNvPr id="8744" name="Picture 3">
          <a:extLst>
            <a:ext uri="{FF2B5EF4-FFF2-40B4-BE49-F238E27FC236}">
              <a16:creationId xmlns:a16="http://schemas.microsoft.com/office/drawing/2014/main" id="{118FAD14-B76B-44E7-8522-E97F2084E0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647700</xdr:colOff>
      <xdr:row>0</xdr:row>
      <xdr:rowOff>1695450</xdr:rowOff>
    </xdr:to>
    <xdr:pic>
      <xdr:nvPicPr>
        <xdr:cNvPr id="8745" name="Picture 2">
          <a:extLst>
            <a:ext uri="{FF2B5EF4-FFF2-40B4-BE49-F238E27FC236}">
              <a16:creationId xmlns:a16="http://schemas.microsoft.com/office/drawing/2014/main" id="{6E6D2F3B-F24F-4B0C-A45D-3D3D5E91A9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1531710</xdr:rowOff>
    </xdr:to>
    <xdr:pic>
      <xdr:nvPicPr>
        <xdr:cNvPr id="21759" name="Picture 4">
          <a:extLst>
            <a:ext uri="{FF2B5EF4-FFF2-40B4-BE49-F238E27FC236}">
              <a16:creationId xmlns:a16="http://schemas.microsoft.com/office/drawing/2014/main" id="{5954B710-8848-4904-AE59-8BCDFC02E5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1282700</xdr:colOff>
      <xdr:row>0</xdr:row>
      <xdr:rowOff>1568450</xdr:rowOff>
    </xdr:to>
    <xdr:pic>
      <xdr:nvPicPr>
        <xdr:cNvPr id="31084" name="Picture 3">
          <a:extLst>
            <a:ext uri="{FF2B5EF4-FFF2-40B4-BE49-F238E27FC236}">
              <a16:creationId xmlns:a16="http://schemas.microsoft.com/office/drawing/2014/main" id="{DA1447A0-685B-47F0-AB12-CBE08B118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8A5A3C0C-8FE3-4AFF-B961-3CF7F4A3C9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19051</xdr:colOff>
      <xdr:row>21</xdr:row>
      <xdr:rowOff>95250</xdr:rowOff>
    </xdr:from>
    <xdr:to>
      <xdr:col>3</xdr:col>
      <xdr:colOff>1390650</xdr:colOff>
      <xdr:row>21</xdr:row>
      <xdr:rowOff>1051155</xdr:rowOff>
    </xdr:to>
    <xdr:pic>
      <xdr:nvPicPr>
        <xdr:cNvPr id="2" name="Picture 1">
          <a:extLst>
            <a:ext uri="{FF2B5EF4-FFF2-40B4-BE49-F238E27FC236}">
              <a16:creationId xmlns:a16="http://schemas.microsoft.com/office/drawing/2014/main" id="{0B11E44B-B5A8-4BEC-983D-01CF62FFE43F}"/>
            </a:ext>
          </a:extLst>
        </xdr:cNvPr>
        <xdr:cNvPicPr>
          <a:picLocks noChangeAspect="1"/>
        </xdr:cNvPicPr>
      </xdr:nvPicPr>
      <xdr:blipFill>
        <a:blip xmlns:r="http://schemas.openxmlformats.org/officeDocument/2006/relationships" r:embed="rId3" cstate="print"/>
        <a:stretch>
          <a:fillRect/>
        </a:stretch>
      </xdr:blipFill>
      <xdr:spPr>
        <a:xfrm>
          <a:off x="3171826" y="5553075"/>
          <a:ext cx="2447924" cy="955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7116%20Natural%20Resources%20Wales%20TRANSFER/2020%20S1/RT-FM-001a-06%20PEFC%20-%20Natural%20Resources%20Wales%20007116-%20S1%202020%20FIN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UKWAS 4.0 PEFC"/>
      <sheetName val="A2 Stakeholder Summary"/>
      <sheetName val="A3 Species list"/>
      <sheetName val="A6a Multisite checklist"/>
      <sheetName val="A7 Members &amp; FMUs"/>
      <sheetName val="A8a Sampling"/>
      <sheetName val="A11a Cert Decsn"/>
      <sheetName val="A12a Product schedule"/>
      <sheetName val="A14a Product Codes"/>
      <sheetName val="A15 Opening and Closing Meeting"/>
      <sheetName val="Sheet1"/>
    </sheetNames>
    <sheetDataSet>
      <sheetData sheetId="0">
        <row r="5">
          <cell r="D5" t="str">
            <v>Natural Resources Wales</v>
          </cell>
        </row>
        <row r="8">
          <cell r="D8" t="str">
            <v>SA-PEFC-FM/COC-007116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ersons/person.xml><?xml version="1.0" encoding="utf-8"?>
<personList xmlns="http://schemas.microsoft.com/office/spreadsheetml/2018/threadedcomments" xmlns:x="http://schemas.openxmlformats.org/spreadsheetml/2006/main">
  <person displayName="Jessica Gotham" id="{C7389E40-CBC8-401B-8A3F-304B60C933F9}" userId="S::JGotham@soilassociation.org::37468b0f-2284-4fec-895e-71e1a1837cb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06-16T15:21:37.99" personId="{C7389E40-CBC8-401B-8A3F-304B60C933F9}" id="{FEAE5924-F5F0-4276-A11B-55AD56A33490}">
    <text>Change in PEFC code format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tthew.Park@cyfoethnaturiolcymru.gov.uk" TargetMode="External"/><Relationship Id="rId1" Type="http://schemas.openxmlformats.org/officeDocument/2006/relationships/hyperlink" Target="https://naturalresources.wales/about-us/what-we-do/welsh-government-woodland-estate/forest-resource-plans/?lang=e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D19" sqref="D19"/>
    </sheetView>
  </sheetViews>
  <sheetFormatPr defaultColWidth="9" defaultRowHeight="12.5"/>
  <cols>
    <col min="1" max="1" width="6" style="34" customWidth="1"/>
    <col min="2" max="2" width="13.7265625" style="34" customWidth="1"/>
    <col min="3" max="3" width="19.1796875" style="34" customWidth="1"/>
    <col min="4" max="4" width="29" style="34" customWidth="1"/>
    <col min="5" max="5" width="14.7265625" style="34" customWidth="1"/>
    <col min="6" max="6" width="16.26953125" style="34" customWidth="1"/>
    <col min="7" max="7" width="15.453125" style="36" customWidth="1"/>
    <col min="8" max="16384" width="9" style="34"/>
  </cols>
  <sheetData>
    <row r="1" spans="1:8" ht="163.5" customHeight="1">
      <c r="A1" s="612"/>
      <c r="B1" s="613"/>
      <c r="C1" s="613"/>
      <c r="D1" s="32" t="s">
        <v>439</v>
      </c>
      <c r="E1" s="615"/>
      <c r="F1" s="615"/>
      <c r="G1" s="33"/>
    </row>
    <row r="2" spans="1:8">
      <c r="A2" s="35"/>
      <c r="B2" s="35"/>
      <c r="H2" s="37"/>
    </row>
    <row r="3" spans="1:8" ht="39.75" customHeight="1">
      <c r="A3" s="616" t="s">
        <v>395</v>
      </c>
      <c r="B3" s="617"/>
      <c r="C3" s="617"/>
      <c r="D3" s="345" t="s">
        <v>635</v>
      </c>
      <c r="E3" s="340"/>
      <c r="F3" s="340"/>
      <c r="H3" s="39"/>
    </row>
    <row r="4" spans="1:8" ht="17.5">
      <c r="A4" s="40"/>
      <c r="B4" s="41"/>
      <c r="C4" s="36"/>
      <c r="D4" s="38"/>
      <c r="E4" s="36"/>
      <c r="F4" s="36"/>
      <c r="H4" s="39"/>
    </row>
    <row r="5" spans="1:8" s="44" customFormat="1" ht="17.5">
      <c r="A5" s="618" t="s">
        <v>396</v>
      </c>
      <c r="B5" s="619"/>
      <c r="C5" s="619"/>
      <c r="D5" s="345" t="s">
        <v>635</v>
      </c>
      <c r="E5" s="338"/>
      <c r="F5" s="338"/>
      <c r="G5" s="42"/>
      <c r="H5" s="43"/>
    </row>
    <row r="6" spans="1:8" s="44" customFormat="1" ht="17.5">
      <c r="A6" s="45" t="s">
        <v>192</v>
      </c>
      <c r="B6" s="46"/>
      <c r="C6" s="42"/>
      <c r="D6" s="337" t="s">
        <v>636</v>
      </c>
      <c r="E6" s="338"/>
      <c r="F6" s="338"/>
      <c r="G6" s="42"/>
      <c r="H6" s="43"/>
    </row>
    <row r="7" spans="1:8" s="44" customFormat="1" ht="109.5" customHeight="1">
      <c r="A7" s="620" t="s">
        <v>185</v>
      </c>
      <c r="B7" s="621"/>
      <c r="C7" s="621"/>
      <c r="D7" s="622" t="s">
        <v>637</v>
      </c>
      <c r="E7" s="623"/>
      <c r="F7" s="623"/>
      <c r="G7" s="42"/>
      <c r="H7" s="43"/>
    </row>
    <row r="8" spans="1:8" s="44" customFormat="1" ht="37.5" customHeight="1">
      <c r="A8" s="45" t="s">
        <v>43</v>
      </c>
      <c r="B8" s="42"/>
      <c r="C8" s="42"/>
      <c r="D8" s="614" t="s">
        <v>2119</v>
      </c>
      <c r="E8" s="614"/>
      <c r="F8" s="338"/>
      <c r="G8" s="42"/>
      <c r="H8" s="43"/>
    </row>
    <row r="9" spans="1:8" s="44" customFormat="1" ht="37.5" customHeight="1">
      <c r="A9" s="208" t="s">
        <v>397</v>
      </c>
      <c r="B9" s="185"/>
      <c r="C9" s="185"/>
      <c r="D9" s="346" t="s">
        <v>639</v>
      </c>
      <c r="E9" s="339"/>
      <c r="F9" s="338"/>
      <c r="G9" s="42"/>
      <c r="H9" s="43"/>
    </row>
    <row r="10" spans="1:8" s="44" customFormat="1" ht="17.5">
      <c r="A10" s="45" t="s">
        <v>35</v>
      </c>
      <c r="B10" s="46"/>
      <c r="C10" s="42"/>
      <c r="D10" s="347">
        <v>43781</v>
      </c>
      <c r="E10" s="338"/>
      <c r="F10" s="338"/>
      <c r="G10" s="42"/>
      <c r="H10" s="43"/>
    </row>
    <row r="11" spans="1:8" s="44" customFormat="1" ht="17.5">
      <c r="A11" s="620" t="s">
        <v>36</v>
      </c>
      <c r="B11" s="621"/>
      <c r="C11" s="621"/>
      <c r="D11" s="347">
        <v>45607</v>
      </c>
      <c r="E11" s="338"/>
      <c r="F11" s="338"/>
      <c r="G11" s="42"/>
      <c r="H11" s="43"/>
    </row>
    <row r="12" spans="1:8" s="44" customFormat="1" ht="17.5">
      <c r="A12" s="45"/>
      <c r="B12" s="46"/>
      <c r="C12" s="42"/>
      <c r="D12" s="42"/>
      <c r="E12" s="42"/>
      <c r="F12" s="42"/>
      <c r="G12" s="42"/>
    </row>
    <row r="13" spans="1:8" s="44" customFormat="1" ht="17.5">
      <c r="A13" s="42"/>
      <c r="B13" s="46"/>
      <c r="C13" s="42"/>
      <c r="D13" s="42"/>
      <c r="E13" s="42"/>
      <c r="F13" s="42"/>
      <c r="G13" s="42"/>
    </row>
    <row r="14" spans="1:8" s="44" customFormat="1" ht="42">
      <c r="A14" s="47"/>
      <c r="B14" s="48" t="s">
        <v>191</v>
      </c>
      <c r="C14" s="48" t="s">
        <v>12</v>
      </c>
      <c r="D14" s="48" t="s">
        <v>450</v>
      </c>
      <c r="E14" s="48" t="s">
        <v>189</v>
      </c>
      <c r="F14" s="49" t="s">
        <v>190</v>
      </c>
      <c r="G14" s="50"/>
    </row>
    <row r="15" spans="1:8" s="44" customFormat="1" ht="14">
      <c r="A15" s="343" t="s">
        <v>398</v>
      </c>
      <c r="B15" s="334"/>
      <c r="C15" s="334"/>
      <c r="D15" s="334"/>
      <c r="E15" s="334"/>
      <c r="F15" s="335"/>
      <c r="G15" s="50"/>
    </row>
    <row r="16" spans="1:8" s="44" customFormat="1" ht="42">
      <c r="A16" s="568" t="s">
        <v>111</v>
      </c>
      <c r="B16" s="569" t="s">
        <v>640</v>
      </c>
      <c r="C16" s="569" t="s">
        <v>641</v>
      </c>
      <c r="D16" s="569" t="s">
        <v>642</v>
      </c>
      <c r="E16" s="569" t="s">
        <v>643</v>
      </c>
      <c r="F16" s="569" t="s">
        <v>644</v>
      </c>
      <c r="G16" s="51"/>
    </row>
    <row r="17" spans="1:7" s="44" customFormat="1" ht="42">
      <c r="A17" s="568" t="s">
        <v>187</v>
      </c>
      <c r="B17" s="569" t="s">
        <v>645</v>
      </c>
      <c r="C17" s="569">
        <v>44174</v>
      </c>
      <c r="D17" s="569" t="s">
        <v>642</v>
      </c>
      <c r="E17" s="569" t="s">
        <v>646</v>
      </c>
      <c r="F17" s="569" t="s">
        <v>644</v>
      </c>
      <c r="G17" s="51"/>
    </row>
    <row r="18" spans="1:7" s="44" customFormat="1" ht="28">
      <c r="A18" s="568" t="s">
        <v>1</v>
      </c>
      <c r="B18" s="569" t="s">
        <v>1940</v>
      </c>
      <c r="C18" s="569" t="s">
        <v>2120</v>
      </c>
      <c r="D18" s="569" t="s">
        <v>1941</v>
      </c>
      <c r="E18" s="569" t="s">
        <v>646</v>
      </c>
      <c r="F18" s="569" t="s">
        <v>644</v>
      </c>
      <c r="G18" s="51"/>
    </row>
    <row r="19" spans="1:7" s="44" customFormat="1" ht="42">
      <c r="A19" s="568" t="s">
        <v>2</v>
      </c>
      <c r="B19" s="585" t="s">
        <v>2129</v>
      </c>
      <c r="C19" s="685">
        <v>44907</v>
      </c>
      <c r="D19" s="585" t="s">
        <v>2130</v>
      </c>
      <c r="E19" s="569" t="s">
        <v>646</v>
      </c>
      <c r="F19" s="569" t="s">
        <v>2291</v>
      </c>
      <c r="G19" s="51"/>
    </row>
    <row r="20" spans="1:7" s="44" customFormat="1" ht="14">
      <c r="A20" s="344" t="s">
        <v>3</v>
      </c>
      <c r="B20" s="336"/>
      <c r="C20" s="336"/>
      <c r="D20" s="336"/>
      <c r="E20" s="336"/>
      <c r="F20" s="336"/>
      <c r="G20" s="51"/>
    </row>
    <row r="21" spans="1:7" s="44" customFormat="1" ht="17.5">
      <c r="A21" s="42"/>
      <c r="B21" s="46"/>
      <c r="C21" s="42"/>
      <c r="D21" s="42"/>
      <c r="E21" s="42"/>
      <c r="F21" s="42"/>
      <c r="G21" s="42"/>
    </row>
    <row r="22" spans="1:7" s="44" customFormat="1" ht="18" customHeight="1">
      <c r="A22" s="628" t="s">
        <v>517</v>
      </c>
      <c r="B22" s="628"/>
      <c r="C22" s="628"/>
      <c r="D22" s="628"/>
      <c r="E22" s="628"/>
      <c r="F22" s="628"/>
      <c r="G22" s="42"/>
    </row>
    <row r="23" spans="1:7" ht="14">
      <c r="A23" s="624" t="s">
        <v>38</v>
      </c>
      <c r="B23" s="625"/>
      <c r="C23" s="625"/>
      <c r="D23" s="625"/>
      <c r="E23" s="625"/>
      <c r="F23" s="625"/>
      <c r="G23" s="33"/>
    </row>
    <row r="24" spans="1:7" ht="14">
      <c r="A24" s="333"/>
      <c r="B24" s="333"/>
      <c r="C24" s="36"/>
      <c r="D24" s="36"/>
      <c r="E24" s="36"/>
      <c r="F24" s="36"/>
    </row>
    <row r="25" spans="1:7" ht="14">
      <c r="A25" s="624" t="s">
        <v>472</v>
      </c>
      <c r="B25" s="625"/>
      <c r="C25" s="625"/>
      <c r="D25" s="625"/>
      <c r="E25" s="625"/>
      <c r="F25" s="625"/>
      <c r="G25" s="33"/>
    </row>
    <row r="26" spans="1:7" ht="14">
      <c r="A26" s="624" t="s">
        <v>474</v>
      </c>
      <c r="B26" s="625"/>
      <c r="C26" s="625"/>
      <c r="D26" s="625"/>
      <c r="E26" s="625"/>
      <c r="F26" s="625"/>
      <c r="G26" s="33"/>
    </row>
    <row r="27" spans="1:7" ht="14">
      <c r="A27" s="624" t="s">
        <v>462</v>
      </c>
      <c r="B27" s="625"/>
      <c r="C27" s="625"/>
      <c r="D27" s="625"/>
      <c r="E27" s="625"/>
      <c r="F27" s="625"/>
      <c r="G27" s="33"/>
    </row>
    <row r="28" spans="1:7" ht="14">
      <c r="A28" s="53"/>
      <c r="B28" s="53"/>
    </row>
    <row r="29" spans="1:7" ht="14">
      <c r="A29" s="626" t="s">
        <v>39</v>
      </c>
      <c r="B29" s="627"/>
      <c r="C29" s="627"/>
      <c r="D29" s="627"/>
      <c r="E29" s="627"/>
      <c r="F29" s="627"/>
      <c r="G29" s="33"/>
    </row>
    <row r="30" spans="1:7" ht="14">
      <c r="A30" s="626" t="s">
        <v>40</v>
      </c>
      <c r="B30" s="627"/>
      <c r="C30" s="627"/>
      <c r="D30" s="627"/>
      <c r="E30" s="627"/>
      <c r="F30" s="627"/>
      <c r="G30" s="33"/>
    </row>
    <row r="32" spans="1:7">
      <c r="A32" s="34" t="s">
        <v>2122</v>
      </c>
    </row>
  </sheetData>
  <sheetProtection algorithmName="SHA-512" hashValue="Lpu2iPEbakpHtBUFCudkIsXgueQkXGtZACaMfolbQ6cNhozv6dfbl7837qeXvlQQ2KNQJHYyNg/YcE/IExlgvw==" saltValue="GpgEjmshlOnAHUyaAKvfXw==" spinCount="100000"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80"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K1403"/>
  <sheetViews>
    <sheetView topLeftCell="C1" zoomScaleNormal="100" zoomScaleSheetLayoutView="100" workbookViewId="0">
      <selection activeCell="D1049" sqref="D1049"/>
    </sheetView>
  </sheetViews>
  <sheetFormatPr defaultColWidth="9" defaultRowHeight="15"/>
  <cols>
    <col min="1" max="1" width="9" style="518"/>
    <col min="2" max="2" width="9.7265625" style="421" customWidth="1"/>
    <col min="3" max="3" width="6" style="421" customWidth="1"/>
    <col min="4" max="4" width="98.54296875" style="553" customWidth="1"/>
    <col min="5" max="5" width="8.54296875" style="426" customWidth="1"/>
    <col min="6" max="6" width="9" style="427"/>
    <col min="7" max="8" width="9" style="518"/>
    <col min="9" max="10" width="9" style="421"/>
    <col min="11" max="11" width="9" style="553"/>
    <col min="12" max="12" width="9" style="426"/>
    <col min="13" max="13" width="9" style="427"/>
    <col min="14" max="14" width="9" style="518"/>
    <col min="15" max="37" width="9" style="564"/>
    <col min="38" max="16384" width="9" style="518"/>
  </cols>
  <sheetData>
    <row r="1" spans="1:8">
      <c r="A1" s="68" t="s">
        <v>1705</v>
      </c>
      <c r="B1" s="69"/>
      <c r="C1" s="67"/>
      <c r="D1" s="67"/>
      <c r="E1" s="54"/>
      <c r="F1" s="227"/>
    </row>
    <row r="2" spans="1:8">
      <c r="A2" s="227"/>
      <c r="B2" s="71"/>
      <c r="C2" s="72"/>
      <c r="D2" s="54"/>
      <c r="E2" s="54"/>
      <c r="F2" s="70"/>
    </row>
    <row r="3" spans="1:8">
      <c r="A3" s="227"/>
      <c r="B3" s="71"/>
      <c r="C3" s="72"/>
      <c r="D3" s="73" t="s">
        <v>318</v>
      </c>
      <c r="E3" s="54"/>
      <c r="F3" s="70"/>
    </row>
    <row r="4" spans="1:8" ht="24" customHeight="1">
      <c r="A4" s="227"/>
      <c r="B4" s="71"/>
      <c r="C4" s="72"/>
      <c r="D4" s="74" t="s">
        <v>981</v>
      </c>
      <c r="E4" s="54"/>
      <c r="F4" s="70"/>
    </row>
    <row r="5" spans="1:8">
      <c r="A5" s="227"/>
      <c r="B5" s="71"/>
      <c r="C5" s="72"/>
      <c r="D5" s="73" t="s">
        <v>311</v>
      </c>
      <c r="E5" s="54"/>
      <c r="F5" s="70"/>
    </row>
    <row r="6" spans="1:8" ht="24.75" customHeight="1">
      <c r="A6" s="227"/>
      <c r="B6" s="71"/>
      <c r="C6" s="72"/>
      <c r="D6" s="74" t="s">
        <v>982</v>
      </c>
      <c r="E6" s="54"/>
      <c r="F6" s="70"/>
      <c r="H6" s="519"/>
    </row>
    <row r="7" spans="1:8">
      <c r="A7" s="227"/>
      <c r="B7" s="71"/>
      <c r="C7" s="72"/>
      <c r="D7" s="73" t="s">
        <v>325</v>
      </c>
      <c r="E7" s="54"/>
      <c r="F7" s="70"/>
    </row>
    <row r="8" spans="1:8" ht="27.75" customHeight="1">
      <c r="A8" s="227"/>
      <c r="B8" s="71"/>
      <c r="C8" s="72"/>
      <c r="D8" s="75"/>
      <c r="E8" s="54"/>
      <c r="F8" s="70"/>
    </row>
    <row r="9" spans="1:8">
      <c r="A9" s="227"/>
      <c r="B9" s="71"/>
      <c r="C9" s="72"/>
      <c r="D9" s="193" t="s">
        <v>983</v>
      </c>
      <c r="E9" s="54"/>
      <c r="F9" s="70"/>
    </row>
    <row r="10" spans="1:8" ht="31.4" customHeight="1">
      <c r="A10" s="227"/>
      <c r="B10" s="71"/>
      <c r="C10" s="72"/>
      <c r="D10" s="67"/>
      <c r="E10" s="54"/>
      <c r="F10" s="70"/>
    </row>
    <row r="11" spans="1:8">
      <c r="A11" s="227"/>
      <c r="B11" s="71"/>
      <c r="C11" s="72"/>
      <c r="D11" s="70"/>
      <c r="E11" s="54"/>
      <c r="F11" s="70"/>
    </row>
    <row r="12" spans="1:8">
      <c r="A12" s="227"/>
      <c r="B12" s="71"/>
      <c r="C12" s="72"/>
      <c r="D12" s="54"/>
      <c r="E12" s="54"/>
      <c r="F12" s="70"/>
    </row>
    <row r="13" spans="1:8" ht="58.5" customHeight="1">
      <c r="A13" s="227"/>
      <c r="B13" s="76" t="s">
        <v>312</v>
      </c>
      <c r="C13" s="77"/>
      <c r="D13" s="78" t="s">
        <v>319</v>
      </c>
      <c r="E13" s="78" t="s">
        <v>313</v>
      </c>
      <c r="F13" s="79"/>
    </row>
    <row r="14" spans="1:8" ht="43.75" customHeight="1" thickBot="1">
      <c r="A14" s="227"/>
      <c r="B14" s="217" t="s">
        <v>314</v>
      </c>
      <c r="C14" s="218"/>
      <c r="D14" s="219" t="s">
        <v>320</v>
      </c>
      <c r="E14" s="60"/>
      <c r="F14" s="70"/>
    </row>
    <row r="15" spans="1:8" ht="19.399999999999999" customHeight="1">
      <c r="A15" s="227"/>
      <c r="B15" s="68"/>
      <c r="C15" s="69" t="s">
        <v>111</v>
      </c>
      <c r="D15" s="67" t="s">
        <v>315</v>
      </c>
      <c r="E15" s="67" t="s">
        <v>316</v>
      </c>
      <c r="F15" s="70"/>
    </row>
    <row r="16" spans="1:8" ht="19.399999999999999" customHeight="1">
      <c r="A16" s="227"/>
      <c r="B16" s="68"/>
      <c r="C16" s="69" t="s">
        <v>187</v>
      </c>
      <c r="D16" s="67"/>
      <c r="E16" s="67"/>
      <c r="F16" s="70"/>
    </row>
    <row r="17" spans="1:6">
      <c r="A17" s="227"/>
      <c r="B17" s="68"/>
      <c r="C17" s="69" t="s">
        <v>1</v>
      </c>
      <c r="D17" s="67" t="s">
        <v>315</v>
      </c>
      <c r="E17" s="67" t="s">
        <v>316</v>
      </c>
      <c r="F17" s="70"/>
    </row>
    <row r="18" spans="1:6">
      <c r="A18" s="227"/>
      <c r="B18" s="68"/>
      <c r="C18" s="69" t="s">
        <v>2</v>
      </c>
      <c r="D18" s="67"/>
      <c r="E18" s="67"/>
      <c r="F18" s="70"/>
    </row>
    <row r="19" spans="1:6">
      <c r="A19" s="227"/>
      <c r="B19" s="68"/>
      <c r="C19" s="69" t="s">
        <v>3</v>
      </c>
      <c r="D19" s="67"/>
      <c r="E19" s="67"/>
      <c r="F19" s="70"/>
    </row>
    <row r="20" spans="1:6">
      <c r="A20" s="227"/>
      <c r="B20" s="71"/>
      <c r="C20" s="72"/>
      <c r="D20" s="54"/>
      <c r="E20" s="54"/>
      <c r="F20" s="70"/>
    </row>
    <row r="21" spans="1:6" ht="28">
      <c r="A21" s="227"/>
      <c r="B21" s="68" t="s">
        <v>317</v>
      </c>
      <c r="C21" s="69"/>
      <c r="D21" s="222" t="s">
        <v>321</v>
      </c>
      <c r="E21" s="220"/>
      <c r="F21" s="70"/>
    </row>
    <row r="22" spans="1:6">
      <c r="A22" s="227"/>
      <c r="B22" s="68"/>
      <c r="C22" s="69" t="s">
        <v>111</v>
      </c>
      <c r="D22" s="221" t="s">
        <v>315</v>
      </c>
      <c r="E22" s="67" t="s">
        <v>316</v>
      </c>
      <c r="F22" s="70"/>
    </row>
    <row r="23" spans="1:6" ht="18.399999999999999" customHeight="1">
      <c r="A23" s="227"/>
      <c r="B23" s="68"/>
      <c r="C23" s="69" t="s">
        <v>187</v>
      </c>
      <c r="D23" s="67"/>
      <c r="E23" s="67"/>
      <c r="F23" s="70"/>
    </row>
    <row r="24" spans="1:6">
      <c r="A24" s="227"/>
      <c r="B24" s="68"/>
      <c r="C24" s="69" t="s">
        <v>1</v>
      </c>
      <c r="D24" s="221" t="s">
        <v>315</v>
      </c>
      <c r="E24" s="67" t="s">
        <v>316</v>
      </c>
      <c r="F24" s="70"/>
    </row>
    <row r="25" spans="1:6">
      <c r="A25" s="227"/>
      <c r="B25" s="68"/>
      <c r="C25" s="69" t="s">
        <v>2</v>
      </c>
      <c r="D25" s="221" t="s">
        <v>315</v>
      </c>
      <c r="E25" s="67" t="s">
        <v>316</v>
      </c>
      <c r="F25" s="70"/>
    </row>
    <row r="26" spans="1:6">
      <c r="A26" s="227"/>
      <c r="B26" s="68"/>
      <c r="C26" s="69" t="s">
        <v>3</v>
      </c>
      <c r="D26" s="67"/>
      <c r="E26" s="67"/>
      <c r="F26" s="70"/>
    </row>
    <row r="27" spans="1:6">
      <c r="A27" s="227"/>
      <c r="B27" s="71"/>
      <c r="C27" s="72"/>
      <c r="D27" s="80"/>
      <c r="E27" s="54"/>
      <c r="F27" s="70"/>
    </row>
    <row r="28" spans="1:6" ht="28">
      <c r="A28" s="227"/>
      <c r="B28" s="225" t="s">
        <v>448</v>
      </c>
      <c r="C28" s="69"/>
      <c r="D28" s="222" t="s">
        <v>449</v>
      </c>
      <c r="E28" s="223"/>
      <c r="F28" s="70"/>
    </row>
    <row r="29" spans="1:6">
      <c r="A29" s="227"/>
      <c r="B29" s="68"/>
      <c r="C29" s="69" t="s">
        <v>111</v>
      </c>
      <c r="D29" s="224" t="s">
        <v>984</v>
      </c>
      <c r="E29" s="224" t="s">
        <v>985</v>
      </c>
      <c r="F29" s="70"/>
    </row>
    <row r="30" spans="1:6" ht="22.4" customHeight="1">
      <c r="A30" s="227"/>
      <c r="B30" s="68"/>
      <c r="C30" s="69" t="s">
        <v>187</v>
      </c>
      <c r="D30" s="224"/>
      <c r="E30" s="224"/>
      <c r="F30" s="70"/>
    </row>
    <row r="31" spans="1:6">
      <c r="A31" s="227"/>
      <c r="B31" s="68"/>
      <c r="C31" s="69" t="s">
        <v>1</v>
      </c>
      <c r="D31" s="224" t="s">
        <v>984</v>
      </c>
      <c r="E31" s="224" t="s">
        <v>985</v>
      </c>
      <c r="F31" s="70"/>
    </row>
    <row r="32" spans="1:6">
      <c r="A32" s="227"/>
      <c r="B32" s="68"/>
      <c r="C32" s="69" t="s">
        <v>2</v>
      </c>
      <c r="D32" s="224" t="s">
        <v>984</v>
      </c>
      <c r="E32" s="224" t="s">
        <v>985</v>
      </c>
      <c r="F32" s="70"/>
    </row>
    <row r="33" spans="1:11">
      <c r="A33" s="227"/>
      <c r="B33" s="68"/>
      <c r="C33" s="69" t="s">
        <v>3</v>
      </c>
      <c r="D33" s="224"/>
      <c r="E33" s="224"/>
      <c r="F33" s="70"/>
    </row>
    <row r="34" spans="1:11" ht="34.75" customHeight="1">
      <c r="A34" s="641" t="s">
        <v>1706</v>
      </c>
      <c r="B34" s="641"/>
      <c r="C34" s="641"/>
      <c r="D34" s="641"/>
      <c r="E34" s="641"/>
      <c r="F34" s="419"/>
    </row>
    <row r="35" spans="1:11">
      <c r="A35" s="420"/>
      <c r="C35" s="422"/>
      <c r="D35" s="423"/>
      <c r="E35" s="424"/>
      <c r="F35"/>
    </row>
    <row r="36" spans="1:11" ht="25">
      <c r="A36" s="425" t="s">
        <v>986</v>
      </c>
      <c r="B36" s="581"/>
      <c r="C36" s="418"/>
      <c r="D36" s="415"/>
      <c r="E36" s="582"/>
      <c r="F36" s="577" t="s">
        <v>111</v>
      </c>
      <c r="G36" s="578" t="s">
        <v>187</v>
      </c>
      <c r="H36" s="578" t="s">
        <v>1</v>
      </c>
      <c r="I36" s="578" t="s">
        <v>2</v>
      </c>
      <c r="J36" s="578" t="s">
        <v>3</v>
      </c>
      <c r="K36" s="579" t="s">
        <v>1707</v>
      </c>
    </row>
    <row r="37" spans="1:11">
      <c r="A37" s="428"/>
      <c r="B37" s="428">
        <v>1</v>
      </c>
      <c r="C37" s="425"/>
      <c r="D37" s="425" t="s">
        <v>988</v>
      </c>
      <c r="E37" s="575"/>
      <c r="F37" s="577" t="s">
        <v>2125</v>
      </c>
      <c r="G37" s="578"/>
      <c r="H37" s="578"/>
      <c r="I37" s="578" t="s">
        <v>2125</v>
      </c>
      <c r="J37" s="578"/>
      <c r="K37" s="579" t="s">
        <v>2125</v>
      </c>
    </row>
    <row r="38" spans="1:11">
      <c r="A38" s="428"/>
      <c r="B38" s="428">
        <v>2</v>
      </c>
      <c r="C38" s="425"/>
      <c r="D38" s="425" t="s">
        <v>1042</v>
      </c>
      <c r="E38" s="575"/>
      <c r="F38" s="577" t="s">
        <v>2125</v>
      </c>
      <c r="G38" s="578" t="s">
        <v>2125</v>
      </c>
      <c r="H38" s="578"/>
      <c r="I38" s="578"/>
      <c r="J38" s="578"/>
      <c r="K38" s="579" t="s">
        <v>2125</v>
      </c>
    </row>
    <row r="39" spans="1:11">
      <c r="A39" s="428"/>
      <c r="B39" s="428">
        <v>3</v>
      </c>
      <c r="C39" s="425"/>
      <c r="D39" s="425" t="s">
        <v>1371</v>
      </c>
      <c r="E39" s="575"/>
      <c r="F39" s="577" t="s">
        <v>2125</v>
      </c>
      <c r="G39" s="578"/>
      <c r="H39" s="578" t="s">
        <v>2125</v>
      </c>
      <c r="I39" s="578"/>
      <c r="J39" s="578" t="s">
        <v>2125</v>
      </c>
      <c r="K39" s="579" t="s">
        <v>2125</v>
      </c>
    </row>
    <row r="40" spans="1:11">
      <c r="A40" s="428"/>
      <c r="B40" s="428">
        <v>4</v>
      </c>
      <c r="C40" s="425"/>
      <c r="D40" s="425" t="s">
        <v>1518</v>
      </c>
      <c r="E40" s="576"/>
      <c r="F40" s="577" t="s">
        <v>2125</v>
      </c>
      <c r="G40" s="578"/>
      <c r="H40" s="578"/>
      <c r="I40" s="578" t="s">
        <v>2125</v>
      </c>
      <c r="J40" s="578"/>
      <c r="K40" s="579" t="s">
        <v>2125</v>
      </c>
    </row>
    <row r="41" spans="1:11">
      <c r="A41" s="428"/>
      <c r="B41" s="428">
        <v>5</v>
      </c>
      <c r="C41" s="425"/>
      <c r="D41" s="425" t="s">
        <v>1631</v>
      </c>
      <c r="E41" s="575"/>
      <c r="F41" s="580" t="s">
        <v>2125</v>
      </c>
      <c r="G41" s="578"/>
      <c r="H41" s="578" t="s">
        <v>2125</v>
      </c>
      <c r="I41" s="578"/>
      <c r="J41" s="578" t="s">
        <v>2125</v>
      </c>
      <c r="K41" s="579" t="s">
        <v>2125</v>
      </c>
    </row>
    <row r="42" spans="1:11">
      <c r="A42" s="429"/>
      <c r="B42" s="430"/>
      <c r="C42" s="429"/>
      <c r="D42" s="431"/>
      <c r="E42" s="432"/>
      <c r="F42" s="433"/>
    </row>
    <row r="44" spans="1:11" ht="25">
      <c r="A44" s="525" t="s">
        <v>986</v>
      </c>
      <c r="B44" s="525" t="s">
        <v>987</v>
      </c>
      <c r="C44" s="526"/>
      <c r="D44" s="527"/>
      <c r="E44" s="528"/>
      <c r="F44" s="529"/>
    </row>
    <row r="45" spans="1:11">
      <c r="A45" s="530">
        <v>1</v>
      </c>
      <c r="B45" s="525"/>
      <c r="C45" s="530"/>
      <c r="D45" s="525" t="s">
        <v>988</v>
      </c>
      <c r="E45" s="531"/>
      <c r="F45" s="532"/>
    </row>
    <row r="46" spans="1:11" ht="25">
      <c r="A46" s="530">
        <v>1.1000000000000001</v>
      </c>
      <c r="B46" s="525"/>
      <c r="C46" s="530"/>
      <c r="D46" s="525" t="s">
        <v>989</v>
      </c>
      <c r="E46" s="531"/>
      <c r="F46" s="533"/>
    </row>
    <row r="47" spans="1:11" ht="112.5">
      <c r="A47" s="534" t="s">
        <v>45</v>
      </c>
      <c r="B47" s="522" t="s">
        <v>60</v>
      </c>
      <c r="C47" s="534"/>
      <c r="D47" s="522" t="s">
        <v>990</v>
      </c>
      <c r="E47" s="524"/>
      <c r="F47" s="523"/>
    </row>
    <row r="48" spans="1:11">
      <c r="A48" s="534"/>
      <c r="B48" s="522"/>
      <c r="C48" s="534" t="s">
        <v>398</v>
      </c>
      <c r="D48" s="520"/>
      <c r="E48" s="524"/>
      <c r="F48" s="523"/>
    </row>
    <row r="49" spans="1:6" ht="25">
      <c r="A49" s="534"/>
      <c r="B49" s="522"/>
      <c r="C49" s="522" t="s">
        <v>111</v>
      </c>
      <c r="D49" s="414" t="s">
        <v>991</v>
      </c>
      <c r="E49" s="415" t="s">
        <v>985</v>
      </c>
      <c r="F49" s="523"/>
    </row>
    <row r="50" spans="1:6">
      <c r="A50" s="534"/>
      <c r="B50" s="522"/>
      <c r="C50" s="522" t="s">
        <v>187</v>
      </c>
      <c r="D50" s="520"/>
      <c r="E50" s="524"/>
      <c r="F50" s="523"/>
    </row>
    <row r="51" spans="1:6">
      <c r="A51" s="534"/>
      <c r="B51" s="522"/>
      <c r="C51" s="522" t="s">
        <v>1</v>
      </c>
      <c r="D51" s="520"/>
      <c r="E51" s="524"/>
      <c r="F51" s="523"/>
    </row>
    <row r="52" spans="1:6">
      <c r="A52" s="534"/>
      <c r="B52" s="522"/>
      <c r="C52" s="522" t="s">
        <v>2</v>
      </c>
      <c r="D52" s="520" t="s">
        <v>2181</v>
      </c>
      <c r="E52" s="524" t="s">
        <v>985</v>
      </c>
      <c r="F52" s="523"/>
    </row>
    <row r="53" spans="1:6">
      <c r="A53" s="534"/>
      <c r="B53" s="522"/>
      <c r="C53" s="522" t="s">
        <v>3</v>
      </c>
      <c r="D53" s="520"/>
      <c r="E53" s="524"/>
      <c r="F53" s="523"/>
    </row>
    <row r="54" spans="1:6">
      <c r="A54" s="526"/>
      <c r="B54" s="527"/>
      <c r="C54" s="526"/>
      <c r="D54" s="535"/>
      <c r="E54" s="528"/>
      <c r="F54" s="529"/>
    </row>
    <row r="55" spans="1:6">
      <c r="A55" s="526"/>
      <c r="B55" s="527"/>
      <c r="C55" s="526"/>
      <c r="D55" s="535"/>
      <c r="E55" s="528"/>
      <c r="F55" s="529"/>
    </row>
    <row r="56" spans="1:6">
      <c r="A56" s="526"/>
      <c r="B56" s="527"/>
      <c r="C56" s="526"/>
      <c r="D56" s="535"/>
      <c r="E56" s="528"/>
      <c r="F56" s="529"/>
    </row>
    <row r="57" spans="1:6" ht="87.5">
      <c r="A57" s="534" t="s">
        <v>402</v>
      </c>
      <c r="B57" s="522" t="s">
        <v>61</v>
      </c>
      <c r="C57" s="534"/>
      <c r="D57" s="522" t="s">
        <v>992</v>
      </c>
      <c r="E57" s="524"/>
      <c r="F57" s="523"/>
    </row>
    <row r="58" spans="1:6">
      <c r="A58" s="534"/>
      <c r="B58" s="522"/>
      <c r="C58" s="534" t="s">
        <v>398</v>
      </c>
      <c r="D58" s="520"/>
      <c r="E58" s="524"/>
      <c r="F58" s="523"/>
    </row>
    <row r="59" spans="1:6" ht="212.5">
      <c r="A59" s="534"/>
      <c r="B59" s="522"/>
      <c r="C59" s="534">
        <f>C$42</f>
        <v>0</v>
      </c>
      <c r="D59" s="520" t="s">
        <v>2182</v>
      </c>
      <c r="E59" s="524" t="s">
        <v>985</v>
      </c>
      <c r="F59" s="523"/>
    </row>
    <row r="60" spans="1:6">
      <c r="A60" s="534"/>
      <c r="B60" s="522"/>
      <c r="C60" s="534">
        <f>C$43</f>
        <v>0</v>
      </c>
      <c r="D60" s="520"/>
      <c r="E60" s="524"/>
      <c r="F60" s="523"/>
    </row>
    <row r="61" spans="1:6">
      <c r="A61" s="534"/>
      <c r="B61" s="522"/>
      <c r="C61" s="534">
        <f>C$44</f>
        <v>0</v>
      </c>
      <c r="D61" s="520"/>
      <c r="E61" s="524"/>
      <c r="F61" s="523"/>
    </row>
    <row r="62" spans="1:6" ht="112.5">
      <c r="A62" s="534"/>
      <c r="B62" s="522"/>
      <c r="C62" s="534" t="s">
        <v>2</v>
      </c>
      <c r="D62" s="520" t="s">
        <v>2183</v>
      </c>
      <c r="E62" s="524" t="s">
        <v>985</v>
      </c>
      <c r="F62" s="523"/>
    </row>
    <row r="63" spans="1:6">
      <c r="A63" s="534"/>
      <c r="B63" s="522"/>
      <c r="C63" s="534"/>
      <c r="D63" s="520"/>
      <c r="E63" s="524"/>
      <c r="F63" s="523"/>
    </row>
    <row r="64" spans="1:6">
      <c r="A64" s="526"/>
      <c r="B64" s="527"/>
      <c r="C64" s="526"/>
      <c r="D64" s="535"/>
      <c r="E64" s="528"/>
      <c r="F64" s="529"/>
    </row>
    <row r="65" spans="1:6" ht="87.5">
      <c r="A65" s="534" t="s">
        <v>994</v>
      </c>
      <c r="B65" s="522" t="s">
        <v>45</v>
      </c>
      <c r="C65" s="534"/>
      <c r="D65" s="522" t="s">
        <v>995</v>
      </c>
      <c r="E65" s="524"/>
      <c r="F65" s="523"/>
    </row>
    <row r="66" spans="1:6">
      <c r="A66" s="534"/>
      <c r="B66" s="522"/>
      <c r="C66" s="534" t="s">
        <v>398</v>
      </c>
      <c r="D66" s="520"/>
      <c r="E66" s="524"/>
      <c r="F66" s="523"/>
    </row>
    <row r="67" spans="1:6" ht="25">
      <c r="A67" s="534"/>
      <c r="B67" s="522"/>
      <c r="C67" s="534">
        <f>C$42</f>
        <v>0</v>
      </c>
      <c r="D67" s="520" t="s">
        <v>996</v>
      </c>
      <c r="E67" s="524" t="s">
        <v>985</v>
      </c>
      <c r="F67" s="523"/>
    </row>
    <row r="68" spans="1:6">
      <c r="A68" s="534"/>
      <c r="B68" s="522"/>
      <c r="C68" s="534">
        <f>C$43</f>
        <v>0</v>
      </c>
      <c r="D68" s="520"/>
      <c r="E68" s="524"/>
      <c r="F68" s="523"/>
    </row>
    <row r="69" spans="1:6">
      <c r="A69" s="534"/>
      <c r="B69" s="522"/>
      <c r="C69" s="534">
        <f>C$44</f>
        <v>0</v>
      </c>
      <c r="D69" s="520"/>
      <c r="E69" s="524"/>
      <c r="F69" s="523"/>
    </row>
    <row r="70" spans="1:6" ht="37.5">
      <c r="A70" s="534"/>
      <c r="B70" s="522"/>
      <c r="C70" s="534" t="s">
        <v>2</v>
      </c>
      <c r="D70" s="520" t="s">
        <v>2184</v>
      </c>
      <c r="E70" s="524" t="s">
        <v>985</v>
      </c>
      <c r="F70" s="523"/>
    </row>
    <row r="71" spans="1:6">
      <c r="A71" s="534"/>
      <c r="B71" s="522"/>
      <c r="C71" s="534">
        <f>C$46</f>
        <v>0</v>
      </c>
      <c r="D71" s="520"/>
      <c r="E71" s="524"/>
      <c r="F71" s="523"/>
    </row>
    <row r="72" spans="1:6">
      <c r="A72" s="526"/>
      <c r="B72" s="527"/>
      <c r="C72" s="526"/>
      <c r="D72" s="535"/>
      <c r="E72" s="528"/>
      <c r="F72" s="529"/>
    </row>
    <row r="73" spans="1:6" ht="62.5">
      <c r="A73" s="534" t="s">
        <v>997</v>
      </c>
      <c r="B73" s="522" t="s">
        <v>47</v>
      </c>
      <c r="C73" s="534"/>
      <c r="D73" s="522" t="s">
        <v>998</v>
      </c>
      <c r="E73" s="524"/>
      <c r="F73" s="523"/>
    </row>
    <row r="74" spans="1:6">
      <c r="A74" s="534"/>
      <c r="B74" s="522"/>
      <c r="C74" s="534" t="s">
        <v>398</v>
      </c>
      <c r="D74" s="520"/>
      <c r="E74" s="524"/>
      <c r="F74" s="523"/>
    </row>
    <row r="75" spans="1:6" ht="25">
      <c r="A75" s="534"/>
      <c r="B75" s="522"/>
      <c r="C75" s="534">
        <f>C$42</f>
        <v>0</v>
      </c>
      <c r="D75" s="414" t="s">
        <v>999</v>
      </c>
      <c r="E75" s="524" t="s">
        <v>985</v>
      </c>
      <c r="F75" s="523"/>
    </row>
    <row r="76" spans="1:6">
      <c r="A76" s="534"/>
      <c r="B76" s="522"/>
      <c r="C76" s="534">
        <f>C$43</f>
        <v>0</v>
      </c>
      <c r="D76" s="520"/>
      <c r="E76" s="524"/>
      <c r="F76" s="523"/>
    </row>
    <row r="77" spans="1:6">
      <c r="A77" s="534"/>
      <c r="B77" s="522"/>
      <c r="C77" s="534">
        <f>C$44</f>
        <v>0</v>
      </c>
      <c r="D77" s="520"/>
      <c r="E77" s="524"/>
      <c r="F77" s="523"/>
    </row>
    <row r="78" spans="1:6" ht="50">
      <c r="A78" s="534"/>
      <c r="B78" s="522"/>
      <c r="C78" s="534" t="s">
        <v>2</v>
      </c>
      <c r="D78" s="414" t="s">
        <v>2185</v>
      </c>
      <c r="E78" s="524" t="s">
        <v>985</v>
      </c>
      <c r="F78" s="523"/>
    </row>
    <row r="79" spans="1:6">
      <c r="A79" s="534"/>
      <c r="B79" s="522"/>
      <c r="C79" s="534">
        <f>C$46</f>
        <v>0</v>
      </c>
      <c r="D79" s="520"/>
      <c r="E79" s="524"/>
      <c r="F79" s="523"/>
    </row>
    <row r="80" spans="1:6">
      <c r="A80" s="526"/>
      <c r="B80" s="527"/>
      <c r="C80" s="526"/>
      <c r="D80" s="535"/>
      <c r="E80" s="528"/>
      <c r="F80" s="529"/>
    </row>
    <row r="81" spans="1:6" ht="75">
      <c r="A81" s="534" t="s">
        <v>1000</v>
      </c>
      <c r="B81" s="522" t="s">
        <v>58</v>
      </c>
      <c r="C81" s="534"/>
      <c r="D81" s="522" t="s">
        <v>1001</v>
      </c>
      <c r="E81" s="524"/>
      <c r="F81" s="523"/>
    </row>
    <row r="82" spans="1:6">
      <c r="A82" s="534"/>
      <c r="B82" s="522"/>
      <c r="C82" s="534" t="s">
        <v>398</v>
      </c>
      <c r="D82" s="520"/>
      <c r="E82" s="524"/>
      <c r="F82" s="523"/>
    </row>
    <row r="83" spans="1:6" ht="25">
      <c r="A83" s="534"/>
      <c r="B83" s="522"/>
      <c r="C83" s="534">
        <f>C$42</f>
        <v>0</v>
      </c>
      <c r="D83" s="520" t="s">
        <v>996</v>
      </c>
      <c r="E83" s="524" t="s">
        <v>985</v>
      </c>
      <c r="F83" s="523"/>
    </row>
    <row r="84" spans="1:6">
      <c r="A84" s="534"/>
      <c r="B84" s="522"/>
      <c r="C84" s="534">
        <f>C$43</f>
        <v>0</v>
      </c>
      <c r="D84" s="520"/>
      <c r="E84" s="524"/>
      <c r="F84" s="523"/>
    </row>
    <row r="85" spans="1:6">
      <c r="A85" s="534"/>
      <c r="B85" s="522"/>
      <c r="C85" s="534">
        <f>C$44</f>
        <v>0</v>
      </c>
      <c r="D85" s="520"/>
      <c r="E85" s="524"/>
      <c r="F85" s="523"/>
    </row>
    <row r="86" spans="1:6" ht="37.5">
      <c r="A86" s="534"/>
      <c r="B86" s="522"/>
      <c r="C86" s="534" t="s">
        <v>2</v>
      </c>
      <c r="D86" s="520" t="s">
        <v>2186</v>
      </c>
      <c r="E86" s="524" t="s">
        <v>985</v>
      </c>
      <c r="F86" s="523"/>
    </row>
    <row r="87" spans="1:6">
      <c r="A87" s="534"/>
      <c r="B87" s="522"/>
      <c r="C87" s="534">
        <f>C$46</f>
        <v>0</v>
      </c>
      <c r="D87" s="520"/>
      <c r="E87" s="524"/>
      <c r="F87" s="523"/>
    </row>
    <row r="88" spans="1:6">
      <c r="A88" s="526"/>
      <c r="B88" s="527"/>
      <c r="C88" s="526"/>
      <c r="D88" s="535"/>
      <c r="E88" s="528"/>
      <c r="F88" s="529"/>
    </row>
    <row r="89" spans="1:6" ht="75">
      <c r="A89" s="534" t="s">
        <v>1002</v>
      </c>
      <c r="B89" s="522" t="s">
        <v>402</v>
      </c>
      <c r="C89" s="534"/>
      <c r="D89" s="522" t="s">
        <v>1003</v>
      </c>
      <c r="E89" s="524"/>
      <c r="F89" s="523"/>
    </row>
    <row r="90" spans="1:6">
      <c r="A90" s="534"/>
      <c r="B90" s="522"/>
      <c r="C90" s="534" t="s">
        <v>398</v>
      </c>
      <c r="D90" s="520"/>
      <c r="E90" s="524"/>
      <c r="F90" s="523"/>
    </row>
    <row r="91" spans="1:6" ht="25">
      <c r="A91" s="534"/>
      <c r="B91" s="522"/>
      <c r="C91" s="534">
        <f>C$42</f>
        <v>0</v>
      </c>
      <c r="D91" s="520" t="s">
        <v>996</v>
      </c>
      <c r="E91" s="524" t="s">
        <v>985</v>
      </c>
      <c r="F91" s="523"/>
    </row>
    <row r="92" spans="1:6">
      <c r="A92" s="534"/>
      <c r="B92" s="522"/>
      <c r="C92" s="534">
        <f>C$43</f>
        <v>0</v>
      </c>
      <c r="D92" s="520"/>
      <c r="E92" s="524"/>
      <c r="F92" s="523"/>
    </row>
    <row r="93" spans="1:6">
      <c r="A93" s="534"/>
      <c r="B93" s="522"/>
      <c r="C93" s="534">
        <f>C$44</f>
        <v>0</v>
      </c>
      <c r="D93" s="520"/>
      <c r="E93" s="524"/>
      <c r="F93" s="523"/>
    </row>
    <row r="94" spans="1:6" ht="62.5">
      <c r="A94" s="534"/>
      <c r="B94" s="522"/>
      <c r="C94" s="534" t="s">
        <v>2</v>
      </c>
      <c r="D94" s="520" t="s">
        <v>2187</v>
      </c>
      <c r="E94" s="524" t="s">
        <v>985</v>
      </c>
      <c r="F94" s="523"/>
    </row>
    <row r="95" spans="1:6">
      <c r="A95" s="534"/>
      <c r="B95" s="522"/>
      <c r="C95" s="534">
        <f>C$46</f>
        <v>0</v>
      </c>
      <c r="D95" s="520"/>
      <c r="E95" s="524"/>
      <c r="F95" s="523"/>
    </row>
    <row r="96" spans="1:6">
      <c r="A96" s="526"/>
      <c r="B96" s="527"/>
      <c r="C96" s="526"/>
      <c r="D96" s="535"/>
      <c r="E96" s="528"/>
      <c r="F96" s="529"/>
    </row>
    <row r="97" spans="1:6" ht="75">
      <c r="A97" s="534" t="s">
        <v>1004</v>
      </c>
      <c r="B97" s="522" t="s">
        <v>1005</v>
      </c>
      <c r="C97" s="534"/>
      <c r="D97" s="522" t="s">
        <v>1006</v>
      </c>
      <c r="E97" s="524"/>
      <c r="F97" s="523"/>
    </row>
    <row r="98" spans="1:6">
      <c r="A98" s="534"/>
      <c r="B98" s="522"/>
      <c r="C98" s="534" t="s">
        <v>398</v>
      </c>
      <c r="D98" s="520"/>
      <c r="E98" s="524"/>
      <c r="F98" s="523"/>
    </row>
    <row r="99" spans="1:6" ht="25">
      <c r="A99" s="534"/>
      <c r="B99" s="522"/>
      <c r="C99" s="534">
        <f>C$42</f>
        <v>0</v>
      </c>
      <c r="D99" s="414" t="s">
        <v>1007</v>
      </c>
      <c r="E99" s="524" t="s">
        <v>985</v>
      </c>
      <c r="F99" s="523"/>
    </row>
    <row r="100" spans="1:6">
      <c r="A100" s="534"/>
      <c r="B100" s="522"/>
      <c r="C100" s="534">
        <f>C$43</f>
        <v>0</v>
      </c>
      <c r="D100" s="520"/>
      <c r="E100" s="524"/>
      <c r="F100" s="523"/>
    </row>
    <row r="101" spans="1:6">
      <c r="A101" s="534"/>
      <c r="B101" s="522"/>
      <c r="C101" s="534">
        <f>C$44</f>
        <v>0</v>
      </c>
      <c r="D101" s="520"/>
      <c r="E101" s="524"/>
      <c r="F101" s="523"/>
    </row>
    <row r="102" spans="1:6" ht="50">
      <c r="A102" s="534"/>
      <c r="B102" s="522"/>
      <c r="C102" s="534" t="s">
        <v>2</v>
      </c>
      <c r="D102" s="520" t="s">
        <v>2188</v>
      </c>
      <c r="E102" s="524" t="s">
        <v>985</v>
      </c>
      <c r="F102" s="523"/>
    </row>
    <row r="103" spans="1:6">
      <c r="A103" s="534"/>
      <c r="B103" s="522"/>
      <c r="C103" s="534">
        <f>C$46</f>
        <v>0</v>
      </c>
      <c r="D103" s="520"/>
      <c r="E103" s="524"/>
      <c r="F103" s="523"/>
    </row>
    <row r="104" spans="1:6">
      <c r="A104" s="526"/>
      <c r="B104" s="527"/>
      <c r="C104" s="526"/>
      <c r="D104" s="535"/>
      <c r="E104" s="528"/>
      <c r="F104" s="529"/>
    </row>
    <row r="105" spans="1:6" ht="62.5">
      <c r="A105" s="534" t="s">
        <v>1008</v>
      </c>
      <c r="B105" s="522" t="s">
        <v>1009</v>
      </c>
      <c r="C105" s="534"/>
      <c r="D105" s="522" t="s">
        <v>1010</v>
      </c>
      <c r="E105" s="524"/>
      <c r="F105" s="523"/>
    </row>
    <row r="106" spans="1:6">
      <c r="A106" s="534"/>
      <c r="B106" s="522"/>
      <c r="C106" s="534" t="s">
        <v>398</v>
      </c>
      <c r="D106" s="520"/>
      <c r="E106" s="524"/>
      <c r="F106" s="523"/>
    </row>
    <row r="107" spans="1:6" ht="25">
      <c r="A107" s="534"/>
      <c r="B107" s="522"/>
      <c r="C107" s="534">
        <f>C$42</f>
        <v>0</v>
      </c>
      <c r="D107" s="416" t="s">
        <v>1011</v>
      </c>
      <c r="E107" s="415" t="s">
        <v>985</v>
      </c>
      <c r="F107" s="523"/>
    </row>
    <row r="108" spans="1:6" ht="25">
      <c r="A108" s="534"/>
      <c r="B108" s="522"/>
      <c r="C108" s="534">
        <f>C$43</f>
        <v>0</v>
      </c>
      <c r="D108" s="416" t="s">
        <v>1012</v>
      </c>
      <c r="E108" s="524" t="s">
        <v>985</v>
      </c>
      <c r="F108" s="523"/>
    </row>
    <row r="109" spans="1:6" ht="25">
      <c r="A109" s="536"/>
      <c r="B109" s="537"/>
      <c r="C109" s="536">
        <f>C$44</f>
        <v>0</v>
      </c>
      <c r="D109" s="538" t="s">
        <v>2044</v>
      </c>
      <c r="E109" s="539" t="s">
        <v>985</v>
      </c>
      <c r="F109" s="523"/>
    </row>
    <row r="110" spans="1:6" ht="75">
      <c r="A110" s="534"/>
      <c r="B110" s="522"/>
      <c r="C110" s="534" t="s">
        <v>2</v>
      </c>
      <c r="D110" s="520" t="s">
        <v>2189</v>
      </c>
      <c r="E110" s="524" t="s">
        <v>985</v>
      </c>
      <c r="F110" s="523"/>
    </row>
    <row r="111" spans="1:6">
      <c r="A111" s="534"/>
      <c r="B111" s="522"/>
      <c r="C111" s="534">
        <f>C$46</f>
        <v>0</v>
      </c>
      <c r="D111" s="520"/>
      <c r="E111" s="524"/>
      <c r="F111" s="523"/>
    </row>
    <row r="112" spans="1:6">
      <c r="A112" s="526"/>
      <c r="B112" s="527"/>
      <c r="C112" s="526"/>
      <c r="D112" s="535"/>
      <c r="E112" s="528"/>
      <c r="F112" s="529"/>
    </row>
    <row r="113" spans="1:6" ht="62.5">
      <c r="A113" s="534" t="s">
        <v>1013</v>
      </c>
      <c r="B113" s="522" t="s">
        <v>1014</v>
      </c>
      <c r="C113" s="534"/>
      <c r="D113" s="522" t="s">
        <v>1015</v>
      </c>
      <c r="E113" s="524"/>
      <c r="F113" s="523"/>
    </row>
    <row r="114" spans="1:6">
      <c r="A114" s="534"/>
      <c r="B114" s="522"/>
      <c r="C114" s="534" t="s">
        <v>398</v>
      </c>
      <c r="D114" s="520"/>
      <c r="E114" s="524"/>
      <c r="F114" s="523"/>
    </row>
    <row r="115" spans="1:6" ht="25">
      <c r="A115" s="534"/>
      <c r="B115" s="522"/>
      <c r="C115" s="534">
        <f>C$42</f>
        <v>0</v>
      </c>
      <c r="D115" s="416" t="s">
        <v>1011</v>
      </c>
      <c r="E115" s="415" t="s">
        <v>985</v>
      </c>
      <c r="F115" s="523"/>
    </row>
    <row r="116" spans="1:6" ht="25">
      <c r="A116" s="534"/>
      <c r="B116" s="522"/>
      <c r="C116" s="534">
        <f>C$43</f>
        <v>0</v>
      </c>
      <c r="D116" s="416" t="s">
        <v>1012</v>
      </c>
      <c r="E116" s="524" t="s">
        <v>985</v>
      </c>
      <c r="F116" s="523"/>
    </row>
    <row r="117" spans="1:6" ht="25">
      <c r="A117" s="534"/>
      <c r="B117" s="522"/>
      <c r="C117" s="536">
        <f>C$44</f>
        <v>0</v>
      </c>
      <c r="D117" s="538" t="s">
        <v>2045</v>
      </c>
      <c r="E117" s="539" t="s">
        <v>985</v>
      </c>
      <c r="F117" s="523"/>
    </row>
    <row r="118" spans="1:6" ht="75">
      <c r="A118" s="534"/>
      <c r="B118" s="522"/>
      <c r="C118" s="534" t="s">
        <v>2</v>
      </c>
      <c r="D118" s="520" t="s">
        <v>2190</v>
      </c>
      <c r="E118" s="524" t="s">
        <v>985</v>
      </c>
      <c r="F118" s="523"/>
    </row>
    <row r="119" spans="1:6">
      <c r="A119" s="534"/>
      <c r="B119" s="522"/>
      <c r="C119" s="534">
        <f>C$46</f>
        <v>0</v>
      </c>
      <c r="D119" s="520"/>
      <c r="E119" s="524"/>
      <c r="F119" s="523"/>
    </row>
    <row r="120" spans="1:6">
      <c r="A120" s="526"/>
      <c r="B120" s="527"/>
      <c r="C120" s="526"/>
      <c r="D120" s="535"/>
      <c r="E120" s="528"/>
      <c r="F120" s="529"/>
    </row>
    <row r="121" spans="1:6" ht="112.5">
      <c r="A121" s="534" t="s">
        <v>1016</v>
      </c>
      <c r="B121" s="522" t="s">
        <v>1017</v>
      </c>
      <c r="C121" s="534"/>
      <c r="D121" s="522" t="s">
        <v>1018</v>
      </c>
      <c r="E121" s="524"/>
      <c r="F121" s="523"/>
    </row>
    <row r="122" spans="1:6">
      <c r="A122" s="534"/>
      <c r="B122" s="522"/>
      <c r="C122" s="534" t="s">
        <v>398</v>
      </c>
      <c r="D122" s="520"/>
      <c r="E122" s="524"/>
      <c r="F122" s="523"/>
    </row>
    <row r="123" spans="1:6">
      <c r="A123" s="534"/>
      <c r="B123" s="522"/>
      <c r="C123" s="534">
        <f>C$42</f>
        <v>0</v>
      </c>
      <c r="D123" s="520" t="s">
        <v>1019</v>
      </c>
      <c r="E123" s="524" t="s">
        <v>985</v>
      </c>
      <c r="F123" s="523"/>
    </row>
    <row r="124" spans="1:6">
      <c r="A124" s="534"/>
      <c r="B124" s="522"/>
      <c r="C124" s="534">
        <f>C$43</f>
        <v>0</v>
      </c>
      <c r="D124" s="520"/>
      <c r="E124" s="524"/>
      <c r="F124" s="523"/>
    </row>
    <row r="125" spans="1:6">
      <c r="A125" s="534"/>
      <c r="B125" s="522"/>
      <c r="C125" s="534">
        <f>C$44</f>
        <v>0</v>
      </c>
      <c r="D125" s="520"/>
      <c r="E125" s="524"/>
      <c r="F125" s="523"/>
    </row>
    <row r="126" spans="1:6" ht="224">
      <c r="A126" s="540"/>
      <c r="B126" s="541"/>
      <c r="C126" s="534" t="s">
        <v>2</v>
      </c>
      <c r="D126" s="598" t="s">
        <v>2191</v>
      </c>
      <c r="E126" s="543" t="s">
        <v>1030</v>
      </c>
      <c r="F126" s="544" t="s">
        <v>2192</v>
      </c>
    </row>
    <row r="127" spans="1:6">
      <c r="A127" s="534"/>
      <c r="B127" s="522"/>
      <c r="C127" s="534">
        <f>C$46</f>
        <v>0</v>
      </c>
      <c r="D127" s="520"/>
      <c r="E127" s="524"/>
      <c r="F127" s="523"/>
    </row>
    <row r="128" spans="1:6">
      <c r="A128" s="526"/>
      <c r="B128" s="527"/>
      <c r="C128" s="526"/>
      <c r="D128" s="535"/>
      <c r="E128" s="528"/>
      <c r="F128" s="529"/>
    </row>
    <row r="129" spans="1:6" ht="75">
      <c r="A129" s="534" t="s">
        <v>1020</v>
      </c>
      <c r="B129" s="522" t="s">
        <v>1021</v>
      </c>
      <c r="C129" s="534"/>
      <c r="D129" s="522" t="s">
        <v>1022</v>
      </c>
      <c r="E129" s="524"/>
      <c r="F129" s="523"/>
    </row>
    <row r="130" spans="1:6">
      <c r="A130" s="534"/>
      <c r="B130" s="522"/>
      <c r="C130" s="534" t="s">
        <v>398</v>
      </c>
      <c r="D130" s="520"/>
      <c r="E130" s="524"/>
      <c r="F130" s="523"/>
    </row>
    <row r="131" spans="1:6">
      <c r="A131" s="534"/>
      <c r="B131" s="522"/>
      <c r="C131" s="534">
        <f>C$42</f>
        <v>0</v>
      </c>
      <c r="D131" s="520" t="s">
        <v>1019</v>
      </c>
      <c r="E131" s="524" t="s">
        <v>985</v>
      </c>
      <c r="F131" s="523"/>
    </row>
    <row r="132" spans="1:6">
      <c r="A132" s="534"/>
      <c r="B132" s="522"/>
      <c r="C132" s="534">
        <f>C$43</f>
        <v>0</v>
      </c>
      <c r="D132" s="520"/>
      <c r="E132" s="524"/>
      <c r="F132" s="523"/>
    </row>
    <row r="133" spans="1:6">
      <c r="A133" s="534"/>
      <c r="B133" s="522"/>
      <c r="C133" s="534">
        <f>C$44</f>
        <v>0</v>
      </c>
      <c r="D133" s="520"/>
      <c r="E133" s="524"/>
      <c r="F133" s="523"/>
    </row>
    <row r="134" spans="1:6" ht="25">
      <c r="A134" s="534"/>
      <c r="B134" s="522"/>
      <c r="C134" s="534" t="s">
        <v>2</v>
      </c>
      <c r="D134" s="520" t="s">
        <v>2193</v>
      </c>
      <c r="E134" s="524" t="s">
        <v>985</v>
      </c>
      <c r="F134" s="523"/>
    </row>
    <row r="135" spans="1:6">
      <c r="A135" s="534"/>
      <c r="B135" s="522"/>
      <c r="C135" s="534">
        <f>C$46</f>
        <v>0</v>
      </c>
      <c r="D135" s="520"/>
      <c r="E135" s="524"/>
      <c r="F135" s="523"/>
    </row>
    <row r="136" spans="1:6">
      <c r="A136" s="526"/>
      <c r="B136" s="527"/>
      <c r="C136" s="526"/>
      <c r="D136" s="535"/>
      <c r="E136" s="528"/>
      <c r="F136" s="529"/>
    </row>
    <row r="137" spans="1:6" ht="75">
      <c r="A137" s="534" t="s">
        <v>1023</v>
      </c>
      <c r="B137" s="522" t="s">
        <v>1024</v>
      </c>
      <c r="C137" s="534"/>
      <c r="D137" s="522" t="s">
        <v>1025</v>
      </c>
      <c r="E137" s="524"/>
      <c r="F137" s="523"/>
    </row>
    <row r="138" spans="1:6">
      <c r="A138" s="534"/>
      <c r="B138" s="522"/>
      <c r="C138" s="534" t="s">
        <v>398</v>
      </c>
      <c r="D138" s="520"/>
      <c r="E138" s="524"/>
      <c r="F138" s="523"/>
    </row>
    <row r="139" spans="1:6" ht="25">
      <c r="A139" s="534"/>
      <c r="B139" s="522"/>
      <c r="C139" s="534">
        <f>C$42</f>
        <v>0</v>
      </c>
      <c r="D139" s="414" t="s">
        <v>1007</v>
      </c>
      <c r="E139" s="524" t="s">
        <v>985</v>
      </c>
      <c r="F139" s="523"/>
    </row>
    <row r="140" spans="1:6">
      <c r="A140" s="534"/>
      <c r="B140" s="522"/>
      <c r="C140" s="534">
        <f>C$43</f>
        <v>0</v>
      </c>
      <c r="D140" s="520"/>
      <c r="E140" s="524"/>
      <c r="F140" s="523"/>
    </row>
    <row r="141" spans="1:6">
      <c r="A141" s="534"/>
      <c r="B141" s="522"/>
      <c r="C141" s="534">
        <f>C$44</f>
        <v>0</v>
      </c>
      <c r="D141" s="520"/>
      <c r="E141" s="524"/>
      <c r="F141" s="523"/>
    </row>
    <row r="142" spans="1:6" ht="50">
      <c r="A142" s="534"/>
      <c r="B142" s="522"/>
      <c r="C142" s="534" t="s">
        <v>2</v>
      </c>
      <c r="D142" s="520" t="s">
        <v>2194</v>
      </c>
      <c r="E142" s="524" t="s">
        <v>985</v>
      </c>
      <c r="F142" s="523"/>
    </row>
    <row r="143" spans="1:6">
      <c r="A143" s="534"/>
      <c r="B143" s="522"/>
      <c r="C143" s="534">
        <f>C$46</f>
        <v>0</v>
      </c>
      <c r="D143" s="520"/>
      <c r="E143" s="524"/>
      <c r="F143" s="523"/>
    </row>
    <row r="144" spans="1:6">
      <c r="A144" s="526"/>
      <c r="B144" s="527"/>
      <c r="C144" s="526"/>
      <c r="D144" s="535"/>
      <c r="E144" s="528"/>
      <c r="F144" s="529"/>
    </row>
    <row r="145" spans="1:6" ht="100">
      <c r="A145" s="534" t="s">
        <v>1026</v>
      </c>
      <c r="B145" s="522" t="s">
        <v>1027</v>
      </c>
      <c r="C145" s="534"/>
      <c r="D145" s="522" t="s">
        <v>1028</v>
      </c>
      <c r="E145" s="524"/>
      <c r="F145" s="523"/>
    </row>
    <row r="146" spans="1:6">
      <c r="A146" s="534"/>
      <c r="B146" s="522"/>
      <c r="C146" s="534" t="s">
        <v>398</v>
      </c>
      <c r="D146" s="520"/>
      <c r="E146" s="524"/>
      <c r="F146" s="523"/>
    </row>
    <row r="147" spans="1:6" ht="25">
      <c r="A147" s="534"/>
      <c r="B147" s="522"/>
      <c r="C147" s="534">
        <f>C$42</f>
        <v>0</v>
      </c>
      <c r="D147" s="520" t="s">
        <v>1029</v>
      </c>
      <c r="E147" s="524" t="s">
        <v>1030</v>
      </c>
      <c r="F147" s="523">
        <v>2019.1</v>
      </c>
    </row>
    <row r="148" spans="1:6" ht="56">
      <c r="A148" s="534"/>
      <c r="B148" s="522"/>
      <c r="C148" s="534">
        <f>C$43</f>
        <v>0</v>
      </c>
      <c r="D148" s="67" t="s">
        <v>810</v>
      </c>
      <c r="E148" s="524" t="s">
        <v>985</v>
      </c>
      <c r="F148" s="523"/>
    </row>
    <row r="149" spans="1:6">
      <c r="A149" s="534"/>
      <c r="B149" s="522"/>
      <c r="C149" s="534">
        <f>C$44</f>
        <v>0</v>
      </c>
      <c r="D149" s="520"/>
      <c r="E149" s="524"/>
      <c r="F149" s="523"/>
    </row>
    <row r="150" spans="1:6" ht="25">
      <c r="A150" s="534"/>
      <c r="B150" s="522"/>
      <c r="C150" s="534" t="s">
        <v>2</v>
      </c>
      <c r="D150" s="520" t="s">
        <v>2195</v>
      </c>
      <c r="E150" s="524" t="s">
        <v>985</v>
      </c>
      <c r="F150" s="523"/>
    </row>
    <row r="151" spans="1:6">
      <c r="A151" s="534"/>
      <c r="B151" s="522"/>
      <c r="C151" s="534">
        <f>C$46</f>
        <v>0</v>
      </c>
      <c r="D151" s="520"/>
      <c r="E151" s="524"/>
      <c r="F151" s="523"/>
    </row>
    <row r="152" spans="1:6">
      <c r="A152" s="526"/>
      <c r="B152" s="527"/>
      <c r="C152" s="526"/>
      <c r="D152" s="535"/>
      <c r="E152" s="528"/>
      <c r="F152" s="529"/>
    </row>
    <row r="153" spans="1:6" ht="62.5">
      <c r="A153" s="534" t="s">
        <v>1031</v>
      </c>
      <c r="B153" s="522" t="s">
        <v>1032</v>
      </c>
      <c r="C153" s="534"/>
      <c r="D153" s="522" t="s">
        <v>1033</v>
      </c>
      <c r="E153" s="524"/>
      <c r="F153" s="523"/>
    </row>
    <row r="154" spans="1:6">
      <c r="A154" s="534"/>
      <c r="B154" s="522"/>
      <c r="C154" s="534" t="s">
        <v>398</v>
      </c>
      <c r="D154" s="520"/>
      <c r="E154" s="524"/>
      <c r="F154" s="523"/>
    </row>
    <row r="155" spans="1:6" ht="37.5">
      <c r="A155" s="534"/>
      <c r="B155" s="522"/>
      <c r="C155" s="534">
        <f>C$42</f>
        <v>0</v>
      </c>
      <c r="D155" s="520" t="s">
        <v>1034</v>
      </c>
      <c r="E155" s="524" t="s">
        <v>985</v>
      </c>
      <c r="F155" s="523"/>
    </row>
    <row r="156" spans="1:6">
      <c r="A156" s="534"/>
      <c r="B156" s="522"/>
      <c r="C156" s="534">
        <f>C$43</f>
        <v>0</v>
      </c>
      <c r="D156" s="520"/>
      <c r="E156" s="524"/>
      <c r="F156" s="523"/>
    </row>
    <row r="157" spans="1:6">
      <c r="A157" s="534"/>
      <c r="B157" s="522"/>
      <c r="C157" s="534">
        <f>C$44</f>
        <v>0</v>
      </c>
      <c r="D157" s="520"/>
      <c r="E157" s="524"/>
      <c r="F157" s="523"/>
    </row>
    <row r="158" spans="1:6" ht="50">
      <c r="A158" s="534"/>
      <c r="B158" s="522"/>
      <c r="C158" s="534" t="s">
        <v>2</v>
      </c>
      <c r="D158" s="520" t="s">
        <v>2196</v>
      </c>
      <c r="E158" s="524" t="s">
        <v>985</v>
      </c>
      <c r="F158" s="523"/>
    </row>
    <row r="159" spans="1:6">
      <c r="A159" s="534"/>
      <c r="B159" s="522"/>
      <c r="C159" s="534">
        <f>C$46</f>
        <v>0</v>
      </c>
      <c r="D159" s="520"/>
      <c r="E159" s="524"/>
      <c r="F159" s="523"/>
    </row>
    <row r="160" spans="1:6">
      <c r="A160" s="526"/>
      <c r="B160" s="527"/>
      <c r="C160" s="526"/>
      <c r="D160" s="535"/>
      <c r="E160" s="528"/>
      <c r="F160" s="529"/>
    </row>
    <row r="161" spans="1:6">
      <c r="A161" s="530">
        <v>1.2</v>
      </c>
      <c r="B161" s="525"/>
      <c r="C161" s="530"/>
      <c r="D161" s="525" t="s">
        <v>1035</v>
      </c>
      <c r="E161" s="531"/>
      <c r="F161" s="533"/>
    </row>
    <row r="162" spans="1:6" ht="125">
      <c r="A162" s="534" t="s">
        <v>47</v>
      </c>
      <c r="B162" s="522" t="s">
        <v>73</v>
      </c>
      <c r="C162" s="534"/>
      <c r="D162" s="522" t="s">
        <v>1036</v>
      </c>
      <c r="E162" s="524"/>
      <c r="F162" s="523"/>
    </row>
    <row r="163" spans="1:6">
      <c r="A163" s="534"/>
      <c r="B163" s="522"/>
      <c r="C163" s="534" t="s">
        <v>398</v>
      </c>
      <c r="D163" s="520"/>
      <c r="E163" s="524"/>
      <c r="F163" s="523"/>
    </row>
    <row r="164" spans="1:6" ht="175">
      <c r="A164" s="534"/>
      <c r="B164" s="522"/>
      <c r="C164" s="534">
        <f>C$42</f>
        <v>0</v>
      </c>
      <c r="D164" s="520" t="s">
        <v>1037</v>
      </c>
      <c r="E164" s="524" t="s">
        <v>985</v>
      </c>
      <c r="F164" s="523"/>
    </row>
    <row r="165" spans="1:6">
      <c r="A165" s="534"/>
      <c r="B165" s="522"/>
      <c r="C165" s="534">
        <f>C$43</f>
        <v>0</v>
      </c>
      <c r="D165" s="535"/>
      <c r="E165" s="524"/>
      <c r="F165" s="523"/>
    </row>
    <row r="166" spans="1:6">
      <c r="A166" s="534"/>
      <c r="B166" s="522"/>
      <c r="C166" s="534">
        <f>C$44</f>
        <v>0</v>
      </c>
      <c r="D166" s="520"/>
      <c r="E166" s="524"/>
      <c r="F166" s="523"/>
    </row>
    <row r="167" spans="1:6" ht="200">
      <c r="A167" s="534"/>
      <c r="B167" s="522"/>
      <c r="C167" s="534" t="s">
        <v>2</v>
      </c>
      <c r="D167" s="520" t="s">
        <v>2197</v>
      </c>
      <c r="E167" s="524" t="s">
        <v>985</v>
      </c>
      <c r="F167" s="523"/>
    </row>
    <row r="168" spans="1:6">
      <c r="A168" s="534"/>
      <c r="B168" s="522"/>
      <c r="C168" s="534">
        <f>C$46</f>
        <v>0</v>
      </c>
      <c r="D168" s="520"/>
      <c r="E168" s="524"/>
      <c r="F168" s="523"/>
    </row>
    <row r="169" spans="1:6">
      <c r="A169" s="526"/>
      <c r="B169" s="527"/>
      <c r="C169" s="526"/>
      <c r="D169" s="535"/>
      <c r="E169" s="528"/>
      <c r="F169" s="529"/>
    </row>
    <row r="170" spans="1:6">
      <c r="A170" s="530">
        <v>1.3</v>
      </c>
      <c r="B170" s="525"/>
      <c r="C170" s="530"/>
      <c r="D170" s="525" t="s">
        <v>1038</v>
      </c>
      <c r="E170" s="531"/>
      <c r="F170" s="533"/>
    </row>
    <row r="171" spans="1:6" ht="75">
      <c r="A171" s="534" t="s">
        <v>58</v>
      </c>
      <c r="B171" s="522" t="s">
        <v>1039</v>
      </c>
      <c r="C171" s="534"/>
      <c r="D171" s="522" t="s">
        <v>1040</v>
      </c>
      <c r="E171" s="524"/>
      <c r="F171" s="523"/>
    </row>
    <row r="172" spans="1:6">
      <c r="A172" s="534"/>
      <c r="B172" s="522"/>
      <c r="C172" s="534" t="s">
        <v>398</v>
      </c>
      <c r="D172" s="520"/>
      <c r="E172" s="524"/>
      <c r="F172" s="523"/>
    </row>
    <row r="173" spans="1:6" ht="62.5">
      <c r="A173" s="534"/>
      <c r="B173" s="522"/>
      <c r="C173" s="534">
        <f>C$42</f>
        <v>0</v>
      </c>
      <c r="D173" s="520" t="s">
        <v>1041</v>
      </c>
      <c r="E173" s="524" t="s">
        <v>985</v>
      </c>
      <c r="F173" s="523"/>
    </row>
    <row r="174" spans="1:6">
      <c r="A174" s="534"/>
      <c r="B174" s="522"/>
      <c r="C174" s="534">
        <f>C$43</f>
        <v>0</v>
      </c>
      <c r="D174" s="520"/>
      <c r="E174" s="524"/>
      <c r="F174" s="523"/>
    </row>
    <row r="175" spans="1:6">
      <c r="A175" s="534"/>
      <c r="B175" s="522"/>
      <c r="C175" s="534">
        <f>C$44</f>
        <v>0</v>
      </c>
      <c r="D175" s="520"/>
      <c r="E175" s="524"/>
      <c r="F175" s="523"/>
    </row>
    <row r="176" spans="1:6">
      <c r="A176" s="534"/>
      <c r="B176" s="522"/>
      <c r="C176" s="534" t="s">
        <v>2</v>
      </c>
      <c r="D176" s="520" t="s">
        <v>2198</v>
      </c>
      <c r="E176" s="524" t="s">
        <v>985</v>
      </c>
      <c r="F176" s="523"/>
    </row>
    <row r="177" spans="1:6">
      <c r="A177" s="534"/>
      <c r="B177" s="522"/>
      <c r="C177" s="534">
        <f>C$46</f>
        <v>0</v>
      </c>
      <c r="D177" s="520"/>
      <c r="E177" s="524"/>
      <c r="F177" s="523"/>
    </row>
    <row r="178" spans="1:6">
      <c r="A178" s="526"/>
      <c r="B178" s="527"/>
      <c r="C178" s="526"/>
      <c r="D178" s="535"/>
      <c r="E178" s="528"/>
      <c r="F178" s="529"/>
    </row>
    <row r="179" spans="1:6">
      <c r="A179" s="530">
        <v>2</v>
      </c>
      <c r="B179" s="525"/>
      <c r="C179" s="530"/>
      <c r="D179" s="525" t="s">
        <v>1042</v>
      </c>
      <c r="E179" s="531"/>
      <c r="F179" s="532"/>
    </row>
    <row r="180" spans="1:6" ht="25">
      <c r="A180" s="530">
        <v>2.1</v>
      </c>
      <c r="B180" s="525"/>
      <c r="C180" s="530"/>
      <c r="D180" s="525" t="s">
        <v>1043</v>
      </c>
      <c r="E180" s="531"/>
      <c r="F180" s="533"/>
    </row>
    <row r="181" spans="1:6" ht="87.5">
      <c r="A181" s="534" t="s">
        <v>1044</v>
      </c>
      <c r="B181" s="522" t="s">
        <v>1045</v>
      </c>
      <c r="C181" s="534"/>
      <c r="D181" s="522" t="s">
        <v>1046</v>
      </c>
      <c r="E181" s="524"/>
      <c r="F181" s="523"/>
    </row>
    <row r="182" spans="1:6">
      <c r="A182" s="534"/>
      <c r="B182" s="522"/>
      <c r="C182" s="534" t="s">
        <v>398</v>
      </c>
      <c r="D182" s="520"/>
      <c r="E182" s="524"/>
      <c r="F182" s="523"/>
    </row>
    <row r="183" spans="1:6" ht="37.5">
      <c r="A183" s="534"/>
      <c r="B183" s="522"/>
      <c r="C183" s="534">
        <f>C$42</f>
        <v>0</v>
      </c>
      <c r="D183" s="520" t="s">
        <v>1047</v>
      </c>
      <c r="E183" s="524" t="s">
        <v>985</v>
      </c>
      <c r="F183" s="523"/>
    </row>
    <row r="184" spans="1:6" ht="25">
      <c r="A184" s="534"/>
      <c r="B184" s="522"/>
      <c r="C184" s="534">
        <f>C$43</f>
        <v>0</v>
      </c>
      <c r="D184" s="520" t="s">
        <v>1048</v>
      </c>
      <c r="E184" s="524" t="s">
        <v>985</v>
      </c>
      <c r="F184" s="523"/>
    </row>
    <row r="185" spans="1:6">
      <c r="A185" s="534"/>
      <c r="B185" s="522"/>
      <c r="C185" s="534">
        <f>C$44</f>
        <v>0</v>
      </c>
      <c r="D185" s="520"/>
      <c r="E185" s="524"/>
      <c r="F185" s="523"/>
    </row>
    <row r="186" spans="1:6">
      <c r="A186" s="534"/>
      <c r="B186" s="522"/>
      <c r="C186" s="534">
        <f>C$45</f>
        <v>0</v>
      </c>
      <c r="D186" s="520"/>
      <c r="E186" s="524"/>
      <c r="F186" s="523"/>
    </row>
    <row r="187" spans="1:6">
      <c r="A187" s="534"/>
      <c r="B187" s="522"/>
      <c r="C187" s="534">
        <f>C$46</f>
        <v>0</v>
      </c>
      <c r="D187" s="520"/>
      <c r="E187" s="524"/>
      <c r="F187" s="523"/>
    </row>
    <row r="188" spans="1:6">
      <c r="A188" s="526"/>
      <c r="B188" s="527"/>
      <c r="C188" s="526"/>
      <c r="D188" s="535"/>
      <c r="E188" s="528"/>
      <c r="F188" s="529"/>
    </row>
    <row r="189" spans="1:6" ht="87.5">
      <c r="A189" s="534" t="s">
        <v>1049</v>
      </c>
      <c r="B189" s="522" t="s">
        <v>1050</v>
      </c>
      <c r="C189" s="534"/>
      <c r="D189" s="522" t="s">
        <v>1051</v>
      </c>
      <c r="E189" s="524"/>
      <c r="F189" s="523"/>
    </row>
    <row r="190" spans="1:6">
      <c r="A190" s="534"/>
      <c r="B190" s="522"/>
      <c r="C190" s="534" t="s">
        <v>398</v>
      </c>
      <c r="D190" s="520"/>
      <c r="E190" s="524"/>
      <c r="F190" s="523"/>
    </row>
    <row r="191" spans="1:6" ht="37.5">
      <c r="A191" s="534"/>
      <c r="B191" s="522"/>
      <c r="C191" s="534">
        <f>C$42</f>
        <v>0</v>
      </c>
      <c r="D191" s="520" t="s">
        <v>1052</v>
      </c>
      <c r="E191" s="524" t="s">
        <v>1030</v>
      </c>
      <c r="F191" s="523">
        <v>2019.03</v>
      </c>
    </row>
    <row r="192" spans="1:6" ht="37.5">
      <c r="A192" s="534"/>
      <c r="B192" s="522"/>
      <c r="C192" s="534">
        <f>C$43</f>
        <v>0</v>
      </c>
      <c r="D192" s="520" t="s">
        <v>1053</v>
      </c>
      <c r="E192" s="524" t="s">
        <v>985</v>
      </c>
      <c r="F192" s="523"/>
    </row>
    <row r="193" spans="1:6">
      <c r="A193" s="534"/>
      <c r="B193" s="522"/>
      <c r="C193" s="534">
        <f>C$44</f>
        <v>0</v>
      </c>
      <c r="D193" s="520"/>
      <c r="E193" s="524"/>
      <c r="F193" s="523"/>
    </row>
    <row r="194" spans="1:6">
      <c r="A194" s="534"/>
      <c r="B194" s="522"/>
      <c r="C194" s="534">
        <f>C$45</f>
        <v>0</v>
      </c>
      <c r="D194" s="520"/>
      <c r="E194" s="524"/>
      <c r="F194" s="523"/>
    </row>
    <row r="195" spans="1:6">
      <c r="A195" s="534"/>
      <c r="B195" s="522"/>
      <c r="C195" s="534">
        <f>C$46</f>
        <v>0</v>
      </c>
      <c r="D195" s="520"/>
      <c r="E195" s="524"/>
      <c r="F195" s="523"/>
    </row>
    <row r="196" spans="1:6">
      <c r="A196" s="526"/>
      <c r="B196" s="527"/>
      <c r="C196" s="526"/>
      <c r="D196" s="535"/>
      <c r="E196" s="528"/>
      <c r="F196" s="529"/>
    </row>
    <row r="197" spans="1:6" ht="87.5">
      <c r="A197" s="534" t="s">
        <v>1054</v>
      </c>
      <c r="B197" s="522" t="s">
        <v>411</v>
      </c>
      <c r="C197" s="534"/>
      <c r="D197" s="522" t="s">
        <v>1055</v>
      </c>
      <c r="E197" s="524"/>
      <c r="F197" s="523"/>
    </row>
    <row r="198" spans="1:6">
      <c r="A198" s="534"/>
      <c r="B198" s="522"/>
      <c r="C198" s="534" t="s">
        <v>398</v>
      </c>
      <c r="D198" s="520"/>
      <c r="E198" s="524"/>
      <c r="F198" s="523"/>
    </row>
    <row r="199" spans="1:6" ht="125">
      <c r="A199" s="534"/>
      <c r="B199" s="522"/>
      <c r="C199" s="534">
        <f>C$42</f>
        <v>0</v>
      </c>
      <c r="D199" s="520" t="s">
        <v>1056</v>
      </c>
      <c r="E199" s="524" t="s">
        <v>985</v>
      </c>
      <c r="F199" s="523"/>
    </row>
    <row r="200" spans="1:6" ht="50">
      <c r="A200" s="534"/>
      <c r="B200" s="522"/>
      <c r="C200" s="534">
        <f>C$43</f>
        <v>0</v>
      </c>
      <c r="D200" s="520" t="s">
        <v>1057</v>
      </c>
      <c r="E200" s="524" t="s">
        <v>985</v>
      </c>
      <c r="F200" s="523"/>
    </row>
    <row r="201" spans="1:6">
      <c r="A201" s="534"/>
      <c r="B201" s="522"/>
      <c r="C201" s="534">
        <f>C$44</f>
        <v>0</v>
      </c>
      <c r="D201" s="520"/>
      <c r="E201" s="524"/>
      <c r="F201" s="523"/>
    </row>
    <row r="202" spans="1:6">
      <c r="A202" s="534"/>
      <c r="B202" s="522"/>
      <c r="C202" s="534">
        <f>C$45</f>
        <v>0</v>
      </c>
      <c r="D202" s="520"/>
      <c r="E202" s="524"/>
      <c r="F202" s="523"/>
    </row>
    <row r="203" spans="1:6">
      <c r="A203" s="534"/>
      <c r="B203" s="522"/>
      <c r="C203" s="534">
        <f>C$46</f>
        <v>0</v>
      </c>
      <c r="D203" s="520"/>
      <c r="E203" s="524"/>
      <c r="F203" s="523"/>
    </row>
    <row r="204" spans="1:6">
      <c r="A204" s="526"/>
      <c r="B204" s="527"/>
      <c r="C204" s="526"/>
      <c r="D204" s="535"/>
      <c r="E204" s="528"/>
      <c r="F204" s="529"/>
    </row>
    <row r="205" spans="1:6" ht="100">
      <c r="A205" s="534" t="s">
        <v>1058</v>
      </c>
      <c r="B205" s="522" t="s">
        <v>409</v>
      </c>
      <c r="C205" s="534"/>
      <c r="D205" s="522" t="s">
        <v>1059</v>
      </c>
      <c r="E205" s="524"/>
      <c r="F205" s="523"/>
    </row>
    <row r="206" spans="1:6">
      <c r="A206" s="534"/>
      <c r="B206" s="522"/>
      <c r="C206" s="534" t="s">
        <v>398</v>
      </c>
      <c r="D206" s="520"/>
      <c r="E206" s="524"/>
      <c r="F206" s="523"/>
    </row>
    <row r="207" spans="1:6" ht="37.5">
      <c r="A207" s="534"/>
      <c r="B207" s="522"/>
      <c r="C207" s="534">
        <f>C$42</f>
        <v>0</v>
      </c>
      <c r="D207" s="520" t="s">
        <v>1060</v>
      </c>
      <c r="E207" s="524" t="s">
        <v>985</v>
      </c>
      <c r="F207" s="523"/>
    </row>
    <row r="208" spans="1:6" ht="37.5">
      <c r="A208" s="534"/>
      <c r="B208" s="522"/>
      <c r="C208" s="534">
        <f>C$43</f>
        <v>0</v>
      </c>
      <c r="D208" s="520" t="s">
        <v>1061</v>
      </c>
      <c r="E208" s="524" t="s">
        <v>985</v>
      </c>
      <c r="F208" s="523"/>
    </row>
    <row r="209" spans="1:6">
      <c r="A209" s="534"/>
      <c r="B209" s="522"/>
      <c r="C209" s="534">
        <f>C$44</f>
        <v>0</v>
      </c>
      <c r="D209" s="520"/>
      <c r="E209" s="524"/>
      <c r="F209" s="523"/>
    </row>
    <row r="210" spans="1:6">
      <c r="A210" s="534"/>
      <c r="B210" s="522"/>
      <c r="C210" s="534">
        <f>C$45</f>
        <v>0</v>
      </c>
      <c r="D210" s="520"/>
      <c r="E210" s="524"/>
      <c r="F210" s="523"/>
    </row>
    <row r="211" spans="1:6">
      <c r="A211" s="534"/>
      <c r="B211" s="522"/>
      <c r="C211" s="534">
        <f>C$46</f>
        <v>0</v>
      </c>
      <c r="D211" s="520"/>
      <c r="E211" s="524"/>
      <c r="F211" s="523"/>
    </row>
    <row r="212" spans="1:6">
      <c r="A212" s="526"/>
      <c r="B212" s="527"/>
      <c r="C212" s="526"/>
      <c r="D212" s="535"/>
      <c r="E212" s="528"/>
      <c r="F212" s="529"/>
    </row>
    <row r="213" spans="1:6" ht="100">
      <c r="A213" s="534" t="s">
        <v>1062</v>
      </c>
      <c r="B213" s="522" t="s">
        <v>1063</v>
      </c>
      <c r="C213" s="534"/>
      <c r="D213" s="522" t="s">
        <v>1064</v>
      </c>
      <c r="E213" s="524"/>
      <c r="F213" s="523"/>
    </row>
    <row r="214" spans="1:6">
      <c r="A214" s="534"/>
      <c r="B214" s="522"/>
      <c r="C214" s="534" t="s">
        <v>398</v>
      </c>
      <c r="D214" s="520"/>
      <c r="E214" s="524"/>
      <c r="F214" s="523"/>
    </row>
    <row r="215" spans="1:6" ht="37.5">
      <c r="A215" s="534"/>
      <c r="B215" s="522"/>
      <c r="C215" s="534">
        <f>C$42</f>
        <v>0</v>
      </c>
      <c r="D215" s="520" t="s">
        <v>1065</v>
      </c>
      <c r="E215" s="524" t="s">
        <v>985</v>
      </c>
      <c r="F215" s="523"/>
    </row>
    <row r="216" spans="1:6" ht="37.5">
      <c r="A216" s="534"/>
      <c r="B216" s="522"/>
      <c r="C216" s="534">
        <f>C$43</f>
        <v>0</v>
      </c>
      <c r="D216" s="520" t="s">
        <v>1066</v>
      </c>
      <c r="E216" s="524" t="s">
        <v>985</v>
      </c>
      <c r="F216" s="523"/>
    </row>
    <row r="217" spans="1:6">
      <c r="A217" s="534"/>
      <c r="B217" s="522"/>
      <c r="C217" s="534">
        <f>C$44</f>
        <v>0</v>
      </c>
      <c r="D217" s="520"/>
      <c r="E217" s="524"/>
      <c r="F217" s="523"/>
    </row>
    <row r="218" spans="1:6">
      <c r="A218" s="534"/>
      <c r="B218" s="522"/>
      <c r="C218" s="534">
        <f>C$45</f>
        <v>0</v>
      </c>
      <c r="D218" s="520"/>
      <c r="E218" s="524"/>
      <c r="F218" s="523"/>
    </row>
    <row r="219" spans="1:6">
      <c r="A219" s="534"/>
      <c r="B219" s="522"/>
      <c r="C219" s="534">
        <f>C$46</f>
        <v>0</v>
      </c>
      <c r="D219" s="520"/>
      <c r="E219" s="524"/>
      <c r="F219" s="523"/>
    </row>
    <row r="220" spans="1:6">
      <c r="A220" s="526"/>
      <c r="B220" s="527"/>
      <c r="C220" s="526"/>
      <c r="D220" s="535"/>
      <c r="E220" s="528"/>
      <c r="F220" s="529"/>
    </row>
    <row r="221" spans="1:6" ht="25">
      <c r="A221" s="530">
        <v>2.2000000000000002</v>
      </c>
      <c r="B221" s="525"/>
      <c r="C221" s="530"/>
      <c r="D221" s="525" t="s">
        <v>1067</v>
      </c>
      <c r="E221" s="531"/>
      <c r="F221" s="533"/>
    </row>
    <row r="222" spans="1:6" ht="100">
      <c r="A222" s="534" t="s">
        <v>1068</v>
      </c>
      <c r="B222" s="522" t="s">
        <v>1069</v>
      </c>
      <c r="C222" s="534"/>
      <c r="D222" s="522" t="s">
        <v>1070</v>
      </c>
      <c r="E222" s="524"/>
      <c r="F222" s="523"/>
    </row>
    <row r="223" spans="1:6">
      <c r="A223" s="534"/>
      <c r="B223" s="522"/>
      <c r="C223" s="534" t="s">
        <v>398</v>
      </c>
      <c r="D223" s="520"/>
      <c r="E223" s="524"/>
      <c r="F223" s="523"/>
    </row>
    <row r="224" spans="1:6" ht="37.5">
      <c r="A224" s="534"/>
      <c r="B224" s="522"/>
      <c r="C224" s="534">
        <f>C$42</f>
        <v>0</v>
      </c>
      <c r="D224" s="520" t="s">
        <v>1071</v>
      </c>
      <c r="E224" s="524" t="s">
        <v>985</v>
      </c>
      <c r="F224" s="523"/>
    </row>
    <row r="225" spans="1:6" ht="25">
      <c r="A225" s="534"/>
      <c r="B225" s="522"/>
      <c r="C225" s="534">
        <f>C$43</f>
        <v>0</v>
      </c>
      <c r="D225" s="520" t="s">
        <v>1048</v>
      </c>
      <c r="E225" s="524" t="s">
        <v>985</v>
      </c>
      <c r="F225" s="523"/>
    </row>
    <row r="226" spans="1:6">
      <c r="A226" s="534"/>
      <c r="B226" s="522"/>
      <c r="C226" s="534">
        <f>C$44</f>
        <v>0</v>
      </c>
      <c r="D226" s="520"/>
      <c r="E226" s="524"/>
      <c r="F226" s="523"/>
    </row>
    <row r="227" spans="1:6">
      <c r="A227" s="534"/>
      <c r="B227" s="522"/>
      <c r="C227" s="534">
        <f>C$45</f>
        <v>0</v>
      </c>
      <c r="D227" s="520"/>
      <c r="E227" s="524"/>
      <c r="F227" s="523"/>
    </row>
    <row r="228" spans="1:6">
      <c r="A228" s="534"/>
      <c r="B228" s="522"/>
      <c r="C228" s="534">
        <f>C$46</f>
        <v>0</v>
      </c>
      <c r="D228" s="520"/>
      <c r="E228" s="524"/>
      <c r="F228" s="523"/>
    </row>
    <row r="229" spans="1:6">
      <c r="A229" s="526"/>
      <c r="B229" s="527"/>
      <c r="C229" s="526"/>
      <c r="D229" s="535"/>
      <c r="E229" s="528"/>
      <c r="F229" s="529"/>
    </row>
    <row r="230" spans="1:6" ht="87.5">
      <c r="A230" s="534" t="s">
        <v>1072</v>
      </c>
      <c r="B230" s="522" t="s">
        <v>1073</v>
      </c>
      <c r="C230" s="534"/>
      <c r="D230" s="522" t="s">
        <v>1074</v>
      </c>
      <c r="E230" s="524"/>
      <c r="F230" s="523"/>
    </row>
    <row r="231" spans="1:6">
      <c r="A231" s="534"/>
      <c r="B231" s="522"/>
      <c r="C231" s="534" t="s">
        <v>398</v>
      </c>
      <c r="D231" s="520"/>
      <c r="E231" s="524"/>
      <c r="F231" s="523"/>
    </row>
    <row r="232" spans="1:6" ht="50">
      <c r="A232" s="534"/>
      <c r="B232" s="522"/>
      <c r="C232" s="534">
        <f>C$42</f>
        <v>0</v>
      </c>
      <c r="D232" s="520" t="s">
        <v>1075</v>
      </c>
      <c r="E232" s="524" t="s">
        <v>985</v>
      </c>
      <c r="F232" s="523" t="s">
        <v>1076</v>
      </c>
    </row>
    <row r="233" spans="1:6" ht="25">
      <c r="A233" s="534"/>
      <c r="B233" s="522"/>
      <c r="C233" s="534">
        <f>C$43</f>
        <v>0</v>
      </c>
      <c r="D233" s="520" t="s">
        <v>1077</v>
      </c>
      <c r="E233" s="524" t="s">
        <v>985</v>
      </c>
      <c r="F233" s="523"/>
    </row>
    <row r="234" spans="1:6">
      <c r="A234" s="534"/>
      <c r="B234" s="522"/>
      <c r="C234" s="534">
        <f>C$44</f>
        <v>0</v>
      </c>
      <c r="D234" s="520"/>
      <c r="E234" s="524"/>
      <c r="F234" s="523"/>
    </row>
    <row r="235" spans="1:6">
      <c r="A235" s="534"/>
      <c r="B235" s="522"/>
      <c r="C235" s="534">
        <f>C$45</f>
        <v>0</v>
      </c>
      <c r="D235" s="520"/>
      <c r="E235" s="524"/>
      <c r="F235" s="523"/>
    </row>
    <row r="236" spans="1:6">
      <c r="A236" s="534"/>
      <c r="B236" s="522"/>
      <c r="C236" s="534">
        <f>C$46</f>
        <v>0</v>
      </c>
      <c r="D236" s="520"/>
      <c r="E236" s="524"/>
      <c r="F236" s="523"/>
    </row>
    <row r="237" spans="1:6">
      <c r="A237" s="526"/>
      <c r="B237" s="527"/>
      <c r="C237" s="526"/>
      <c r="D237" s="535"/>
      <c r="E237" s="528"/>
      <c r="F237" s="529"/>
    </row>
    <row r="238" spans="1:6" ht="87.5">
      <c r="A238" s="534" t="s">
        <v>1078</v>
      </c>
      <c r="B238" s="522" t="s">
        <v>1079</v>
      </c>
      <c r="C238" s="534"/>
      <c r="D238" s="522" t="s">
        <v>1080</v>
      </c>
      <c r="E238" s="524"/>
      <c r="F238" s="523"/>
    </row>
    <row r="239" spans="1:6">
      <c r="A239" s="534"/>
      <c r="B239" s="522"/>
      <c r="C239" s="534" t="s">
        <v>398</v>
      </c>
      <c r="D239" s="520"/>
      <c r="E239" s="524"/>
      <c r="F239" s="523"/>
    </row>
    <row r="240" spans="1:6" ht="37.5">
      <c r="A240" s="534"/>
      <c r="B240" s="522"/>
      <c r="C240" s="534">
        <f>C$42</f>
        <v>0</v>
      </c>
      <c r="D240" s="520" t="s">
        <v>1081</v>
      </c>
      <c r="E240" s="524" t="s">
        <v>985</v>
      </c>
      <c r="F240" s="523"/>
    </row>
    <row r="241" spans="1:6" ht="25">
      <c r="A241" s="534"/>
      <c r="B241" s="522"/>
      <c r="C241" s="534">
        <f>C$43</f>
        <v>0</v>
      </c>
      <c r="D241" s="520" t="s">
        <v>1077</v>
      </c>
      <c r="E241" s="524" t="s">
        <v>985</v>
      </c>
      <c r="F241" s="523"/>
    </row>
    <row r="242" spans="1:6">
      <c r="A242" s="534"/>
      <c r="B242" s="522"/>
      <c r="C242" s="534">
        <f>C$44</f>
        <v>0</v>
      </c>
      <c r="D242" s="520"/>
      <c r="E242" s="524"/>
      <c r="F242" s="523"/>
    </row>
    <row r="243" spans="1:6">
      <c r="A243" s="534"/>
      <c r="B243" s="522"/>
      <c r="C243" s="534">
        <f>C$45</f>
        <v>0</v>
      </c>
      <c r="D243" s="520"/>
      <c r="E243" s="524"/>
      <c r="F243" s="523"/>
    </row>
    <row r="244" spans="1:6">
      <c r="A244" s="534"/>
      <c r="B244" s="522"/>
      <c r="C244" s="534">
        <f>C$46</f>
        <v>0</v>
      </c>
      <c r="D244" s="520"/>
      <c r="E244" s="524"/>
      <c r="F244" s="523"/>
    </row>
    <row r="245" spans="1:6">
      <c r="A245" s="526"/>
      <c r="B245" s="527"/>
      <c r="C245" s="526"/>
      <c r="D245" s="535"/>
      <c r="E245" s="528"/>
      <c r="F245" s="529"/>
    </row>
    <row r="246" spans="1:6" ht="62.5">
      <c r="A246" s="534" t="s">
        <v>1082</v>
      </c>
      <c r="B246" s="522" t="s">
        <v>1083</v>
      </c>
      <c r="C246" s="534"/>
      <c r="D246" s="522" t="s">
        <v>1084</v>
      </c>
      <c r="E246" s="524"/>
      <c r="F246" s="523"/>
    </row>
    <row r="247" spans="1:6">
      <c r="A247" s="534"/>
      <c r="B247" s="522"/>
      <c r="C247" s="534" t="s">
        <v>398</v>
      </c>
      <c r="D247" s="520"/>
      <c r="E247" s="524"/>
      <c r="F247" s="523"/>
    </row>
    <row r="248" spans="1:6" ht="37.5">
      <c r="A248" s="534"/>
      <c r="B248" s="522"/>
      <c r="C248" s="534">
        <f>C$42</f>
        <v>0</v>
      </c>
      <c r="D248" s="520" t="s">
        <v>1081</v>
      </c>
      <c r="E248" s="524" t="s">
        <v>985</v>
      </c>
      <c r="F248" s="523"/>
    </row>
    <row r="249" spans="1:6" ht="87.5">
      <c r="A249" s="534"/>
      <c r="B249" s="522"/>
      <c r="C249" s="534">
        <f>C$43</f>
        <v>0</v>
      </c>
      <c r="D249" s="520" t="s">
        <v>1085</v>
      </c>
      <c r="E249" s="524" t="s">
        <v>985</v>
      </c>
      <c r="F249" s="523"/>
    </row>
    <row r="250" spans="1:6">
      <c r="A250" s="534"/>
      <c r="B250" s="522"/>
      <c r="C250" s="534">
        <f>C$44</f>
        <v>0</v>
      </c>
      <c r="D250" s="520"/>
      <c r="E250" s="524"/>
      <c r="F250" s="523"/>
    </row>
    <row r="251" spans="1:6">
      <c r="A251" s="534"/>
      <c r="B251" s="522"/>
      <c r="C251" s="534">
        <f>C$45</f>
        <v>0</v>
      </c>
      <c r="D251" s="520"/>
      <c r="E251" s="524"/>
      <c r="F251" s="523"/>
    </row>
    <row r="252" spans="1:6">
      <c r="A252" s="534"/>
      <c r="B252" s="522"/>
      <c r="C252" s="534">
        <f>C$46</f>
        <v>0</v>
      </c>
      <c r="D252" s="520"/>
      <c r="E252" s="524"/>
      <c r="F252" s="523"/>
    </row>
    <row r="253" spans="1:6">
      <c r="A253" s="526"/>
      <c r="B253" s="527"/>
      <c r="C253" s="526"/>
      <c r="D253" s="535"/>
      <c r="E253" s="528"/>
      <c r="F253" s="529"/>
    </row>
    <row r="254" spans="1:6" ht="87.5">
      <c r="A254" s="534" t="s">
        <v>1086</v>
      </c>
      <c r="B254" s="522" t="s">
        <v>1087</v>
      </c>
      <c r="C254" s="534"/>
      <c r="D254" s="522" t="s">
        <v>1088</v>
      </c>
      <c r="E254" s="524"/>
      <c r="F254" s="523"/>
    </row>
    <row r="255" spans="1:6">
      <c r="A255" s="534"/>
      <c r="B255" s="522"/>
      <c r="C255" s="534" t="s">
        <v>398</v>
      </c>
      <c r="D255" s="520"/>
      <c r="E255" s="524"/>
      <c r="F255" s="523"/>
    </row>
    <row r="256" spans="1:6" ht="37.5">
      <c r="A256" s="534"/>
      <c r="B256" s="522"/>
      <c r="C256" s="534">
        <f>C$42</f>
        <v>0</v>
      </c>
      <c r="D256" s="520" t="s">
        <v>1081</v>
      </c>
      <c r="E256" s="524" t="s">
        <v>985</v>
      </c>
      <c r="F256" s="523"/>
    </row>
    <row r="257" spans="1:6" ht="87.5">
      <c r="A257" s="534"/>
      <c r="B257" s="522"/>
      <c r="C257" s="534">
        <f>C$43</f>
        <v>0</v>
      </c>
      <c r="D257" s="520" t="s">
        <v>1085</v>
      </c>
      <c r="E257" s="524" t="s">
        <v>985</v>
      </c>
      <c r="F257" s="523"/>
    </row>
    <row r="258" spans="1:6">
      <c r="A258" s="534"/>
      <c r="B258" s="522"/>
      <c r="C258" s="534">
        <f>C$44</f>
        <v>0</v>
      </c>
      <c r="D258" s="520"/>
      <c r="E258" s="524"/>
      <c r="F258" s="523"/>
    </row>
    <row r="259" spans="1:6">
      <c r="A259" s="534"/>
      <c r="B259" s="522"/>
      <c r="C259" s="534">
        <f>C$45</f>
        <v>0</v>
      </c>
      <c r="D259" s="520"/>
      <c r="E259" s="524"/>
      <c r="F259" s="523"/>
    </row>
    <row r="260" spans="1:6">
      <c r="A260" s="534"/>
      <c r="B260" s="522"/>
      <c r="C260" s="534">
        <f>C$46</f>
        <v>0</v>
      </c>
      <c r="D260" s="520"/>
      <c r="E260" s="524"/>
      <c r="F260" s="523"/>
    </row>
    <row r="261" spans="1:6">
      <c r="A261" s="526"/>
      <c r="B261" s="527"/>
      <c r="C261" s="526"/>
      <c r="D261" s="535"/>
      <c r="E261" s="528"/>
      <c r="F261" s="529"/>
    </row>
    <row r="262" spans="1:6" ht="62.5">
      <c r="A262" s="534" t="s">
        <v>1089</v>
      </c>
      <c r="B262" s="522" t="s">
        <v>1090</v>
      </c>
      <c r="C262" s="534"/>
      <c r="D262" s="522" t="s">
        <v>1091</v>
      </c>
      <c r="E262" s="524"/>
      <c r="F262" s="523"/>
    </row>
    <row r="263" spans="1:6">
      <c r="A263" s="534"/>
      <c r="B263" s="522"/>
      <c r="C263" s="534" t="s">
        <v>398</v>
      </c>
      <c r="D263" s="520"/>
      <c r="E263" s="524"/>
      <c r="F263" s="523"/>
    </row>
    <row r="264" spans="1:6" ht="37.5">
      <c r="A264" s="534"/>
      <c r="B264" s="522"/>
      <c r="C264" s="534">
        <f>C$42</f>
        <v>0</v>
      </c>
      <c r="D264" s="520" t="s">
        <v>1092</v>
      </c>
      <c r="E264" s="524" t="s">
        <v>985</v>
      </c>
      <c r="F264" s="523"/>
    </row>
    <row r="265" spans="1:6" ht="25">
      <c r="A265" s="534"/>
      <c r="B265" s="522"/>
      <c r="C265" s="534">
        <f>C$43</f>
        <v>0</v>
      </c>
      <c r="D265" s="520" t="s">
        <v>1093</v>
      </c>
      <c r="E265" s="524" t="s">
        <v>985</v>
      </c>
      <c r="F265" s="523"/>
    </row>
    <row r="266" spans="1:6">
      <c r="A266" s="534"/>
      <c r="B266" s="522"/>
      <c r="C266" s="534">
        <f>C$44</f>
        <v>0</v>
      </c>
      <c r="D266" s="520"/>
      <c r="E266" s="524"/>
      <c r="F266" s="523"/>
    </row>
    <row r="267" spans="1:6">
      <c r="A267" s="534"/>
      <c r="B267" s="522"/>
      <c r="C267" s="534">
        <f>C$45</f>
        <v>0</v>
      </c>
      <c r="D267" s="520"/>
      <c r="E267" s="524"/>
      <c r="F267" s="523"/>
    </row>
    <row r="268" spans="1:6">
      <c r="A268" s="534"/>
      <c r="B268" s="522"/>
      <c r="C268" s="534">
        <f>C$46</f>
        <v>0</v>
      </c>
      <c r="D268" s="520"/>
      <c r="E268" s="524"/>
      <c r="F268" s="523"/>
    </row>
    <row r="269" spans="1:6">
      <c r="A269" s="526"/>
      <c r="B269" s="527"/>
      <c r="C269" s="526"/>
      <c r="D269" s="535"/>
      <c r="E269" s="528"/>
      <c r="F269" s="529"/>
    </row>
    <row r="270" spans="1:6" ht="62.5">
      <c r="A270" s="534" t="s">
        <v>1094</v>
      </c>
      <c r="B270" s="522" t="s">
        <v>1095</v>
      </c>
      <c r="C270" s="534"/>
      <c r="D270" s="522" t="s">
        <v>1096</v>
      </c>
      <c r="E270" s="524"/>
      <c r="F270" s="523"/>
    </row>
    <row r="271" spans="1:6">
      <c r="A271" s="534"/>
      <c r="B271" s="522"/>
      <c r="C271" s="534" t="s">
        <v>398</v>
      </c>
      <c r="D271" s="520"/>
      <c r="E271" s="524"/>
      <c r="F271" s="523"/>
    </row>
    <row r="272" spans="1:6" ht="50">
      <c r="A272" s="534"/>
      <c r="B272" s="522"/>
      <c r="C272" s="534">
        <f>C$42</f>
        <v>0</v>
      </c>
      <c r="D272" s="520" t="s">
        <v>1097</v>
      </c>
      <c r="E272" s="524" t="s">
        <v>985</v>
      </c>
      <c r="F272" s="523"/>
    </row>
    <row r="273" spans="1:6">
      <c r="A273" s="534"/>
      <c r="B273" s="522"/>
      <c r="C273" s="534">
        <f>C$43</f>
        <v>0</v>
      </c>
      <c r="D273" s="520" t="s">
        <v>1098</v>
      </c>
      <c r="E273" s="524" t="s">
        <v>985</v>
      </c>
      <c r="F273" s="523"/>
    </row>
    <row r="274" spans="1:6">
      <c r="A274" s="534"/>
      <c r="B274" s="522"/>
      <c r="C274" s="534">
        <f>C$44</f>
        <v>0</v>
      </c>
      <c r="D274" s="520"/>
      <c r="E274" s="524"/>
      <c r="F274" s="523"/>
    </row>
    <row r="275" spans="1:6">
      <c r="A275" s="534"/>
      <c r="B275" s="522"/>
      <c r="C275" s="534">
        <f>C$45</f>
        <v>0</v>
      </c>
      <c r="D275" s="520"/>
      <c r="E275" s="524"/>
      <c r="F275" s="523"/>
    </row>
    <row r="276" spans="1:6">
      <c r="A276" s="534"/>
      <c r="B276" s="522"/>
      <c r="C276" s="534">
        <f>C$46</f>
        <v>0</v>
      </c>
      <c r="D276" s="520"/>
      <c r="E276" s="524"/>
      <c r="F276" s="523"/>
    </row>
    <row r="277" spans="1:6">
      <c r="A277" s="526"/>
      <c r="B277" s="527"/>
      <c r="C277" s="526"/>
      <c r="D277" s="535"/>
      <c r="E277" s="528"/>
      <c r="F277" s="529"/>
    </row>
    <row r="278" spans="1:6" ht="62.5">
      <c r="A278" s="534" t="s">
        <v>1099</v>
      </c>
      <c r="B278" s="522" t="s">
        <v>1100</v>
      </c>
      <c r="C278" s="534"/>
      <c r="D278" s="522" t="s">
        <v>1101</v>
      </c>
      <c r="E278" s="524"/>
      <c r="F278" s="523"/>
    </row>
    <row r="279" spans="1:6">
      <c r="A279" s="534"/>
      <c r="B279" s="522"/>
      <c r="C279" s="534" t="s">
        <v>398</v>
      </c>
      <c r="D279" s="520"/>
      <c r="E279" s="524"/>
      <c r="F279" s="523"/>
    </row>
    <row r="280" spans="1:6" ht="37.5">
      <c r="A280" s="534"/>
      <c r="B280" s="522"/>
      <c r="C280" s="534">
        <f>C$42</f>
        <v>0</v>
      </c>
      <c r="D280" s="520" t="s">
        <v>1102</v>
      </c>
      <c r="E280" s="524" t="s">
        <v>985</v>
      </c>
      <c r="F280" s="523"/>
    </row>
    <row r="281" spans="1:6" ht="25">
      <c r="A281" s="534"/>
      <c r="B281" s="522"/>
      <c r="C281" s="534">
        <f>C$43</f>
        <v>0</v>
      </c>
      <c r="D281" s="520" t="s">
        <v>1103</v>
      </c>
      <c r="E281" s="524"/>
      <c r="F281" s="523"/>
    </row>
    <row r="282" spans="1:6">
      <c r="A282" s="534"/>
      <c r="B282" s="522"/>
      <c r="C282" s="534">
        <f>C$44</f>
        <v>0</v>
      </c>
      <c r="D282" s="520"/>
      <c r="E282" s="524"/>
      <c r="F282" s="523"/>
    </row>
    <row r="283" spans="1:6">
      <c r="A283" s="534"/>
      <c r="B283" s="522"/>
      <c r="C283" s="534">
        <f>C$45</f>
        <v>0</v>
      </c>
      <c r="D283" s="520"/>
      <c r="E283" s="524"/>
      <c r="F283" s="523"/>
    </row>
    <row r="284" spans="1:6">
      <c r="A284" s="534"/>
      <c r="B284" s="522"/>
      <c r="C284" s="534">
        <f>C$46</f>
        <v>0</v>
      </c>
      <c r="D284" s="520"/>
      <c r="E284" s="524"/>
      <c r="F284" s="523"/>
    </row>
    <row r="285" spans="1:6">
      <c r="A285" s="526"/>
      <c r="B285" s="527"/>
      <c r="C285" s="526"/>
      <c r="D285" s="535"/>
      <c r="E285" s="528"/>
      <c r="F285" s="529"/>
    </row>
    <row r="286" spans="1:6" ht="62.5">
      <c r="A286" s="534" t="s">
        <v>1104</v>
      </c>
      <c r="B286" s="522" t="s">
        <v>1105</v>
      </c>
      <c r="C286" s="534"/>
      <c r="D286" s="522" t="s">
        <v>1106</v>
      </c>
      <c r="E286" s="524"/>
      <c r="F286" s="523"/>
    </row>
    <row r="287" spans="1:6">
      <c r="A287" s="534"/>
      <c r="B287" s="522"/>
      <c r="C287" s="534" t="s">
        <v>398</v>
      </c>
      <c r="D287" s="520"/>
      <c r="E287" s="524"/>
      <c r="F287" s="523"/>
    </row>
    <row r="288" spans="1:6" ht="37.5">
      <c r="A288" s="534"/>
      <c r="B288" s="522"/>
      <c r="C288" s="534">
        <f>C$42</f>
        <v>0</v>
      </c>
      <c r="D288" s="520" t="s">
        <v>1071</v>
      </c>
      <c r="E288" s="524" t="s">
        <v>985</v>
      </c>
      <c r="F288" s="523"/>
    </row>
    <row r="289" spans="1:6" ht="25">
      <c r="A289" s="534"/>
      <c r="B289" s="522"/>
      <c r="C289" s="534">
        <f>C$43</f>
        <v>0</v>
      </c>
      <c r="D289" s="520" t="s">
        <v>1107</v>
      </c>
      <c r="E289" s="524" t="s">
        <v>985</v>
      </c>
      <c r="F289" s="523"/>
    </row>
    <row r="290" spans="1:6">
      <c r="A290" s="534"/>
      <c r="B290" s="522"/>
      <c r="C290" s="534">
        <f>C$44</f>
        <v>0</v>
      </c>
      <c r="D290" s="520"/>
      <c r="E290" s="524"/>
      <c r="F290" s="523"/>
    </row>
    <row r="291" spans="1:6">
      <c r="A291" s="534"/>
      <c r="B291" s="522"/>
      <c r="C291" s="534">
        <f>C$45</f>
        <v>0</v>
      </c>
      <c r="D291" s="520"/>
      <c r="E291" s="524"/>
      <c r="F291" s="523"/>
    </row>
    <row r="292" spans="1:6">
      <c r="A292" s="534"/>
      <c r="B292" s="522"/>
      <c r="C292" s="534">
        <f>C$46</f>
        <v>0</v>
      </c>
      <c r="D292" s="520"/>
      <c r="E292" s="524"/>
      <c r="F292" s="523"/>
    </row>
    <row r="293" spans="1:6">
      <c r="A293" s="526"/>
      <c r="B293" s="527"/>
      <c r="C293" s="526"/>
      <c r="D293" s="535"/>
      <c r="E293" s="528"/>
      <c r="F293" s="529"/>
    </row>
    <row r="294" spans="1:6" ht="62.5">
      <c r="A294" s="534" t="s">
        <v>1108</v>
      </c>
      <c r="B294" s="522" t="s">
        <v>1109</v>
      </c>
      <c r="C294" s="534"/>
      <c r="D294" s="522" t="s">
        <v>1110</v>
      </c>
      <c r="E294" s="524"/>
      <c r="F294" s="523"/>
    </row>
    <row r="295" spans="1:6">
      <c r="A295" s="534"/>
      <c r="B295" s="522"/>
      <c r="C295" s="534" t="s">
        <v>398</v>
      </c>
      <c r="D295" s="520"/>
      <c r="E295" s="524"/>
      <c r="F295" s="523"/>
    </row>
    <row r="296" spans="1:6" ht="62.5">
      <c r="A296" s="534"/>
      <c r="B296" s="522"/>
      <c r="C296" s="534">
        <f>C$42</f>
        <v>0</v>
      </c>
      <c r="D296" s="545" t="s">
        <v>1111</v>
      </c>
      <c r="E296" s="524" t="s">
        <v>985</v>
      </c>
      <c r="F296" s="523"/>
    </row>
    <row r="297" spans="1:6" ht="25">
      <c r="A297" s="534"/>
      <c r="B297" s="522"/>
      <c r="C297" s="534">
        <f>C$43</f>
        <v>0</v>
      </c>
      <c r="D297" s="520" t="s">
        <v>1112</v>
      </c>
      <c r="E297" s="524" t="s">
        <v>985</v>
      </c>
      <c r="F297" s="523"/>
    </row>
    <row r="298" spans="1:6">
      <c r="A298" s="534"/>
      <c r="B298" s="522"/>
      <c r="C298" s="534">
        <f>C$44</f>
        <v>0</v>
      </c>
      <c r="D298" s="520"/>
      <c r="E298" s="524"/>
      <c r="F298" s="523"/>
    </row>
    <row r="299" spans="1:6">
      <c r="A299" s="534"/>
      <c r="B299" s="522"/>
      <c r="C299" s="534">
        <f>C$45</f>
        <v>0</v>
      </c>
      <c r="D299" s="520"/>
      <c r="E299" s="524"/>
      <c r="F299" s="523"/>
    </row>
    <row r="300" spans="1:6">
      <c r="A300" s="534"/>
      <c r="B300" s="522"/>
      <c r="C300" s="534">
        <f>C$46</f>
        <v>0</v>
      </c>
      <c r="D300" s="520"/>
      <c r="E300" s="524"/>
      <c r="F300" s="523"/>
    </row>
    <row r="301" spans="1:6">
      <c r="A301" s="526"/>
      <c r="B301" s="527"/>
      <c r="C301" s="526"/>
      <c r="D301" s="535"/>
      <c r="E301" s="528"/>
      <c r="F301" s="529"/>
    </row>
    <row r="302" spans="1:6" ht="62.5">
      <c r="A302" s="534" t="s">
        <v>1113</v>
      </c>
      <c r="B302" s="522" t="s">
        <v>1114</v>
      </c>
      <c r="C302" s="534"/>
      <c r="D302" s="522" t="s">
        <v>1115</v>
      </c>
      <c r="E302" s="524"/>
      <c r="F302" s="523"/>
    </row>
    <row r="303" spans="1:6">
      <c r="A303" s="534"/>
      <c r="B303" s="522"/>
      <c r="C303" s="534" t="s">
        <v>398</v>
      </c>
      <c r="D303" s="520"/>
      <c r="E303" s="524"/>
      <c r="F303" s="523"/>
    </row>
    <row r="304" spans="1:6" ht="37.5">
      <c r="A304" s="534"/>
      <c r="B304" s="522"/>
      <c r="C304" s="534">
        <f>C$42</f>
        <v>0</v>
      </c>
      <c r="D304" s="520" t="s">
        <v>1102</v>
      </c>
      <c r="E304" s="524" t="s">
        <v>985</v>
      </c>
      <c r="F304" s="523"/>
    </row>
    <row r="305" spans="1:6" ht="25">
      <c r="A305" s="534"/>
      <c r="B305" s="522"/>
      <c r="C305" s="534">
        <f>C$43</f>
        <v>0</v>
      </c>
      <c r="D305" s="520" t="s">
        <v>1116</v>
      </c>
      <c r="E305" s="524" t="s">
        <v>985</v>
      </c>
      <c r="F305" s="523"/>
    </row>
    <row r="306" spans="1:6">
      <c r="A306" s="534"/>
      <c r="B306" s="522"/>
      <c r="C306" s="534">
        <f>C$44</f>
        <v>0</v>
      </c>
      <c r="D306" s="520"/>
      <c r="E306" s="524"/>
      <c r="F306" s="523"/>
    </row>
    <row r="307" spans="1:6">
      <c r="A307" s="534"/>
      <c r="B307" s="522"/>
      <c r="C307" s="534">
        <f>C$45</f>
        <v>0</v>
      </c>
      <c r="D307" s="520"/>
      <c r="E307" s="524"/>
      <c r="F307" s="523"/>
    </row>
    <row r="308" spans="1:6">
      <c r="A308" s="534"/>
      <c r="B308" s="522"/>
      <c r="C308" s="534">
        <f>C$46</f>
        <v>0</v>
      </c>
      <c r="D308" s="520"/>
      <c r="E308" s="524"/>
      <c r="F308" s="523"/>
    </row>
    <row r="309" spans="1:6">
      <c r="A309" s="526"/>
      <c r="B309" s="527"/>
      <c r="C309" s="526"/>
      <c r="D309" s="535"/>
      <c r="E309" s="528"/>
      <c r="F309" s="529"/>
    </row>
    <row r="310" spans="1:6" ht="62.5">
      <c r="A310" s="534" t="s">
        <v>1117</v>
      </c>
      <c r="B310" s="522" t="s">
        <v>1118</v>
      </c>
      <c r="C310" s="534"/>
      <c r="D310" s="522" t="s">
        <v>1119</v>
      </c>
      <c r="E310" s="524"/>
      <c r="F310" s="523"/>
    </row>
    <row r="311" spans="1:6">
      <c r="A311" s="534"/>
      <c r="B311" s="522"/>
      <c r="C311" s="534" t="s">
        <v>398</v>
      </c>
      <c r="D311" s="520"/>
      <c r="E311" s="524"/>
      <c r="F311" s="523"/>
    </row>
    <row r="312" spans="1:6">
      <c r="A312" s="534"/>
      <c r="B312" s="522"/>
      <c r="C312" s="534">
        <f>C$42</f>
        <v>0</v>
      </c>
      <c r="D312" s="520" t="s">
        <v>1120</v>
      </c>
      <c r="E312" s="524" t="s">
        <v>985</v>
      </c>
      <c r="F312" s="523"/>
    </row>
    <row r="313" spans="1:6" ht="25">
      <c r="A313" s="534"/>
      <c r="B313" s="522"/>
      <c r="C313" s="534">
        <f>C$43</f>
        <v>0</v>
      </c>
      <c r="D313" s="520" t="s">
        <v>1121</v>
      </c>
      <c r="E313" s="524" t="s">
        <v>985</v>
      </c>
      <c r="F313" s="523"/>
    </row>
    <row r="314" spans="1:6">
      <c r="A314" s="534"/>
      <c r="B314" s="522"/>
      <c r="C314" s="534">
        <f>C$44</f>
        <v>0</v>
      </c>
      <c r="D314" s="520"/>
      <c r="E314" s="524"/>
      <c r="F314" s="523"/>
    </row>
    <row r="315" spans="1:6">
      <c r="A315" s="534"/>
      <c r="B315" s="522"/>
      <c r="C315" s="534">
        <f>C$45</f>
        <v>0</v>
      </c>
      <c r="D315" s="520"/>
      <c r="E315" s="524"/>
      <c r="F315" s="523"/>
    </row>
    <row r="316" spans="1:6">
      <c r="A316" s="534"/>
      <c r="B316" s="522"/>
      <c r="C316" s="534">
        <f>C$46</f>
        <v>0</v>
      </c>
      <c r="D316" s="520"/>
      <c r="E316" s="524"/>
      <c r="F316" s="523"/>
    </row>
    <row r="317" spans="1:6">
      <c r="A317" s="526"/>
      <c r="B317" s="527"/>
      <c r="C317" s="526"/>
      <c r="D317" s="535"/>
      <c r="E317" s="528"/>
      <c r="F317" s="529"/>
    </row>
    <row r="318" spans="1:6" ht="62.5">
      <c r="A318" s="534" t="s">
        <v>1122</v>
      </c>
      <c r="B318" s="522" t="s">
        <v>1123</v>
      </c>
      <c r="C318" s="534"/>
      <c r="D318" s="522" t="s">
        <v>1124</v>
      </c>
      <c r="E318" s="524"/>
      <c r="F318" s="523"/>
    </row>
    <row r="319" spans="1:6">
      <c r="A319" s="534"/>
      <c r="B319" s="522"/>
      <c r="C319" s="534" t="s">
        <v>398</v>
      </c>
      <c r="D319" s="520"/>
      <c r="E319" s="524"/>
      <c r="F319" s="523"/>
    </row>
    <row r="320" spans="1:6">
      <c r="A320" s="534"/>
      <c r="B320" s="522"/>
      <c r="C320" s="534">
        <f>C$42</f>
        <v>0</v>
      </c>
      <c r="D320" s="520" t="s">
        <v>1125</v>
      </c>
      <c r="E320" s="524" t="s">
        <v>985</v>
      </c>
      <c r="F320" s="523"/>
    </row>
    <row r="321" spans="1:6">
      <c r="A321" s="534"/>
      <c r="B321" s="522"/>
      <c r="C321" s="534">
        <f>C$43</f>
        <v>0</v>
      </c>
      <c r="D321" s="520" t="s">
        <v>1125</v>
      </c>
      <c r="E321" s="524" t="s">
        <v>985</v>
      </c>
      <c r="F321" s="523"/>
    </row>
    <row r="322" spans="1:6">
      <c r="A322" s="534"/>
      <c r="B322" s="522"/>
      <c r="C322" s="534">
        <f>C$44</f>
        <v>0</v>
      </c>
      <c r="D322" s="520"/>
      <c r="E322" s="524"/>
      <c r="F322" s="523"/>
    </row>
    <row r="323" spans="1:6">
      <c r="A323" s="534"/>
      <c r="B323" s="522"/>
      <c r="C323" s="534">
        <f>C$45</f>
        <v>0</v>
      </c>
      <c r="D323" s="520"/>
      <c r="E323" s="524"/>
      <c r="F323" s="523"/>
    </row>
    <row r="324" spans="1:6">
      <c r="A324" s="534"/>
      <c r="B324" s="522"/>
      <c r="C324" s="534">
        <f>C$46</f>
        <v>0</v>
      </c>
      <c r="D324" s="520"/>
      <c r="E324" s="524"/>
      <c r="F324" s="523"/>
    </row>
    <row r="325" spans="1:6">
      <c r="A325" s="526"/>
      <c r="B325" s="527"/>
      <c r="C325" s="526"/>
      <c r="D325" s="535"/>
      <c r="E325" s="528"/>
      <c r="F325" s="529"/>
    </row>
    <row r="326" spans="1:6" ht="62.5">
      <c r="A326" s="534" t="s">
        <v>1126</v>
      </c>
      <c r="B326" s="522" t="s">
        <v>1127</v>
      </c>
      <c r="C326" s="534"/>
      <c r="D326" s="522" t="s">
        <v>1128</v>
      </c>
      <c r="E326" s="524"/>
      <c r="F326" s="523"/>
    </row>
    <row r="327" spans="1:6">
      <c r="A327" s="534"/>
      <c r="B327" s="522"/>
      <c r="C327" s="534" t="s">
        <v>398</v>
      </c>
      <c r="D327" s="520"/>
      <c r="E327" s="524"/>
      <c r="F327" s="523"/>
    </row>
    <row r="328" spans="1:6" ht="25">
      <c r="A328" s="534"/>
      <c r="B328" s="522"/>
      <c r="C328" s="534">
        <f>C$42</f>
        <v>0</v>
      </c>
      <c r="D328" s="520" t="s">
        <v>1129</v>
      </c>
      <c r="E328" s="524" t="s">
        <v>985</v>
      </c>
      <c r="F328" s="523"/>
    </row>
    <row r="329" spans="1:6" ht="75">
      <c r="A329" s="534"/>
      <c r="B329" s="522"/>
      <c r="C329" s="534">
        <f>C$43</f>
        <v>0</v>
      </c>
      <c r="D329" s="520" t="s">
        <v>1130</v>
      </c>
      <c r="E329" s="524" t="s">
        <v>985</v>
      </c>
      <c r="F329" s="523"/>
    </row>
    <row r="330" spans="1:6">
      <c r="A330" s="534"/>
      <c r="B330" s="522"/>
      <c r="C330" s="534">
        <f>C$44</f>
        <v>0</v>
      </c>
      <c r="D330" s="520"/>
      <c r="E330" s="524"/>
      <c r="F330" s="523"/>
    </row>
    <row r="331" spans="1:6">
      <c r="A331" s="534"/>
      <c r="B331" s="522"/>
      <c r="C331" s="534">
        <f>C$45</f>
        <v>0</v>
      </c>
      <c r="D331" s="520"/>
      <c r="E331" s="524"/>
      <c r="F331" s="523"/>
    </row>
    <row r="332" spans="1:6">
      <c r="A332" s="534"/>
      <c r="B332" s="522"/>
      <c r="C332" s="534">
        <f>C$46</f>
        <v>0</v>
      </c>
      <c r="D332" s="520"/>
      <c r="E332" s="524"/>
      <c r="F332" s="523"/>
    </row>
    <row r="333" spans="1:6">
      <c r="A333" s="526"/>
      <c r="B333" s="527"/>
      <c r="C333" s="526"/>
      <c r="D333" s="535"/>
      <c r="E333" s="528"/>
      <c r="F333" s="529"/>
    </row>
    <row r="334" spans="1:6" ht="150">
      <c r="A334" s="534" t="s">
        <v>1131</v>
      </c>
      <c r="B334" s="522" t="s">
        <v>1132</v>
      </c>
      <c r="C334" s="534"/>
      <c r="D334" s="522" t="s">
        <v>1133</v>
      </c>
      <c r="E334" s="524"/>
      <c r="F334" s="523"/>
    </row>
    <row r="335" spans="1:6">
      <c r="A335" s="534"/>
      <c r="B335" s="522"/>
      <c r="C335" s="534" t="s">
        <v>398</v>
      </c>
      <c r="D335" s="520"/>
      <c r="E335" s="524"/>
      <c r="F335" s="523"/>
    </row>
    <row r="336" spans="1:6">
      <c r="A336" s="534"/>
      <c r="B336" s="522"/>
      <c r="C336" s="534">
        <f>C$42</f>
        <v>0</v>
      </c>
      <c r="D336" s="520" t="s">
        <v>1134</v>
      </c>
      <c r="E336" s="524" t="s">
        <v>985</v>
      </c>
      <c r="F336" s="523"/>
    </row>
    <row r="337" spans="1:6">
      <c r="A337" s="534"/>
      <c r="B337" s="522"/>
      <c r="C337" s="534">
        <f>C$43</f>
        <v>0</v>
      </c>
      <c r="D337" s="520" t="s">
        <v>1134</v>
      </c>
      <c r="E337" s="524" t="s">
        <v>985</v>
      </c>
      <c r="F337" s="523"/>
    </row>
    <row r="338" spans="1:6">
      <c r="A338" s="534"/>
      <c r="B338" s="522"/>
      <c r="C338" s="534">
        <f>C$44</f>
        <v>0</v>
      </c>
      <c r="D338" s="520"/>
      <c r="E338" s="524"/>
      <c r="F338" s="523"/>
    </row>
    <row r="339" spans="1:6">
      <c r="A339" s="534"/>
      <c r="B339" s="522"/>
      <c r="C339" s="534">
        <f>C$45</f>
        <v>0</v>
      </c>
      <c r="D339" s="520"/>
      <c r="E339" s="524"/>
      <c r="F339" s="523"/>
    </row>
    <row r="340" spans="1:6">
      <c r="A340" s="534"/>
      <c r="B340" s="522"/>
      <c r="C340" s="534">
        <f>C$46</f>
        <v>0</v>
      </c>
      <c r="D340" s="520"/>
      <c r="E340" s="524"/>
      <c r="F340" s="523"/>
    </row>
    <row r="341" spans="1:6">
      <c r="A341" s="526"/>
      <c r="B341" s="527"/>
      <c r="C341" s="526"/>
      <c r="D341" s="535"/>
      <c r="E341" s="528"/>
      <c r="F341" s="529"/>
    </row>
    <row r="342" spans="1:6" ht="175">
      <c r="A342" s="534" t="s">
        <v>1135</v>
      </c>
      <c r="B342" s="522" t="s">
        <v>175</v>
      </c>
      <c r="C342" s="534"/>
      <c r="D342" s="522" t="s">
        <v>1136</v>
      </c>
      <c r="E342" s="524"/>
      <c r="F342" s="523"/>
    </row>
    <row r="343" spans="1:6">
      <c r="A343" s="534"/>
      <c r="B343" s="522"/>
      <c r="C343" s="534" t="s">
        <v>398</v>
      </c>
      <c r="D343" s="520"/>
      <c r="E343" s="524"/>
      <c r="F343" s="523"/>
    </row>
    <row r="344" spans="1:6" ht="37.5">
      <c r="A344" s="534"/>
      <c r="B344" s="522"/>
      <c r="C344" s="534">
        <f>C$42</f>
        <v>0</v>
      </c>
      <c r="D344" s="520" t="s">
        <v>2106</v>
      </c>
      <c r="E344" s="524" t="s">
        <v>1030</v>
      </c>
      <c r="F344" s="523">
        <v>2019.05</v>
      </c>
    </row>
    <row r="345" spans="1:6" ht="50">
      <c r="A345" s="534"/>
      <c r="B345" s="522"/>
      <c r="C345" s="534">
        <f>C$43</f>
        <v>0</v>
      </c>
      <c r="D345" s="520" t="s">
        <v>1137</v>
      </c>
      <c r="E345" s="524" t="s">
        <v>985</v>
      </c>
      <c r="F345" s="523" t="s">
        <v>1138</v>
      </c>
    </row>
    <row r="346" spans="1:6">
      <c r="A346" s="534"/>
      <c r="B346" s="522"/>
      <c r="C346" s="534">
        <f>C$44</f>
        <v>0</v>
      </c>
      <c r="D346" s="520"/>
      <c r="E346" s="524"/>
      <c r="F346" s="523"/>
    </row>
    <row r="347" spans="1:6">
      <c r="A347" s="534"/>
      <c r="B347" s="522"/>
      <c r="C347" s="534">
        <f>C$45</f>
        <v>0</v>
      </c>
      <c r="D347" s="520"/>
      <c r="E347" s="524"/>
      <c r="F347" s="523"/>
    </row>
    <row r="348" spans="1:6">
      <c r="A348" s="534"/>
      <c r="B348" s="522"/>
      <c r="C348" s="534">
        <f>C$46</f>
        <v>0</v>
      </c>
      <c r="D348" s="520"/>
      <c r="E348" s="524"/>
      <c r="F348" s="523"/>
    </row>
    <row r="349" spans="1:6">
      <c r="A349" s="526"/>
      <c r="B349" s="527"/>
      <c r="C349" s="526"/>
      <c r="D349" s="535"/>
      <c r="E349" s="528"/>
      <c r="F349" s="529"/>
    </row>
    <row r="350" spans="1:6">
      <c r="A350" s="525">
        <v>2.2999999999999998</v>
      </c>
      <c r="B350" s="525"/>
      <c r="C350" s="525"/>
      <c r="D350" s="525" t="s">
        <v>1139</v>
      </c>
      <c r="E350" s="531"/>
      <c r="F350" s="533"/>
    </row>
    <row r="351" spans="1:6" ht="187.5">
      <c r="A351" s="534" t="s">
        <v>1140</v>
      </c>
      <c r="B351" s="522" t="s">
        <v>1141</v>
      </c>
      <c r="C351" s="534"/>
      <c r="D351" s="522" t="s">
        <v>1142</v>
      </c>
      <c r="E351" s="524"/>
      <c r="F351" s="523"/>
    </row>
    <row r="352" spans="1:6">
      <c r="A352" s="534"/>
      <c r="B352" s="522"/>
      <c r="C352" s="534" t="s">
        <v>398</v>
      </c>
      <c r="D352" s="520"/>
      <c r="E352" s="524"/>
      <c r="F352" s="523"/>
    </row>
    <row r="353" spans="1:6" ht="100">
      <c r="A353" s="534"/>
      <c r="B353" s="522"/>
      <c r="C353" s="534">
        <f>C$42</f>
        <v>0</v>
      </c>
      <c r="D353" s="520" t="s">
        <v>1143</v>
      </c>
      <c r="E353" s="524" t="s">
        <v>985</v>
      </c>
      <c r="F353" s="523"/>
    </row>
    <row r="354" spans="1:6" ht="37.5">
      <c r="A354" s="534"/>
      <c r="B354" s="522"/>
      <c r="C354" s="534">
        <f>C$43</f>
        <v>0</v>
      </c>
      <c r="D354" s="520" t="s">
        <v>1144</v>
      </c>
      <c r="E354" s="524" t="s">
        <v>1030</v>
      </c>
      <c r="F354" s="523">
        <v>2020.07</v>
      </c>
    </row>
    <row r="355" spans="1:6" ht="204" customHeight="1">
      <c r="A355" s="534"/>
      <c r="B355" s="522"/>
      <c r="C355" s="534"/>
      <c r="D355" s="520" t="s">
        <v>2046</v>
      </c>
      <c r="E355" s="524" t="s">
        <v>985</v>
      </c>
      <c r="F355" s="523"/>
    </row>
    <row r="356" spans="1:6">
      <c r="A356" s="534"/>
      <c r="B356" s="522"/>
      <c r="C356" s="534">
        <f>C$45</f>
        <v>0</v>
      </c>
      <c r="D356" s="520"/>
      <c r="E356" s="524"/>
      <c r="F356" s="523"/>
    </row>
    <row r="357" spans="1:6">
      <c r="A357" s="534"/>
      <c r="B357" s="522"/>
      <c r="C357" s="534">
        <f>C$46</f>
        <v>0</v>
      </c>
      <c r="D357" s="520"/>
      <c r="E357" s="524"/>
      <c r="F357" s="523"/>
    </row>
    <row r="358" spans="1:6">
      <c r="A358" s="526"/>
      <c r="B358" s="527"/>
      <c r="C358" s="526"/>
      <c r="D358" s="535"/>
      <c r="E358" s="528"/>
      <c r="F358" s="529"/>
    </row>
    <row r="359" spans="1:6" ht="137.5">
      <c r="A359" s="534" t="s">
        <v>1145</v>
      </c>
      <c r="B359" s="522" t="s">
        <v>1146</v>
      </c>
      <c r="C359" s="534"/>
      <c r="D359" s="522" t="s">
        <v>1147</v>
      </c>
      <c r="E359" s="524"/>
      <c r="F359" s="523"/>
    </row>
    <row r="360" spans="1:6">
      <c r="A360" s="534"/>
      <c r="B360" s="522"/>
      <c r="C360" s="534" t="s">
        <v>398</v>
      </c>
      <c r="D360" s="520"/>
      <c r="E360" s="524"/>
      <c r="F360" s="523"/>
    </row>
    <row r="361" spans="1:6" ht="62.5">
      <c r="A361" s="534"/>
      <c r="B361" s="522"/>
      <c r="C361" s="534">
        <f>C$54</f>
        <v>0</v>
      </c>
      <c r="D361" s="520" t="s">
        <v>1148</v>
      </c>
      <c r="E361" s="524" t="s">
        <v>985</v>
      </c>
      <c r="F361" s="523"/>
    </row>
    <row r="362" spans="1:6" ht="75">
      <c r="A362" s="534"/>
      <c r="B362" s="522"/>
      <c r="C362" s="534">
        <f>C$55</f>
        <v>0</v>
      </c>
      <c r="D362" s="520" t="s">
        <v>1149</v>
      </c>
      <c r="E362" s="524" t="s">
        <v>985</v>
      </c>
      <c r="F362" s="523"/>
    </row>
    <row r="363" spans="1:6">
      <c r="A363" s="534"/>
      <c r="B363" s="522"/>
      <c r="C363" s="534">
        <f>C$56</f>
        <v>0</v>
      </c>
      <c r="D363" s="520"/>
      <c r="E363" s="524"/>
      <c r="F363" s="523"/>
    </row>
    <row r="364" spans="1:6">
      <c r="A364" s="534"/>
      <c r="B364" s="522"/>
      <c r="C364" s="534">
        <f>C$57</f>
        <v>0</v>
      </c>
      <c r="D364" s="520"/>
      <c r="E364" s="524"/>
      <c r="F364" s="523"/>
    </row>
    <row r="365" spans="1:6">
      <c r="A365" s="534"/>
      <c r="B365" s="522"/>
      <c r="C365" s="534" t="str">
        <f>C$58</f>
        <v>PA</v>
      </c>
      <c r="D365" s="520"/>
      <c r="E365" s="524"/>
      <c r="F365" s="523"/>
    </row>
    <row r="366" spans="1:6">
      <c r="A366" s="526"/>
      <c r="B366" s="527"/>
      <c r="C366" s="526"/>
      <c r="D366" s="535"/>
      <c r="E366" s="528"/>
      <c r="F366" s="529"/>
    </row>
    <row r="367" spans="1:6" ht="162.5">
      <c r="A367" s="534" t="s">
        <v>1150</v>
      </c>
      <c r="B367" s="522" t="s">
        <v>1151</v>
      </c>
      <c r="C367" s="534"/>
      <c r="D367" s="522" t="s">
        <v>1152</v>
      </c>
      <c r="E367" s="524"/>
      <c r="F367" s="523"/>
    </row>
    <row r="368" spans="1:6">
      <c r="A368" s="534"/>
      <c r="B368" s="522"/>
      <c r="C368" s="534" t="s">
        <v>398</v>
      </c>
      <c r="D368" s="520"/>
      <c r="E368" s="524"/>
      <c r="F368" s="523"/>
    </row>
    <row r="369" spans="1:6" ht="112.5">
      <c r="A369" s="534"/>
      <c r="B369" s="522"/>
      <c r="C369" s="534">
        <f>C$42</f>
        <v>0</v>
      </c>
      <c r="D369" s="520" t="s">
        <v>1153</v>
      </c>
      <c r="E369" s="524" t="s">
        <v>985</v>
      </c>
      <c r="F369" s="523"/>
    </row>
    <row r="370" spans="1:6" ht="100">
      <c r="A370" s="534"/>
      <c r="B370" s="522"/>
      <c r="C370" s="534">
        <f>C$43</f>
        <v>0</v>
      </c>
      <c r="D370" s="520" t="s">
        <v>1154</v>
      </c>
      <c r="E370" s="524" t="s">
        <v>985</v>
      </c>
      <c r="F370" s="523"/>
    </row>
    <row r="371" spans="1:6" ht="62.5">
      <c r="A371" s="536"/>
      <c r="B371" s="537"/>
      <c r="C371" s="534">
        <f>C$44</f>
        <v>0</v>
      </c>
      <c r="D371" s="520" t="s">
        <v>2047</v>
      </c>
      <c r="E371" s="524" t="s">
        <v>985</v>
      </c>
      <c r="F371" s="523"/>
    </row>
    <row r="372" spans="1:6" ht="87.5">
      <c r="A372" s="534"/>
      <c r="B372" s="522"/>
      <c r="C372" s="534" t="s">
        <v>2</v>
      </c>
      <c r="D372" s="520" t="s">
        <v>2199</v>
      </c>
      <c r="E372" s="524" t="s">
        <v>985</v>
      </c>
      <c r="F372" s="523"/>
    </row>
    <row r="373" spans="1:6">
      <c r="A373" s="534"/>
      <c r="B373" s="522"/>
      <c r="C373" s="534">
        <f>C$46</f>
        <v>0</v>
      </c>
      <c r="D373" s="520"/>
      <c r="E373" s="524"/>
      <c r="F373" s="523"/>
    </row>
    <row r="374" spans="1:6">
      <c r="A374" s="526"/>
      <c r="B374" s="527"/>
      <c r="C374" s="526"/>
      <c r="D374" s="535"/>
      <c r="E374" s="528"/>
      <c r="F374" s="529"/>
    </row>
    <row r="375" spans="1:6" ht="150">
      <c r="A375" s="534" t="s">
        <v>1155</v>
      </c>
      <c r="B375" s="522" t="s">
        <v>1131</v>
      </c>
      <c r="C375" s="534"/>
      <c r="D375" s="522" t="s">
        <v>1156</v>
      </c>
      <c r="E375" s="524"/>
      <c r="F375" s="523"/>
    </row>
    <row r="376" spans="1:6">
      <c r="A376" s="534"/>
      <c r="B376" s="522"/>
      <c r="C376" s="534" t="s">
        <v>398</v>
      </c>
      <c r="D376" s="520"/>
      <c r="E376" s="524"/>
      <c r="F376" s="523"/>
    </row>
    <row r="377" spans="1:6" ht="100">
      <c r="A377" s="534"/>
      <c r="B377" s="522"/>
      <c r="C377" s="534">
        <f>C$42</f>
        <v>0</v>
      </c>
      <c r="D377" s="520" t="s">
        <v>1157</v>
      </c>
      <c r="E377" s="524" t="s">
        <v>985</v>
      </c>
      <c r="F377" s="523"/>
    </row>
    <row r="378" spans="1:6" ht="100">
      <c r="A378" s="534"/>
      <c r="B378" s="522"/>
      <c r="C378" s="534">
        <f>C$43</f>
        <v>0</v>
      </c>
      <c r="D378" s="520" t="s">
        <v>1154</v>
      </c>
      <c r="E378" s="524" t="s">
        <v>985</v>
      </c>
      <c r="F378" s="523"/>
    </row>
    <row r="379" spans="1:6">
      <c r="A379" s="534"/>
      <c r="B379" s="522"/>
      <c r="C379" s="534">
        <f>C$44</f>
        <v>0</v>
      </c>
      <c r="D379" s="520"/>
      <c r="E379" s="524"/>
      <c r="F379" s="523"/>
    </row>
    <row r="380" spans="1:6">
      <c r="A380" s="534"/>
      <c r="B380" s="522"/>
      <c r="C380" s="534">
        <f>C$45</f>
        <v>0</v>
      </c>
      <c r="D380" s="520"/>
      <c r="E380" s="524"/>
      <c r="F380" s="523"/>
    </row>
    <row r="381" spans="1:6">
      <c r="A381" s="534"/>
      <c r="B381" s="522"/>
      <c r="C381" s="534">
        <f>C$46</f>
        <v>0</v>
      </c>
      <c r="D381" s="520"/>
      <c r="E381" s="524"/>
      <c r="F381" s="523"/>
    </row>
    <row r="382" spans="1:6">
      <c r="A382" s="526"/>
      <c r="B382" s="527"/>
      <c r="C382" s="526"/>
      <c r="D382" s="535"/>
      <c r="E382" s="528"/>
      <c r="F382" s="529"/>
    </row>
    <row r="383" spans="1:6" ht="137.5">
      <c r="A383" s="534" t="s">
        <v>1158</v>
      </c>
      <c r="B383" s="522" t="s">
        <v>1159</v>
      </c>
      <c r="C383" s="534"/>
      <c r="D383" s="522" t="s">
        <v>1160</v>
      </c>
      <c r="E383" s="524"/>
      <c r="F383" s="523"/>
    </row>
    <row r="384" spans="1:6">
      <c r="A384" s="534"/>
      <c r="B384" s="522"/>
      <c r="C384" s="534" t="s">
        <v>398</v>
      </c>
      <c r="D384" s="520"/>
      <c r="E384" s="524"/>
      <c r="F384" s="523"/>
    </row>
    <row r="385" spans="1:6" ht="100">
      <c r="A385" s="534"/>
      <c r="B385" s="522"/>
      <c r="C385" s="534">
        <f>C$42</f>
        <v>0</v>
      </c>
      <c r="D385" s="520" t="s">
        <v>1161</v>
      </c>
      <c r="E385" s="524" t="s">
        <v>985</v>
      </c>
      <c r="F385" s="523"/>
    </row>
    <row r="386" spans="1:6" ht="50">
      <c r="A386" s="534"/>
      <c r="B386" s="522"/>
      <c r="C386" s="534">
        <f>C$43</f>
        <v>0</v>
      </c>
      <c r="D386" s="520" t="s">
        <v>1162</v>
      </c>
      <c r="E386" s="524" t="s">
        <v>985</v>
      </c>
      <c r="F386" s="523"/>
    </row>
    <row r="387" spans="1:6" ht="50">
      <c r="A387" s="534"/>
      <c r="B387" s="522"/>
      <c r="C387" s="534">
        <f>C$44</f>
        <v>0</v>
      </c>
      <c r="D387" s="520" t="s">
        <v>2048</v>
      </c>
      <c r="E387" s="524" t="s">
        <v>985</v>
      </c>
      <c r="F387" s="523"/>
    </row>
    <row r="388" spans="1:6" ht="98">
      <c r="A388" s="534"/>
      <c r="B388" s="522"/>
      <c r="C388" s="534" t="s">
        <v>2</v>
      </c>
      <c r="D388" s="417" t="s">
        <v>2200</v>
      </c>
      <c r="E388" s="524" t="s">
        <v>985</v>
      </c>
      <c r="F388" s="523"/>
    </row>
    <row r="389" spans="1:6">
      <c r="A389" s="534"/>
      <c r="B389" s="522"/>
      <c r="C389" s="534">
        <f>C$46</f>
        <v>0</v>
      </c>
      <c r="D389" s="520"/>
      <c r="E389" s="524"/>
      <c r="F389" s="523"/>
    </row>
    <row r="390" spans="1:6">
      <c r="A390" s="526"/>
      <c r="B390" s="527"/>
      <c r="C390" s="526"/>
      <c r="D390" s="535"/>
      <c r="E390" s="528"/>
      <c r="F390" s="529"/>
    </row>
    <row r="391" spans="1:6" ht="112.5">
      <c r="A391" s="534" t="s">
        <v>1163</v>
      </c>
      <c r="B391" s="522" t="s">
        <v>1164</v>
      </c>
      <c r="C391" s="534"/>
      <c r="D391" s="522" t="s">
        <v>1165</v>
      </c>
      <c r="E391" s="524"/>
      <c r="F391" s="523"/>
    </row>
    <row r="392" spans="1:6">
      <c r="A392" s="534"/>
      <c r="B392" s="522"/>
      <c r="C392" s="534" t="s">
        <v>398</v>
      </c>
      <c r="D392" s="520"/>
      <c r="E392" s="524"/>
      <c r="F392" s="523"/>
    </row>
    <row r="393" spans="1:6">
      <c r="A393" s="534"/>
      <c r="B393" s="522"/>
      <c r="C393" s="534">
        <f>C$42</f>
        <v>0</v>
      </c>
      <c r="D393" s="416" t="s">
        <v>1166</v>
      </c>
      <c r="E393" s="415" t="s">
        <v>985</v>
      </c>
      <c r="F393" s="523"/>
    </row>
    <row r="394" spans="1:6">
      <c r="A394" s="534"/>
      <c r="B394" s="522"/>
      <c r="C394" s="534">
        <f>C$43</f>
        <v>0</v>
      </c>
      <c r="D394" s="416" t="s">
        <v>1166</v>
      </c>
      <c r="E394" s="415" t="s">
        <v>985</v>
      </c>
      <c r="F394" s="523"/>
    </row>
    <row r="395" spans="1:6">
      <c r="A395" s="534"/>
      <c r="B395" s="522"/>
      <c r="C395" s="534">
        <f>C$44</f>
        <v>0</v>
      </c>
      <c r="D395" s="520"/>
      <c r="E395" s="524"/>
      <c r="F395" s="523"/>
    </row>
    <row r="396" spans="1:6">
      <c r="A396" s="534"/>
      <c r="B396" s="522"/>
      <c r="C396" s="534">
        <f>C$45</f>
        <v>0</v>
      </c>
      <c r="D396" s="520"/>
      <c r="E396" s="524"/>
      <c r="F396" s="523"/>
    </row>
    <row r="397" spans="1:6">
      <c r="A397" s="534"/>
      <c r="B397" s="522"/>
      <c r="C397" s="534">
        <f>C$46</f>
        <v>0</v>
      </c>
      <c r="D397" s="520"/>
      <c r="E397" s="524"/>
      <c r="F397" s="523"/>
    </row>
    <row r="398" spans="1:6">
      <c r="A398" s="526"/>
      <c r="B398" s="527"/>
      <c r="C398" s="526"/>
      <c r="D398" s="535"/>
      <c r="E398" s="528"/>
      <c r="F398" s="529"/>
    </row>
    <row r="399" spans="1:6" ht="137.5">
      <c r="A399" s="534" t="s">
        <v>1167</v>
      </c>
      <c r="B399" s="522" t="s">
        <v>1168</v>
      </c>
      <c r="C399" s="534"/>
      <c r="D399" s="522" t="s">
        <v>1169</v>
      </c>
      <c r="E399" s="524"/>
      <c r="F399" s="523"/>
    </row>
    <row r="400" spans="1:6">
      <c r="A400" s="534"/>
      <c r="B400" s="522"/>
      <c r="C400" s="534" t="s">
        <v>398</v>
      </c>
      <c r="D400" s="520"/>
      <c r="E400" s="524"/>
      <c r="F400" s="523"/>
    </row>
    <row r="401" spans="1:6">
      <c r="A401" s="534"/>
      <c r="B401" s="522"/>
      <c r="C401" s="534">
        <f>C$42</f>
        <v>0</v>
      </c>
      <c r="D401" s="520" t="s">
        <v>1170</v>
      </c>
      <c r="E401" s="524" t="s">
        <v>985</v>
      </c>
      <c r="F401" s="523"/>
    </row>
    <row r="402" spans="1:6">
      <c r="A402" s="534"/>
      <c r="B402" s="522"/>
      <c r="C402" s="534">
        <f>C$43</f>
        <v>0</v>
      </c>
      <c r="D402" s="520" t="s">
        <v>1171</v>
      </c>
      <c r="E402" s="524" t="s">
        <v>985</v>
      </c>
      <c r="F402" s="523"/>
    </row>
    <row r="403" spans="1:6">
      <c r="A403" s="534"/>
      <c r="B403" s="522"/>
      <c r="C403" s="534">
        <f>C$44</f>
        <v>0</v>
      </c>
      <c r="D403" s="520"/>
      <c r="E403" s="524"/>
      <c r="F403" s="523"/>
    </row>
    <row r="404" spans="1:6">
      <c r="A404" s="534"/>
      <c r="B404" s="522"/>
      <c r="C404" s="534">
        <f>C$45</f>
        <v>0</v>
      </c>
      <c r="D404" s="520"/>
      <c r="E404" s="524"/>
      <c r="F404" s="523"/>
    </row>
    <row r="405" spans="1:6">
      <c r="A405" s="534"/>
      <c r="B405" s="522"/>
      <c r="C405" s="534">
        <f>C$46</f>
        <v>0</v>
      </c>
      <c r="D405" s="520"/>
      <c r="E405" s="524"/>
      <c r="F405" s="523"/>
    </row>
    <row r="406" spans="1:6">
      <c r="A406" s="526"/>
      <c r="B406" s="527"/>
      <c r="C406" s="526"/>
      <c r="D406" s="535"/>
      <c r="E406" s="528"/>
      <c r="F406" s="529"/>
    </row>
    <row r="407" spans="1:6" ht="125">
      <c r="A407" s="534" t="s">
        <v>1172</v>
      </c>
      <c r="B407" s="522" t="s">
        <v>1173</v>
      </c>
      <c r="C407" s="534"/>
      <c r="D407" s="522" t="s">
        <v>1174</v>
      </c>
      <c r="E407" s="524"/>
      <c r="F407" s="523"/>
    </row>
    <row r="408" spans="1:6">
      <c r="A408" s="534"/>
      <c r="B408" s="522"/>
      <c r="C408" s="534" t="s">
        <v>398</v>
      </c>
      <c r="D408" s="520"/>
      <c r="E408" s="524"/>
      <c r="F408" s="523"/>
    </row>
    <row r="409" spans="1:6" ht="62.5">
      <c r="A409" s="534"/>
      <c r="B409" s="522"/>
      <c r="C409" s="534">
        <f>C$42</f>
        <v>0</v>
      </c>
      <c r="D409" s="545" t="s">
        <v>1175</v>
      </c>
      <c r="E409" s="524" t="s">
        <v>985</v>
      </c>
      <c r="F409" s="523"/>
    </row>
    <row r="410" spans="1:6" ht="62.5">
      <c r="A410" s="534"/>
      <c r="B410" s="522"/>
      <c r="C410" s="534">
        <f>C$43</f>
        <v>0</v>
      </c>
      <c r="D410" s="520" t="s">
        <v>1176</v>
      </c>
      <c r="E410" s="524" t="s">
        <v>985</v>
      </c>
      <c r="F410" s="523"/>
    </row>
    <row r="411" spans="1:6" ht="62.5">
      <c r="A411" s="534"/>
      <c r="B411" s="522"/>
      <c r="C411" s="534">
        <f>C$44</f>
        <v>0</v>
      </c>
      <c r="D411" s="520" t="s">
        <v>2049</v>
      </c>
      <c r="E411" s="524" t="s">
        <v>985</v>
      </c>
      <c r="F411" s="523"/>
    </row>
    <row r="412" spans="1:6" ht="100">
      <c r="A412" s="534"/>
      <c r="B412" s="522"/>
      <c r="C412" s="534" t="s">
        <v>2</v>
      </c>
      <c r="D412" s="260" t="s">
        <v>2201</v>
      </c>
      <c r="E412" s="524" t="s">
        <v>985</v>
      </c>
      <c r="F412" s="523"/>
    </row>
    <row r="413" spans="1:6">
      <c r="A413" s="534"/>
      <c r="B413" s="522"/>
      <c r="C413" s="534">
        <f>C$46</f>
        <v>0</v>
      </c>
      <c r="D413" s="417"/>
      <c r="E413" s="524"/>
      <c r="F413" s="523"/>
    </row>
    <row r="414" spans="1:6">
      <c r="A414" s="526"/>
      <c r="B414" s="527"/>
      <c r="C414" s="526"/>
      <c r="D414" s="417"/>
      <c r="E414" s="528"/>
      <c r="F414" s="529"/>
    </row>
    <row r="415" spans="1:6" ht="112.5">
      <c r="A415" s="534" t="s">
        <v>1177</v>
      </c>
      <c r="B415" s="522" t="s">
        <v>1178</v>
      </c>
      <c r="C415" s="534"/>
      <c r="D415" s="522" t="s">
        <v>1179</v>
      </c>
      <c r="E415" s="524"/>
      <c r="F415" s="523"/>
    </row>
    <row r="416" spans="1:6">
      <c r="A416" s="534"/>
      <c r="B416" s="522"/>
      <c r="C416" s="534" t="s">
        <v>398</v>
      </c>
      <c r="D416" s="520"/>
      <c r="E416" s="524"/>
      <c r="F416" s="523"/>
    </row>
    <row r="417" spans="1:6">
      <c r="A417" s="534"/>
      <c r="B417" s="522"/>
      <c r="C417" s="534">
        <f>C$42</f>
        <v>0</v>
      </c>
      <c r="D417" s="414" t="s">
        <v>1180</v>
      </c>
      <c r="E417" s="524" t="s">
        <v>985</v>
      </c>
      <c r="F417" s="523"/>
    </row>
    <row r="418" spans="1:6">
      <c r="A418" s="534"/>
      <c r="B418" s="522"/>
      <c r="C418" s="534">
        <f>C$43</f>
        <v>0</v>
      </c>
      <c r="D418" s="414" t="s">
        <v>1181</v>
      </c>
      <c r="E418" s="524" t="s">
        <v>985</v>
      </c>
      <c r="F418" s="523"/>
    </row>
    <row r="419" spans="1:6" ht="50">
      <c r="A419" s="534"/>
      <c r="B419" s="522"/>
      <c r="C419" s="534">
        <f>C$44</f>
        <v>0</v>
      </c>
      <c r="D419" s="520" t="s">
        <v>2050</v>
      </c>
      <c r="E419" s="524" t="s">
        <v>985</v>
      </c>
      <c r="F419" s="523"/>
    </row>
    <row r="420" spans="1:6" ht="62.5">
      <c r="A420" s="534"/>
      <c r="B420" s="522"/>
      <c r="C420" s="534" t="s">
        <v>2</v>
      </c>
      <c r="D420" s="520" t="s">
        <v>2202</v>
      </c>
      <c r="E420" s="524" t="s">
        <v>985</v>
      </c>
      <c r="F420" s="523"/>
    </row>
    <row r="421" spans="1:6">
      <c r="A421" s="534"/>
      <c r="B421" s="522"/>
      <c r="C421" s="534">
        <f>C$46</f>
        <v>0</v>
      </c>
      <c r="D421" s="520"/>
      <c r="E421" s="524"/>
      <c r="F421" s="523"/>
    </row>
    <row r="422" spans="1:6">
      <c r="A422" s="526"/>
      <c r="B422" s="527"/>
      <c r="C422" s="526"/>
      <c r="D422" s="535"/>
      <c r="E422" s="528"/>
      <c r="F422" s="529"/>
    </row>
    <row r="423" spans="1:6">
      <c r="A423" s="530">
        <v>2.4</v>
      </c>
      <c r="B423" s="525"/>
      <c r="C423" s="530"/>
      <c r="D423" s="525" t="s">
        <v>1182</v>
      </c>
      <c r="E423" s="531"/>
      <c r="F423" s="532"/>
    </row>
    <row r="424" spans="1:6" ht="75">
      <c r="A424" s="534" t="s">
        <v>1183</v>
      </c>
      <c r="B424" s="522" t="s">
        <v>1184</v>
      </c>
      <c r="C424" s="534"/>
      <c r="D424" s="522" t="s">
        <v>1185</v>
      </c>
      <c r="E424" s="524"/>
      <c r="F424" s="523"/>
    </row>
    <row r="425" spans="1:6">
      <c r="A425" s="534"/>
      <c r="B425" s="522"/>
      <c r="C425" s="534" t="s">
        <v>398</v>
      </c>
      <c r="D425" s="520"/>
      <c r="E425" s="524"/>
      <c r="F425" s="523"/>
    </row>
    <row r="426" spans="1:6" ht="62.5">
      <c r="A426" s="534"/>
      <c r="B426" s="522"/>
      <c r="C426" s="534">
        <f>C$42</f>
        <v>0</v>
      </c>
      <c r="D426" s="520" t="s">
        <v>1186</v>
      </c>
      <c r="E426" s="524" t="s">
        <v>985</v>
      </c>
      <c r="F426" s="523"/>
    </row>
    <row r="427" spans="1:6" ht="75">
      <c r="A427" s="534"/>
      <c r="B427" s="522"/>
      <c r="C427" s="534">
        <f>C$43</f>
        <v>0</v>
      </c>
      <c r="D427" s="520" t="s">
        <v>1187</v>
      </c>
      <c r="E427" s="524" t="s">
        <v>985</v>
      </c>
      <c r="F427" s="523"/>
    </row>
    <row r="428" spans="1:6">
      <c r="A428" s="534"/>
      <c r="B428" s="522"/>
      <c r="C428" s="534">
        <f>C$44</f>
        <v>0</v>
      </c>
      <c r="D428" s="520"/>
      <c r="E428" s="524"/>
      <c r="F428" s="523"/>
    </row>
    <row r="429" spans="1:6">
      <c r="A429" s="534"/>
      <c r="B429" s="522"/>
      <c r="C429" s="534">
        <f>C$45</f>
        <v>0</v>
      </c>
      <c r="D429" s="520"/>
      <c r="E429" s="524"/>
      <c r="F429" s="523"/>
    </row>
    <row r="430" spans="1:6">
      <c r="A430" s="534"/>
      <c r="B430" s="522"/>
      <c r="C430" s="534">
        <f>C$46</f>
        <v>0</v>
      </c>
      <c r="D430" s="520"/>
      <c r="E430" s="524"/>
      <c r="F430" s="523"/>
    </row>
    <row r="431" spans="1:6">
      <c r="A431" s="526"/>
      <c r="B431" s="527"/>
      <c r="C431" s="526"/>
      <c r="D431" s="535"/>
      <c r="E431" s="528"/>
      <c r="F431" s="529"/>
    </row>
    <row r="432" spans="1:6" ht="125">
      <c r="A432" s="534" t="s">
        <v>1188</v>
      </c>
      <c r="B432" s="522" t="s">
        <v>1189</v>
      </c>
      <c r="C432" s="534"/>
      <c r="D432" s="522" t="s">
        <v>1190</v>
      </c>
      <c r="E432" s="524"/>
      <c r="F432" s="523"/>
    </row>
    <row r="433" spans="1:6">
      <c r="A433" s="534"/>
      <c r="B433" s="522"/>
      <c r="C433" s="534" t="s">
        <v>398</v>
      </c>
      <c r="D433" s="520"/>
      <c r="E433" s="524"/>
      <c r="F433" s="523"/>
    </row>
    <row r="434" spans="1:6" ht="37.5">
      <c r="A434" s="534"/>
      <c r="B434" s="522"/>
      <c r="C434" s="534">
        <f>C$42</f>
        <v>0</v>
      </c>
      <c r="D434" s="520" t="s">
        <v>1191</v>
      </c>
      <c r="E434" s="524" t="s">
        <v>985</v>
      </c>
      <c r="F434" s="523"/>
    </row>
    <row r="435" spans="1:6" ht="50">
      <c r="A435" s="534"/>
      <c r="B435" s="522"/>
      <c r="C435" s="534">
        <f>C$43</f>
        <v>0</v>
      </c>
      <c r="D435" s="520" t="s">
        <v>1192</v>
      </c>
      <c r="E435" s="524" t="s">
        <v>985</v>
      </c>
      <c r="F435" s="523"/>
    </row>
    <row r="436" spans="1:6">
      <c r="A436" s="534"/>
      <c r="B436" s="522"/>
      <c r="C436" s="534">
        <f>C$44</f>
        <v>0</v>
      </c>
      <c r="D436" s="520"/>
      <c r="E436" s="524"/>
      <c r="F436" s="523"/>
    </row>
    <row r="437" spans="1:6">
      <c r="A437" s="534"/>
      <c r="B437" s="522"/>
      <c r="C437" s="534">
        <f>C$45</f>
        <v>0</v>
      </c>
      <c r="D437" s="520"/>
      <c r="E437" s="524"/>
      <c r="F437" s="523"/>
    </row>
    <row r="438" spans="1:6">
      <c r="A438" s="534"/>
      <c r="B438" s="522"/>
      <c r="C438" s="534">
        <f>C$46</f>
        <v>0</v>
      </c>
      <c r="D438" s="520"/>
      <c r="E438" s="524"/>
      <c r="F438" s="523"/>
    </row>
    <row r="439" spans="1:6">
      <c r="A439" s="526"/>
      <c r="B439" s="527"/>
      <c r="C439" s="526"/>
      <c r="D439" s="535"/>
      <c r="E439" s="528"/>
      <c r="F439" s="529"/>
    </row>
    <row r="440" spans="1:6" ht="112.5">
      <c r="A440" s="534" t="s">
        <v>1193</v>
      </c>
      <c r="B440" s="522" t="s">
        <v>1194</v>
      </c>
      <c r="C440" s="534"/>
      <c r="D440" s="522" t="s">
        <v>1195</v>
      </c>
      <c r="E440" s="524"/>
      <c r="F440" s="523"/>
    </row>
    <row r="441" spans="1:6">
      <c r="A441" s="534"/>
      <c r="B441" s="522"/>
      <c r="C441" s="534" t="s">
        <v>398</v>
      </c>
      <c r="D441" s="520"/>
      <c r="E441" s="524"/>
      <c r="F441" s="523"/>
    </row>
    <row r="442" spans="1:6" ht="50">
      <c r="A442" s="534"/>
      <c r="B442" s="522"/>
      <c r="C442" s="534">
        <f>C$42</f>
        <v>0</v>
      </c>
      <c r="D442" s="520" t="s">
        <v>1196</v>
      </c>
      <c r="E442" s="524" t="s">
        <v>985</v>
      </c>
      <c r="F442" s="523"/>
    </row>
    <row r="443" spans="1:6" ht="50">
      <c r="A443" s="534"/>
      <c r="B443" s="522"/>
      <c r="C443" s="534">
        <f>C$43</f>
        <v>0</v>
      </c>
      <c r="D443" s="520" t="s">
        <v>1197</v>
      </c>
      <c r="E443" s="524" t="s">
        <v>985</v>
      </c>
      <c r="F443" s="523"/>
    </row>
    <row r="444" spans="1:6">
      <c r="A444" s="534"/>
      <c r="B444" s="522"/>
      <c r="C444" s="534">
        <f>C$44</f>
        <v>0</v>
      </c>
      <c r="D444" s="520"/>
      <c r="E444" s="524"/>
      <c r="F444" s="523"/>
    </row>
    <row r="445" spans="1:6">
      <c r="A445" s="534"/>
      <c r="B445" s="522"/>
      <c r="C445" s="534">
        <f>C$45</f>
        <v>0</v>
      </c>
      <c r="D445" s="520"/>
      <c r="E445" s="524"/>
      <c r="F445" s="523"/>
    </row>
    <row r="446" spans="1:6">
      <c r="A446" s="534"/>
      <c r="B446" s="522"/>
      <c r="C446" s="534">
        <f>C$46</f>
        <v>0</v>
      </c>
      <c r="D446" s="520"/>
      <c r="E446" s="524"/>
      <c r="F446" s="523"/>
    </row>
    <row r="447" spans="1:6">
      <c r="A447" s="526"/>
      <c r="B447" s="527"/>
      <c r="C447" s="526"/>
      <c r="D447" s="535"/>
      <c r="E447" s="528"/>
      <c r="F447" s="529"/>
    </row>
    <row r="448" spans="1:6" ht="75">
      <c r="A448" s="534" t="s">
        <v>1198</v>
      </c>
      <c r="B448" s="522" t="s">
        <v>1199</v>
      </c>
      <c r="C448" s="534"/>
      <c r="D448" s="522" t="s">
        <v>1200</v>
      </c>
      <c r="E448" s="524"/>
      <c r="F448" s="523"/>
    </row>
    <row r="449" spans="1:6">
      <c r="A449" s="534"/>
      <c r="B449" s="522"/>
      <c r="C449" s="534" t="s">
        <v>398</v>
      </c>
      <c r="D449" s="520"/>
      <c r="E449" s="524"/>
      <c r="F449" s="523"/>
    </row>
    <row r="450" spans="1:6" ht="62.5">
      <c r="A450" s="534"/>
      <c r="B450" s="522"/>
      <c r="C450" s="534">
        <f>C$42</f>
        <v>0</v>
      </c>
      <c r="D450" s="545" t="s">
        <v>1201</v>
      </c>
      <c r="E450" s="524" t="s">
        <v>985</v>
      </c>
      <c r="F450" s="523"/>
    </row>
    <row r="451" spans="1:6" ht="25">
      <c r="A451" s="534"/>
      <c r="B451" s="522"/>
      <c r="C451" s="534">
        <f>C$43</f>
        <v>0</v>
      </c>
      <c r="D451" s="520" t="s">
        <v>1202</v>
      </c>
      <c r="E451" s="524" t="s">
        <v>985</v>
      </c>
      <c r="F451" s="523"/>
    </row>
    <row r="452" spans="1:6">
      <c r="A452" s="534"/>
      <c r="B452" s="522"/>
      <c r="C452" s="534">
        <f>C$44</f>
        <v>0</v>
      </c>
      <c r="D452" s="520"/>
      <c r="E452" s="524"/>
      <c r="F452" s="523"/>
    </row>
    <row r="453" spans="1:6">
      <c r="A453" s="534"/>
      <c r="B453" s="522"/>
      <c r="C453" s="534">
        <f>C$45</f>
        <v>0</v>
      </c>
      <c r="D453" s="520"/>
      <c r="E453" s="524"/>
      <c r="F453" s="523"/>
    </row>
    <row r="454" spans="1:6">
      <c r="A454" s="534"/>
      <c r="B454" s="522"/>
      <c r="C454" s="534">
        <f>C$46</f>
        <v>0</v>
      </c>
      <c r="D454" s="520"/>
      <c r="E454" s="524"/>
      <c r="F454" s="523"/>
    </row>
    <row r="455" spans="1:6">
      <c r="A455" s="526"/>
      <c r="B455" s="527"/>
      <c r="C455" s="526"/>
      <c r="D455" s="535"/>
      <c r="E455" s="528"/>
      <c r="F455" s="529"/>
    </row>
    <row r="456" spans="1:6" ht="100">
      <c r="A456" s="534" t="s">
        <v>1203</v>
      </c>
      <c r="B456" s="522" t="s">
        <v>1204</v>
      </c>
      <c r="C456" s="534"/>
      <c r="D456" s="522" t="s">
        <v>1205</v>
      </c>
      <c r="E456" s="524"/>
      <c r="F456" s="523"/>
    </row>
    <row r="457" spans="1:6">
      <c r="A457" s="534"/>
      <c r="B457" s="522"/>
      <c r="C457" s="534" t="s">
        <v>398</v>
      </c>
      <c r="D457" s="520"/>
      <c r="E457" s="524"/>
      <c r="F457" s="523"/>
    </row>
    <row r="458" spans="1:6" ht="25">
      <c r="A458" s="534"/>
      <c r="B458" s="522"/>
      <c r="C458" s="534">
        <f>C$42</f>
        <v>0</v>
      </c>
      <c r="D458" s="520" t="s">
        <v>1206</v>
      </c>
      <c r="E458" s="524" t="s">
        <v>985</v>
      </c>
      <c r="F458" s="523"/>
    </row>
    <row r="459" spans="1:6" ht="25">
      <c r="A459" s="534"/>
      <c r="B459" s="522"/>
      <c r="C459" s="534">
        <f>C$43</f>
        <v>0</v>
      </c>
      <c r="D459" s="520" t="s">
        <v>1207</v>
      </c>
      <c r="E459" s="524" t="s">
        <v>985</v>
      </c>
      <c r="F459" s="523"/>
    </row>
    <row r="460" spans="1:6">
      <c r="A460" s="534"/>
      <c r="B460" s="522"/>
      <c r="C460" s="534">
        <f>C$44</f>
        <v>0</v>
      </c>
      <c r="D460" s="520"/>
      <c r="E460" s="524"/>
      <c r="F460" s="523"/>
    </row>
    <row r="461" spans="1:6">
      <c r="A461" s="534"/>
      <c r="B461" s="522"/>
      <c r="C461" s="534">
        <f>C$45</f>
        <v>0</v>
      </c>
      <c r="D461" s="520"/>
      <c r="E461" s="524"/>
      <c r="F461" s="523"/>
    </row>
    <row r="462" spans="1:6">
      <c r="A462" s="534"/>
      <c r="B462" s="522"/>
      <c r="C462" s="534">
        <f>C$46</f>
        <v>0</v>
      </c>
      <c r="D462" s="520"/>
      <c r="E462" s="524"/>
      <c r="F462" s="523"/>
    </row>
    <row r="463" spans="1:6">
      <c r="A463" s="546"/>
      <c r="B463" s="547"/>
      <c r="C463" s="546"/>
      <c r="D463" s="547"/>
      <c r="E463" s="548"/>
      <c r="F463" s="529"/>
    </row>
    <row r="464" spans="1:6">
      <c r="A464" s="530">
        <v>2.5</v>
      </c>
      <c r="B464" s="525"/>
      <c r="C464" s="530"/>
      <c r="D464" s="525" t="s">
        <v>1208</v>
      </c>
      <c r="E464" s="531"/>
      <c r="F464" s="532"/>
    </row>
    <row r="465" spans="1:6" ht="125">
      <c r="A465" s="534" t="s">
        <v>1209</v>
      </c>
      <c r="B465" s="522" t="s">
        <v>1210</v>
      </c>
      <c r="C465" s="534"/>
      <c r="D465" s="522" t="s">
        <v>1211</v>
      </c>
      <c r="E465" s="524"/>
      <c r="F465" s="523"/>
    </row>
    <row r="466" spans="1:6">
      <c r="A466" s="534"/>
      <c r="B466" s="522"/>
      <c r="C466" s="534" t="s">
        <v>398</v>
      </c>
      <c r="D466" s="520"/>
      <c r="E466" s="524"/>
      <c r="F466" s="523"/>
    </row>
    <row r="467" spans="1:6" ht="62.5">
      <c r="A467" s="534"/>
      <c r="B467" s="522"/>
      <c r="C467" s="534">
        <f>C$42</f>
        <v>0</v>
      </c>
      <c r="D467" s="520" t="s">
        <v>1212</v>
      </c>
      <c r="E467" s="524" t="s">
        <v>985</v>
      </c>
      <c r="F467" s="523"/>
    </row>
    <row r="468" spans="1:6" ht="37.5">
      <c r="A468" s="534"/>
      <c r="B468" s="522"/>
      <c r="C468" s="534">
        <f>C$43</f>
        <v>0</v>
      </c>
      <c r="D468" s="520" t="s">
        <v>1213</v>
      </c>
      <c r="E468" s="524" t="s">
        <v>985</v>
      </c>
      <c r="F468" s="523"/>
    </row>
    <row r="469" spans="1:6">
      <c r="A469" s="534"/>
      <c r="B469" s="522"/>
      <c r="C469" s="534">
        <f>C$44</f>
        <v>0</v>
      </c>
      <c r="D469" s="520"/>
      <c r="E469" s="524"/>
      <c r="F469" s="523"/>
    </row>
    <row r="470" spans="1:6">
      <c r="A470" s="534"/>
      <c r="B470" s="522"/>
      <c r="C470" s="534">
        <f>C$45</f>
        <v>0</v>
      </c>
      <c r="D470" s="520"/>
      <c r="E470" s="524"/>
      <c r="F470" s="523"/>
    </row>
    <row r="471" spans="1:6">
      <c r="A471" s="534"/>
      <c r="B471" s="522"/>
      <c r="C471" s="534">
        <f>C$46</f>
        <v>0</v>
      </c>
      <c r="D471" s="520"/>
      <c r="E471" s="524"/>
      <c r="F471" s="523"/>
    </row>
    <row r="472" spans="1:6">
      <c r="A472" s="546"/>
      <c r="B472" s="547"/>
      <c r="C472" s="546"/>
      <c r="D472" s="547"/>
      <c r="E472" s="548"/>
      <c r="F472" s="529"/>
    </row>
    <row r="473" spans="1:6" ht="125">
      <c r="A473" s="534" t="s">
        <v>1214</v>
      </c>
      <c r="B473" s="522" t="s">
        <v>174</v>
      </c>
      <c r="C473" s="534"/>
      <c r="D473" s="522" t="s">
        <v>1215</v>
      </c>
      <c r="E473" s="524"/>
      <c r="F473" s="523"/>
    </row>
    <row r="474" spans="1:6">
      <c r="A474" s="534"/>
      <c r="B474" s="522"/>
      <c r="C474" s="534" t="s">
        <v>398</v>
      </c>
      <c r="D474" s="520"/>
      <c r="E474" s="524"/>
      <c r="F474" s="523"/>
    </row>
    <row r="475" spans="1:6" ht="175">
      <c r="A475" s="534"/>
      <c r="B475" s="522"/>
      <c r="C475" s="534">
        <f>C$42</f>
        <v>0</v>
      </c>
      <c r="D475" s="545" t="s">
        <v>1216</v>
      </c>
      <c r="E475" s="524" t="s">
        <v>985</v>
      </c>
      <c r="F475" s="523"/>
    </row>
    <row r="476" spans="1:6" ht="87.5">
      <c r="A476" s="534"/>
      <c r="B476" s="522"/>
      <c r="C476" s="534">
        <f>C$43</f>
        <v>0</v>
      </c>
      <c r="D476" s="520" t="s">
        <v>1085</v>
      </c>
      <c r="E476" s="524" t="s">
        <v>985</v>
      </c>
      <c r="F476" s="523"/>
    </row>
    <row r="477" spans="1:6">
      <c r="A477" s="534"/>
      <c r="B477" s="522"/>
      <c r="C477" s="534">
        <f>C$44</f>
        <v>0</v>
      </c>
      <c r="D477" s="520"/>
      <c r="E477" s="524"/>
      <c r="F477" s="523"/>
    </row>
    <row r="478" spans="1:6">
      <c r="A478" s="534"/>
      <c r="B478" s="522"/>
      <c r="C478" s="534">
        <f>C$45</f>
        <v>0</v>
      </c>
      <c r="D478" s="520"/>
      <c r="E478" s="524"/>
      <c r="F478" s="523"/>
    </row>
    <row r="479" spans="1:6">
      <c r="A479" s="534"/>
      <c r="B479" s="522"/>
      <c r="C479" s="534">
        <f>C$46</f>
        <v>0</v>
      </c>
      <c r="D479" s="520"/>
      <c r="E479" s="524"/>
      <c r="F479" s="523"/>
    </row>
    <row r="480" spans="1:6">
      <c r="A480" s="549"/>
      <c r="B480" s="535"/>
      <c r="C480" s="549"/>
      <c r="D480" s="535"/>
      <c r="E480" s="550"/>
      <c r="F480" s="529"/>
    </row>
    <row r="481" spans="1:7" ht="112.5">
      <c r="A481" s="534" t="s">
        <v>1217</v>
      </c>
      <c r="B481" s="522" t="s">
        <v>1218</v>
      </c>
      <c r="C481" s="534"/>
      <c r="D481" s="522" t="s">
        <v>1219</v>
      </c>
      <c r="E481" s="524"/>
      <c r="F481" s="523"/>
    </row>
    <row r="482" spans="1:7">
      <c r="A482" s="534"/>
      <c r="B482" s="522"/>
      <c r="C482" s="534" t="s">
        <v>398</v>
      </c>
      <c r="D482" s="520"/>
      <c r="E482" s="524"/>
      <c r="F482" s="523"/>
    </row>
    <row r="483" spans="1:7">
      <c r="A483" s="534"/>
      <c r="B483" s="522"/>
      <c r="C483" s="534">
        <f t="shared" ref="C483:F483" si="0">C$42</f>
        <v>0</v>
      </c>
      <c r="D483" s="520">
        <f t="shared" si="0"/>
        <v>0</v>
      </c>
      <c r="E483" s="524">
        <f t="shared" si="0"/>
        <v>0</v>
      </c>
      <c r="F483" s="523">
        <f t="shared" si="0"/>
        <v>0</v>
      </c>
      <c r="G483" s="518">
        <f t="shared" ref="G483" si="1">G$42</f>
        <v>0</v>
      </c>
    </row>
    <row r="484" spans="1:7">
      <c r="A484" s="534"/>
      <c r="B484" s="522"/>
      <c r="C484" s="534">
        <f t="shared" ref="C484:F484" si="2">C$43</f>
        <v>0</v>
      </c>
      <c r="D484" s="520">
        <f t="shared" si="2"/>
        <v>0</v>
      </c>
      <c r="E484" s="524">
        <f t="shared" si="2"/>
        <v>0</v>
      </c>
      <c r="F484" s="523">
        <f t="shared" si="2"/>
        <v>0</v>
      </c>
      <c r="G484" s="518">
        <f t="shared" ref="G484" si="3">G$43</f>
        <v>0</v>
      </c>
    </row>
    <row r="485" spans="1:7">
      <c r="A485" s="534"/>
      <c r="B485" s="522"/>
      <c r="C485" s="534">
        <f t="shared" ref="C485:F485" si="4">C$44</f>
        <v>0</v>
      </c>
      <c r="D485" s="520">
        <f t="shared" si="4"/>
        <v>0</v>
      </c>
      <c r="E485" s="524">
        <f t="shared" si="4"/>
        <v>0</v>
      </c>
      <c r="F485" s="523">
        <f t="shared" si="4"/>
        <v>0</v>
      </c>
      <c r="G485" s="518">
        <f t="shared" ref="G485" si="5">G$44</f>
        <v>0</v>
      </c>
    </row>
    <row r="486" spans="1:7">
      <c r="A486" s="534"/>
      <c r="B486" s="522"/>
      <c r="C486" s="534">
        <f t="shared" ref="C486:F486" si="6">C$45</f>
        <v>0</v>
      </c>
      <c r="D486" s="520" t="str">
        <f t="shared" si="6"/>
        <v>Legal compliance and UKWAS conformance</v>
      </c>
      <c r="E486" s="524">
        <f t="shared" si="6"/>
        <v>0</v>
      </c>
      <c r="F486" s="523">
        <f t="shared" si="6"/>
        <v>0</v>
      </c>
      <c r="G486" s="518">
        <f t="shared" ref="G486" si="7">G$45</f>
        <v>0</v>
      </c>
    </row>
    <row r="487" spans="1:7" ht="25">
      <c r="A487" s="534"/>
      <c r="B487" s="522"/>
      <c r="C487" s="534">
        <f t="shared" ref="C487:F487" si="8">C$46</f>
        <v>0</v>
      </c>
      <c r="D487" s="520" t="str">
        <f t="shared" si="8"/>
        <v xml:space="preserve">Compliance and conformance
</v>
      </c>
      <c r="E487" s="524">
        <f t="shared" si="8"/>
        <v>0</v>
      </c>
      <c r="F487" s="523">
        <f t="shared" si="8"/>
        <v>0</v>
      </c>
      <c r="G487" s="518">
        <f t="shared" ref="G487" si="9">G$46</f>
        <v>0</v>
      </c>
    </row>
    <row r="488" spans="1:7">
      <c r="A488" s="526"/>
      <c r="B488" s="527"/>
      <c r="C488" s="526"/>
      <c r="D488" s="535"/>
      <c r="E488" s="528"/>
      <c r="F488" s="529"/>
    </row>
    <row r="489" spans="1:7" ht="75">
      <c r="A489" s="534" t="s">
        <v>1220</v>
      </c>
      <c r="B489" s="522" t="s">
        <v>1221</v>
      </c>
      <c r="C489" s="534"/>
      <c r="D489" s="522" t="s">
        <v>1222</v>
      </c>
      <c r="E489" s="524"/>
      <c r="F489" s="523"/>
    </row>
    <row r="490" spans="1:7">
      <c r="A490" s="534"/>
      <c r="B490" s="522"/>
      <c r="C490" s="534" t="s">
        <v>398</v>
      </c>
      <c r="D490" s="520"/>
      <c r="E490" s="524"/>
      <c r="F490" s="523"/>
    </row>
    <row r="491" spans="1:7" ht="50">
      <c r="A491" s="534"/>
      <c r="B491" s="522"/>
      <c r="C491" s="534">
        <f>C$42</f>
        <v>0</v>
      </c>
      <c r="D491" s="520" t="s">
        <v>1223</v>
      </c>
      <c r="E491" s="524" t="s">
        <v>985</v>
      </c>
      <c r="F491" s="523"/>
    </row>
    <row r="492" spans="1:7" ht="37.5">
      <c r="A492" s="534"/>
      <c r="B492" s="522"/>
      <c r="C492" s="534">
        <f>C$43</f>
        <v>0</v>
      </c>
      <c r="D492" s="520" t="s">
        <v>1224</v>
      </c>
      <c r="E492" s="524" t="s">
        <v>985</v>
      </c>
      <c r="F492" s="523"/>
    </row>
    <row r="493" spans="1:7">
      <c r="A493" s="534"/>
      <c r="B493" s="522"/>
      <c r="C493" s="534">
        <f>C$44</f>
        <v>0</v>
      </c>
      <c r="D493" s="520"/>
      <c r="E493" s="524"/>
      <c r="F493" s="523"/>
    </row>
    <row r="494" spans="1:7">
      <c r="A494" s="534"/>
      <c r="B494" s="522"/>
      <c r="C494" s="534">
        <f>C$45</f>
        <v>0</v>
      </c>
      <c r="D494" s="520"/>
      <c r="E494" s="524"/>
      <c r="F494" s="523"/>
    </row>
    <row r="495" spans="1:7">
      <c r="A495" s="534"/>
      <c r="B495" s="522"/>
      <c r="C495" s="534">
        <f>C$46</f>
        <v>0</v>
      </c>
      <c r="D495" s="520"/>
      <c r="E495" s="524"/>
      <c r="F495" s="523"/>
    </row>
    <row r="496" spans="1:7">
      <c r="A496" s="526"/>
      <c r="B496" s="527"/>
      <c r="C496" s="526"/>
      <c r="D496" s="535"/>
      <c r="E496" s="528"/>
      <c r="F496" s="529"/>
    </row>
    <row r="497" spans="1:6" ht="62.5">
      <c r="A497" s="534" t="s">
        <v>1225</v>
      </c>
      <c r="B497" s="522" t="s">
        <v>1226</v>
      </c>
      <c r="C497" s="534"/>
      <c r="D497" s="522" t="s">
        <v>1227</v>
      </c>
      <c r="E497" s="524"/>
      <c r="F497" s="523"/>
    </row>
    <row r="498" spans="1:6">
      <c r="A498" s="534"/>
      <c r="B498" s="522"/>
      <c r="C498" s="534" t="s">
        <v>398</v>
      </c>
      <c r="D498" s="520"/>
      <c r="E498" s="524"/>
      <c r="F498" s="523"/>
    </row>
    <row r="499" spans="1:6" ht="50">
      <c r="A499" s="534"/>
      <c r="B499" s="522"/>
      <c r="C499" s="534">
        <f>C$42</f>
        <v>0</v>
      </c>
      <c r="D499" s="520" t="s">
        <v>1223</v>
      </c>
      <c r="E499" s="524" t="s">
        <v>985</v>
      </c>
      <c r="F499" s="523"/>
    </row>
    <row r="500" spans="1:6" ht="37.5">
      <c r="A500" s="534"/>
      <c r="B500" s="522"/>
      <c r="C500" s="534">
        <f>C$43</f>
        <v>0</v>
      </c>
      <c r="D500" s="520" t="s">
        <v>1228</v>
      </c>
      <c r="E500" s="524" t="s">
        <v>985</v>
      </c>
      <c r="F500" s="523"/>
    </row>
    <row r="501" spans="1:6">
      <c r="A501" s="534"/>
      <c r="B501" s="522"/>
      <c r="C501" s="534">
        <f>C$44</f>
        <v>0</v>
      </c>
      <c r="D501" s="520"/>
      <c r="E501" s="524"/>
      <c r="F501" s="523"/>
    </row>
    <row r="502" spans="1:6">
      <c r="A502" s="534"/>
      <c r="B502" s="522"/>
      <c r="C502" s="534">
        <f>C$45</f>
        <v>0</v>
      </c>
      <c r="D502" s="520"/>
      <c r="E502" s="524"/>
      <c r="F502" s="523"/>
    </row>
    <row r="503" spans="1:6">
      <c r="A503" s="534"/>
      <c r="B503" s="522"/>
      <c r="C503" s="534">
        <f>C$46</f>
        <v>0</v>
      </c>
      <c r="D503" s="520"/>
      <c r="E503" s="524"/>
      <c r="F503" s="523"/>
    </row>
    <row r="504" spans="1:6">
      <c r="A504" s="526"/>
      <c r="B504" s="527"/>
      <c r="C504" s="526"/>
      <c r="D504" s="535"/>
      <c r="E504" s="528"/>
      <c r="F504" s="529"/>
    </row>
    <row r="505" spans="1:6">
      <c r="A505" s="530">
        <v>2.6</v>
      </c>
      <c r="B505" s="525"/>
      <c r="C505" s="530"/>
      <c r="D505" s="525" t="s">
        <v>1229</v>
      </c>
      <c r="E505" s="531"/>
      <c r="F505" s="532"/>
    </row>
    <row r="506" spans="1:6" ht="175">
      <c r="A506" s="534" t="s">
        <v>1230</v>
      </c>
      <c r="B506" s="522" t="s">
        <v>1231</v>
      </c>
      <c r="C506" s="534"/>
      <c r="D506" s="522" t="s">
        <v>1232</v>
      </c>
      <c r="E506" s="524"/>
      <c r="F506" s="523"/>
    </row>
    <row r="507" spans="1:6">
      <c r="A507" s="534"/>
      <c r="B507" s="522"/>
      <c r="C507" s="534" t="s">
        <v>398</v>
      </c>
      <c r="D507" s="520"/>
      <c r="E507" s="524"/>
      <c r="F507" s="523"/>
    </row>
    <row r="508" spans="1:6" ht="25">
      <c r="A508" s="534"/>
      <c r="B508" s="522"/>
      <c r="C508" s="534">
        <f>C$42</f>
        <v>0</v>
      </c>
      <c r="D508" s="520" t="s">
        <v>1233</v>
      </c>
      <c r="E508" s="524" t="s">
        <v>985</v>
      </c>
      <c r="F508" s="523"/>
    </row>
    <row r="509" spans="1:6">
      <c r="A509" s="534"/>
      <c r="B509" s="522"/>
      <c r="C509" s="534">
        <f>C$43</f>
        <v>0</v>
      </c>
      <c r="D509" s="520" t="s">
        <v>1234</v>
      </c>
      <c r="E509" s="524" t="s">
        <v>985</v>
      </c>
      <c r="F509" s="523"/>
    </row>
    <row r="510" spans="1:6">
      <c r="A510" s="534"/>
      <c r="B510" s="522"/>
      <c r="C510" s="534">
        <f>C$44</f>
        <v>0</v>
      </c>
      <c r="D510" s="520"/>
      <c r="E510" s="524"/>
      <c r="F510" s="523"/>
    </row>
    <row r="511" spans="1:6">
      <c r="A511" s="534"/>
      <c r="B511" s="522"/>
      <c r="C511" s="534">
        <f>C$45</f>
        <v>0</v>
      </c>
      <c r="D511" s="520"/>
      <c r="E511" s="524"/>
      <c r="F511" s="523"/>
    </row>
    <row r="512" spans="1:6">
      <c r="A512" s="534"/>
      <c r="B512" s="522"/>
      <c r="C512" s="534">
        <f>C$46</f>
        <v>0</v>
      </c>
      <c r="D512" s="520"/>
      <c r="E512" s="524"/>
      <c r="F512" s="523"/>
    </row>
    <row r="513" spans="1:6">
      <c r="A513" s="546"/>
      <c r="B513" s="547"/>
      <c r="C513" s="546"/>
      <c r="D513" s="547"/>
      <c r="E513" s="548"/>
      <c r="F513" s="529"/>
    </row>
    <row r="514" spans="1:6">
      <c r="A514" s="530">
        <v>2.7</v>
      </c>
      <c r="B514" s="525"/>
      <c r="C514" s="530"/>
      <c r="D514" s="525" t="s">
        <v>1235</v>
      </c>
      <c r="E514" s="531"/>
      <c r="F514" s="533"/>
    </row>
    <row r="515" spans="1:6" ht="112.5">
      <c r="A515" s="534" t="s">
        <v>1236</v>
      </c>
      <c r="B515" s="522" t="s">
        <v>1237</v>
      </c>
      <c r="C515" s="534"/>
      <c r="D515" s="522" t="s">
        <v>1238</v>
      </c>
      <c r="E515" s="524"/>
      <c r="F515" s="523"/>
    </row>
    <row r="516" spans="1:6">
      <c r="A516" s="534"/>
      <c r="B516" s="522"/>
      <c r="C516" s="534" t="s">
        <v>398</v>
      </c>
      <c r="D516" s="520"/>
      <c r="E516" s="524"/>
      <c r="F516" s="523"/>
    </row>
    <row r="517" spans="1:6" ht="37.5">
      <c r="A517" s="534"/>
      <c r="B517" s="522"/>
      <c r="C517" s="534">
        <f>C$42</f>
        <v>0</v>
      </c>
      <c r="D517" s="520" t="s">
        <v>1239</v>
      </c>
      <c r="E517" s="524" t="s">
        <v>985</v>
      </c>
      <c r="F517" s="523"/>
    </row>
    <row r="518" spans="1:6" ht="37.5">
      <c r="A518" s="534"/>
      <c r="B518" s="522"/>
      <c r="C518" s="534">
        <f>C$43</f>
        <v>0</v>
      </c>
      <c r="D518" s="520" t="s">
        <v>1240</v>
      </c>
      <c r="E518" s="524" t="s">
        <v>985</v>
      </c>
      <c r="F518" s="523"/>
    </row>
    <row r="519" spans="1:6">
      <c r="A519" s="534"/>
      <c r="B519" s="522"/>
      <c r="C519" s="534">
        <f>C$44</f>
        <v>0</v>
      </c>
      <c r="D519" s="520"/>
      <c r="E519" s="524"/>
      <c r="F519" s="523"/>
    </row>
    <row r="520" spans="1:6">
      <c r="A520" s="534"/>
      <c r="B520" s="522"/>
      <c r="C520" s="534">
        <f>C$45</f>
        <v>0</v>
      </c>
      <c r="D520" s="520"/>
      <c r="E520" s="524"/>
      <c r="F520" s="523"/>
    </row>
    <row r="521" spans="1:6">
      <c r="A521" s="534"/>
      <c r="B521" s="522"/>
      <c r="C521" s="534">
        <f>C$46</f>
        <v>0</v>
      </c>
      <c r="D521" s="520"/>
      <c r="E521" s="524"/>
      <c r="F521" s="523"/>
    </row>
    <row r="522" spans="1:6">
      <c r="A522" s="549"/>
      <c r="B522" s="535"/>
      <c r="C522" s="549"/>
      <c r="D522" s="535"/>
      <c r="E522" s="550"/>
      <c r="F522" s="529"/>
    </row>
    <row r="523" spans="1:6">
      <c r="A523" s="530">
        <v>2.8</v>
      </c>
      <c r="B523" s="525"/>
      <c r="C523" s="530"/>
      <c r="D523" s="525" t="s">
        <v>1241</v>
      </c>
      <c r="E523" s="531"/>
      <c r="F523" s="533"/>
    </row>
    <row r="524" spans="1:6" ht="187.5">
      <c r="A524" s="534" t="s">
        <v>1242</v>
      </c>
      <c r="B524" s="522" t="s">
        <v>1243</v>
      </c>
      <c r="C524" s="534"/>
      <c r="D524" s="522" t="s">
        <v>1244</v>
      </c>
      <c r="E524" s="524"/>
      <c r="F524" s="523"/>
    </row>
    <row r="525" spans="1:6">
      <c r="A525" s="534"/>
      <c r="B525" s="522"/>
      <c r="C525" s="534" t="s">
        <v>398</v>
      </c>
      <c r="D525" s="520"/>
      <c r="E525" s="524"/>
      <c r="F525" s="523"/>
    </row>
    <row r="526" spans="1:6" ht="62.5">
      <c r="A526" s="534"/>
      <c r="B526" s="522"/>
      <c r="C526" s="534">
        <f>C$42</f>
        <v>0</v>
      </c>
      <c r="D526" s="520" t="s">
        <v>1245</v>
      </c>
      <c r="E526" s="524" t="s">
        <v>985</v>
      </c>
      <c r="F526" s="523"/>
    </row>
    <row r="527" spans="1:6" ht="50">
      <c r="A527" s="534"/>
      <c r="B527" s="522"/>
      <c r="C527" s="534">
        <f>C$43</f>
        <v>0</v>
      </c>
      <c r="D527" s="520" t="s">
        <v>1246</v>
      </c>
      <c r="E527" s="524" t="s">
        <v>985</v>
      </c>
      <c r="F527" s="523"/>
    </row>
    <row r="528" spans="1:6" ht="37.5">
      <c r="A528" s="536"/>
      <c r="B528" s="537"/>
      <c r="C528" s="536">
        <f>C$44</f>
        <v>0</v>
      </c>
      <c r="D528" s="538" t="s">
        <v>2051</v>
      </c>
      <c r="E528" s="539" t="s">
        <v>985</v>
      </c>
      <c r="F528" s="523"/>
    </row>
    <row r="529" spans="1:6" ht="62.5">
      <c r="A529" s="534"/>
      <c r="B529" s="522"/>
      <c r="C529" s="534" t="s">
        <v>2</v>
      </c>
      <c r="D529" s="520" t="s">
        <v>2203</v>
      </c>
      <c r="E529" s="524" t="s">
        <v>985</v>
      </c>
      <c r="F529" s="523"/>
    </row>
    <row r="530" spans="1:6">
      <c r="A530" s="534"/>
      <c r="B530" s="522"/>
      <c r="C530" s="534">
        <f>C$46</f>
        <v>0</v>
      </c>
      <c r="D530" s="520"/>
      <c r="E530" s="524"/>
      <c r="F530" s="523"/>
    </row>
    <row r="531" spans="1:6">
      <c r="A531" s="526"/>
      <c r="B531" s="527"/>
      <c r="C531" s="526"/>
      <c r="D531" s="535"/>
      <c r="E531" s="528"/>
      <c r="F531" s="529"/>
    </row>
    <row r="532" spans="1:6" ht="112.5">
      <c r="A532" s="534" t="s">
        <v>1247</v>
      </c>
      <c r="B532" s="522" t="s">
        <v>1248</v>
      </c>
      <c r="C532" s="534"/>
      <c r="D532" s="522" t="s">
        <v>1249</v>
      </c>
      <c r="E532" s="524"/>
      <c r="F532" s="523"/>
    </row>
    <row r="533" spans="1:6">
      <c r="A533" s="534"/>
      <c r="B533" s="522"/>
      <c r="C533" s="534" t="s">
        <v>398</v>
      </c>
      <c r="D533" s="520"/>
      <c r="E533" s="524"/>
      <c r="F533" s="523"/>
    </row>
    <row r="534" spans="1:6" ht="75">
      <c r="A534" s="534"/>
      <c r="B534" s="522"/>
      <c r="C534" s="534">
        <f>C$42</f>
        <v>0</v>
      </c>
      <c r="D534" s="545" t="s">
        <v>1250</v>
      </c>
      <c r="E534" s="524" t="s">
        <v>985</v>
      </c>
      <c r="F534" s="523"/>
    </row>
    <row r="535" spans="1:6" ht="25">
      <c r="A535" s="534"/>
      <c r="B535" s="522"/>
      <c r="D535" s="520" t="s">
        <v>1251</v>
      </c>
      <c r="E535" s="524" t="s">
        <v>985</v>
      </c>
      <c r="F535" s="523"/>
    </row>
    <row r="536" spans="1:6">
      <c r="A536" s="534"/>
      <c r="B536" s="522"/>
      <c r="C536" s="534"/>
      <c r="E536" s="524"/>
      <c r="F536" s="523"/>
    </row>
    <row r="537" spans="1:6">
      <c r="A537" s="534"/>
      <c r="B537" s="522"/>
      <c r="C537" s="534">
        <f>C$45</f>
        <v>0</v>
      </c>
      <c r="D537" s="520"/>
      <c r="E537" s="524"/>
      <c r="F537" s="523"/>
    </row>
    <row r="538" spans="1:6">
      <c r="A538" s="534"/>
      <c r="B538" s="522"/>
      <c r="C538" s="534">
        <f>C$46</f>
        <v>0</v>
      </c>
      <c r="D538" s="520"/>
      <c r="E538" s="524"/>
      <c r="F538" s="523"/>
    </row>
    <row r="539" spans="1:6">
      <c r="A539" s="526"/>
      <c r="B539" s="527"/>
      <c r="C539" s="526"/>
      <c r="D539" s="535"/>
      <c r="E539" s="528"/>
      <c r="F539" s="529"/>
    </row>
    <row r="540" spans="1:6" ht="25">
      <c r="A540" s="534" t="s">
        <v>1252</v>
      </c>
      <c r="B540" s="522" t="s">
        <v>1253</v>
      </c>
      <c r="C540" s="534"/>
      <c r="D540" s="522" t="s">
        <v>1254</v>
      </c>
      <c r="E540" s="524"/>
      <c r="F540" s="523"/>
    </row>
    <row r="541" spans="1:6">
      <c r="A541" s="534"/>
      <c r="B541" s="522"/>
      <c r="C541" s="534" t="s">
        <v>398</v>
      </c>
      <c r="D541" s="520"/>
      <c r="E541" s="524"/>
      <c r="F541" s="523"/>
    </row>
    <row r="542" spans="1:6" ht="62.5">
      <c r="A542" s="534"/>
      <c r="B542" s="522"/>
      <c r="C542" s="534">
        <f>C$42</f>
        <v>0</v>
      </c>
      <c r="D542" s="520" t="s">
        <v>1245</v>
      </c>
      <c r="E542" s="524" t="s">
        <v>985</v>
      </c>
      <c r="F542" s="523"/>
    </row>
    <row r="543" spans="1:6" ht="50">
      <c r="A543" s="534"/>
      <c r="B543" s="522"/>
      <c r="C543" s="534">
        <f>C$43</f>
        <v>0</v>
      </c>
      <c r="D543" s="520" t="s">
        <v>1246</v>
      </c>
      <c r="E543" s="524" t="s">
        <v>985</v>
      </c>
      <c r="F543" s="523"/>
    </row>
    <row r="544" spans="1:6" ht="37.5">
      <c r="A544" s="534"/>
      <c r="B544" s="522"/>
      <c r="C544" s="534">
        <f>C$44</f>
        <v>0</v>
      </c>
      <c r="D544" s="520" t="s">
        <v>2052</v>
      </c>
      <c r="E544" s="524" t="s">
        <v>985</v>
      </c>
      <c r="F544" s="523"/>
    </row>
    <row r="545" spans="1:6" ht="62.5">
      <c r="A545" s="534"/>
      <c r="B545" s="522"/>
      <c r="C545" s="534" t="s">
        <v>2</v>
      </c>
      <c r="D545" s="520" t="s">
        <v>2204</v>
      </c>
      <c r="E545" s="524" t="s">
        <v>985</v>
      </c>
      <c r="F545" s="523"/>
    </row>
    <row r="546" spans="1:6">
      <c r="A546" s="534"/>
      <c r="B546" s="522"/>
      <c r="C546" s="534">
        <f>C$46</f>
        <v>0</v>
      </c>
      <c r="D546" s="520"/>
      <c r="E546" s="524"/>
      <c r="F546" s="523"/>
    </row>
    <row r="547" spans="1:6">
      <c r="A547" s="526"/>
      <c r="B547" s="527"/>
      <c r="C547" s="526"/>
      <c r="D547" s="535"/>
      <c r="E547" s="528"/>
      <c r="F547" s="529"/>
    </row>
    <row r="548" spans="1:6">
      <c r="A548" s="530">
        <v>2.9</v>
      </c>
      <c r="B548" s="525"/>
      <c r="C548" s="530"/>
      <c r="D548" s="525" t="s">
        <v>1255</v>
      </c>
      <c r="E548" s="531"/>
      <c r="F548" s="533"/>
    </row>
    <row r="549" spans="1:6" ht="100">
      <c r="A549" s="534" t="s">
        <v>1256</v>
      </c>
      <c r="B549" s="522" t="s">
        <v>1257</v>
      </c>
      <c r="C549" s="534"/>
      <c r="D549" s="522" t="s">
        <v>1258</v>
      </c>
      <c r="E549" s="524"/>
      <c r="F549" s="523"/>
    </row>
    <row r="550" spans="1:6">
      <c r="A550" s="534"/>
      <c r="B550" s="522"/>
      <c r="C550" s="534" t="s">
        <v>398</v>
      </c>
      <c r="D550" s="520"/>
      <c r="E550" s="524"/>
      <c r="F550" s="523"/>
    </row>
    <row r="551" spans="1:6" ht="25">
      <c r="A551" s="534"/>
      <c r="B551" s="522"/>
      <c r="C551" s="534">
        <f>C$42</f>
        <v>0</v>
      </c>
      <c r="D551" s="416" t="s">
        <v>1259</v>
      </c>
      <c r="E551" s="524" t="s">
        <v>985</v>
      </c>
      <c r="F551" s="523"/>
    </row>
    <row r="552" spans="1:6" ht="25">
      <c r="A552" s="534"/>
      <c r="B552" s="522"/>
      <c r="C552" s="534">
        <f>C$43</f>
        <v>0</v>
      </c>
      <c r="D552" s="416" t="s">
        <v>1259</v>
      </c>
      <c r="E552" s="524" t="s">
        <v>985</v>
      </c>
      <c r="F552" s="523"/>
    </row>
    <row r="553" spans="1:6" ht="25">
      <c r="A553" s="534"/>
      <c r="B553" s="522"/>
      <c r="C553" s="534">
        <f>C$44</f>
        <v>0</v>
      </c>
      <c r="D553" s="416" t="s">
        <v>1263</v>
      </c>
      <c r="E553" s="539" t="s">
        <v>985</v>
      </c>
      <c r="F553" s="523"/>
    </row>
    <row r="554" spans="1:6" ht="25">
      <c r="A554" s="534"/>
      <c r="B554" s="522"/>
      <c r="C554" s="534" t="s">
        <v>2</v>
      </c>
      <c r="D554" s="416" t="s">
        <v>1263</v>
      </c>
      <c r="E554" s="539" t="s">
        <v>985</v>
      </c>
      <c r="F554" s="523"/>
    </row>
    <row r="555" spans="1:6">
      <c r="A555" s="534"/>
      <c r="B555" s="522"/>
      <c r="C555" s="534">
        <f>C$46</f>
        <v>0</v>
      </c>
      <c r="D555" s="520"/>
      <c r="E555" s="524" t="s">
        <v>985</v>
      </c>
      <c r="F555" s="523"/>
    </row>
    <row r="556" spans="1:6">
      <c r="A556" s="526"/>
      <c r="B556" s="527"/>
      <c r="C556" s="526"/>
      <c r="D556" s="535"/>
      <c r="E556" s="528"/>
      <c r="F556" s="529"/>
    </row>
    <row r="557" spans="1:6" ht="87.5">
      <c r="A557" s="534" t="s">
        <v>1260</v>
      </c>
      <c r="B557" s="522" t="s">
        <v>1261</v>
      </c>
      <c r="C557" s="534"/>
      <c r="D557" s="522" t="s">
        <v>1262</v>
      </c>
      <c r="E557" s="524"/>
      <c r="F557" s="523"/>
    </row>
    <row r="558" spans="1:6">
      <c r="A558" s="534"/>
      <c r="B558" s="522"/>
      <c r="C558" s="534" t="s">
        <v>398</v>
      </c>
      <c r="D558" s="520"/>
      <c r="E558" s="524"/>
      <c r="F558" s="523"/>
    </row>
    <row r="559" spans="1:6" ht="25">
      <c r="A559" s="534"/>
      <c r="B559" s="522"/>
      <c r="C559" s="534">
        <f>C$42</f>
        <v>0</v>
      </c>
      <c r="D559" s="414" t="s">
        <v>1263</v>
      </c>
      <c r="E559" s="415" t="s">
        <v>985</v>
      </c>
      <c r="F559" s="523"/>
    </row>
    <row r="560" spans="1:6" ht="25">
      <c r="A560" s="534"/>
      <c r="B560" s="522"/>
      <c r="C560" s="534">
        <f>C$43</f>
        <v>0</v>
      </c>
      <c r="D560" s="414" t="s">
        <v>1263</v>
      </c>
      <c r="E560" s="415" t="s">
        <v>985</v>
      </c>
      <c r="F560" s="523"/>
    </row>
    <row r="561" spans="1:6" ht="25">
      <c r="A561" s="534"/>
      <c r="B561" s="522"/>
      <c r="C561" s="534">
        <f>C$44</f>
        <v>0</v>
      </c>
      <c r="D561" s="416" t="s">
        <v>1263</v>
      </c>
      <c r="E561" s="539" t="s">
        <v>985</v>
      </c>
      <c r="F561" s="523"/>
    </row>
    <row r="562" spans="1:6" ht="25">
      <c r="A562" s="534"/>
      <c r="B562" s="522"/>
      <c r="C562" s="534" t="s">
        <v>2</v>
      </c>
      <c r="D562" s="416" t="s">
        <v>1263</v>
      </c>
      <c r="E562" s="539" t="s">
        <v>985</v>
      </c>
      <c r="F562" s="523"/>
    </row>
    <row r="563" spans="1:6">
      <c r="A563" s="534"/>
      <c r="B563" s="522"/>
      <c r="C563" s="534">
        <f>C$46</f>
        <v>0</v>
      </c>
      <c r="D563" s="416"/>
      <c r="E563" s="539" t="s">
        <v>985</v>
      </c>
      <c r="F563" s="523"/>
    </row>
    <row r="564" spans="1:6">
      <c r="A564" s="526"/>
      <c r="B564" s="527"/>
      <c r="C564" s="526"/>
      <c r="D564" s="535"/>
      <c r="E564" s="528"/>
      <c r="F564" s="529"/>
    </row>
    <row r="565" spans="1:6" ht="87.5">
      <c r="A565" s="534" t="s">
        <v>1264</v>
      </c>
      <c r="B565" s="522" t="s">
        <v>1265</v>
      </c>
      <c r="C565" s="534"/>
      <c r="D565" s="522" t="s">
        <v>1266</v>
      </c>
      <c r="E565" s="524"/>
      <c r="F565" s="523"/>
    </row>
    <row r="566" spans="1:6">
      <c r="A566" s="534"/>
      <c r="B566" s="522"/>
      <c r="C566" s="534" t="s">
        <v>398</v>
      </c>
      <c r="D566" s="520"/>
      <c r="E566" s="524"/>
      <c r="F566" s="523"/>
    </row>
    <row r="567" spans="1:6" ht="25">
      <c r="A567" s="534"/>
      <c r="B567" s="522"/>
      <c r="C567" s="534">
        <f>C$42</f>
        <v>0</v>
      </c>
      <c r="D567" s="416" t="s">
        <v>1263</v>
      </c>
      <c r="E567" s="415" t="s">
        <v>985</v>
      </c>
      <c r="F567" s="523"/>
    </row>
    <row r="568" spans="1:6" ht="25">
      <c r="A568" s="534"/>
      <c r="B568" s="522"/>
      <c r="C568" s="534">
        <f>C$43</f>
        <v>0</v>
      </c>
      <c r="D568" s="416" t="s">
        <v>1263</v>
      </c>
      <c r="E568" s="415" t="s">
        <v>985</v>
      </c>
      <c r="F568" s="523"/>
    </row>
    <row r="569" spans="1:6" ht="25">
      <c r="A569" s="534"/>
      <c r="B569" s="522"/>
      <c r="C569" s="534">
        <f>C$44</f>
        <v>0</v>
      </c>
      <c r="D569" s="416" t="s">
        <v>1263</v>
      </c>
      <c r="E569" s="539" t="s">
        <v>985</v>
      </c>
      <c r="F569" s="523"/>
    </row>
    <row r="570" spans="1:6" ht="25">
      <c r="A570" s="534"/>
      <c r="B570" s="522"/>
      <c r="C570" s="534" t="s">
        <v>2</v>
      </c>
      <c r="D570" s="416" t="s">
        <v>1263</v>
      </c>
      <c r="E570" s="539" t="s">
        <v>985</v>
      </c>
      <c r="F570" s="523"/>
    </row>
    <row r="571" spans="1:6">
      <c r="A571" s="534"/>
      <c r="B571" s="522"/>
      <c r="C571" s="534">
        <f>C$46</f>
        <v>0</v>
      </c>
      <c r="D571" s="520"/>
      <c r="E571" s="524"/>
      <c r="F571" s="523"/>
    </row>
    <row r="572" spans="1:6">
      <c r="A572" s="526"/>
      <c r="B572" s="527"/>
      <c r="C572" s="526"/>
      <c r="D572" s="535"/>
      <c r="E572" s="528"/>
      <c r="F572" s="529"/>
    </row>
    <row r="573" spans="1:6">
      <c r="A573" s="551">
        <v>2.1</v>
      </c>
      <c r="B573" s="525"/>
      <c r="C573" s="530"/>
      <c r="D573" s="525" t="s">
        <v>1267</v>
      </c>
      <c r="E573" s="531"/>
      <c r="F573" s="532"/>
    </row>
    <row r="574" spans="1:6" ht="100">
      <c r="A574" s="534" t="s">
        <v>1268</v>
      </c>
      <c r="B574" s="522" t="s">
        <v>1269</v>
      </c>
      <c r="C574" s="534"/>
      <c r="D574" s="522" t="s">
        <v>1270</v>
      </c>
      <c r="E574" s="524"/>
      <c r="F574" s="523"/>
    </row>
    <row r="575" spans="1:6">
      <c r="A575" s="534"/>
      <c r="B575" s="522"/>
      <c r="C575" s="534" t="s">
        <v>398</v>
      </c>
      <c r="D575" s="520"/>
      <c r="E575" s="524"/>
      <c r="F575" s="523"/>
    </row>
    <row r="576" spans="1:6" ht="37.5">
      <c r="A576" s="534"/>
      <c r="B576" s="522"/>
      <c r="C576" s="534">
        <f>C$42</f>
        <v>0</v>
      </c>
      <c r="D576" s="520" t="s">
        <v>1271</v>
      </c>
      <c r="E576" s="524" t="s">
        <v>985</v>
      </c>
      <c r="F576" s="523"/>
    </row>
    <row r="577" spans="1:6" ht="37.5">
      <c r="A577" s="534"/>
      <c r="B577" s="522"/>
      <c r="C577" s="534">
        <f>C$43</f>
        <v>0</v>
      </c>
      <c r="D577" s="520" t="s">
        <v>1272</v>
      </c>
      <c r="E577" s="524" t="s">
        <v>985</v>
      </c>
      <c r="F577" s="523"/>
    </row>
    <row r="578" spans="1:6">
      <c r="A578" s="534"/>
      <c r="B578" s="522"/>
      <c r="C578" s="534">
        <f>C$44</f>
        <v>0</v>
      </c>
      <c r="D578" s="520"/>
      <c r="E578" s="524"/>
      <c r="F578" s="523"/>
    </row>
    <row r="579" spans="1:6">
      <c r="A579" s="534"/>
      <c r="B579" s="522"/>
      <c r="C579" s="534">
        <f>C$45</f>
        <v>0</v>
      </c>
      <c r="D579" s="520"/>
      <c r="E579" s="524"/>
      <c r="F579" s="523"/>
    </row>
    <row r="580" spans="1:6">
      <c r="A580" s="534"/>
      <c r="B580" s="522"/>
      <c r="C580" s="534">
        <f>C$46</f>
        <v>0</v>
      </c>
      <c r="D580" s="520"/>
      <c r="E580" s="524"/>
      <c r="F580" s="523"/>
    </row>
    <row r="581" spans="1:6">
      <c r="A581" s="526"/>
      <c r="B581" s="527"/>
      <c r="C581" s="526"/>
      <c r="D581" s="535"/>
      <c r="E581" s="528"/>
      <c r="F581" s="529"/>
    </row>
    <row r="582" spans="1:6" ht="100">
      <c r="A582" s="534" t="s">
        <v>1273</v>
      </c>
      <c r="B582" s="522" t="s">
        <v>1274</v>
      </c>
      <c r="C582" s="534"/>
      <c r="D582" s="522" t="s">
        <v>1275</v>
      </c>
      <c r="E582" s="524"/>
      <c r="F582" s="523"/>
    </row>
    <row r="583" spans="1:6">
      <c r="A583" s="534"/>
      <c r="B583" s="522"/>
      <c r="C583" s="534" t="s">
        <v>398</v>
      </c>
      <c r="D583" s="520"/>
      <c r="E583" s="524"/>
      <c r="F583" s="523"/>
    </row>
    <row r="584" spans="1:6" ht="37.5">
      <c r="A584" s="534"/>
      <c r="B584" s="522"/>
      <c r="C584" s="534">
        <f>C$42</f>
        <v>0</v>
      </c>
      <c r="D584" s="520" t="s">
        <v>1271</v>
      </c>
      <c r="E584" s="524" t="s">
        <v>985</v>
      </c>
      <c r="F584" s="523"/>
    </row>
    <row r="585" spans="1:6" ht="50">
      <c r="A585" s="534"/>
      <c r="B585" s="522"/>
      <c r="C585" s="534">
        <f>C$43</f>
        <v>0</v>
      </c>
      <c r="D585" s="520" t="s">
        <v>1276</v>
      </c>
      <c r="E585" s="524" t="s">
        <v>985</v>
      </c>
      <c r="F585" s="523"/>
    </row>
    <row r="586" spans="1:6">
      <c r="A586" s="534"/>
      <c r="B586" s="522"/>
      <c r="C586" s="534">
        <f>C$44</f>
        <v>0</v>
      </c>
      <c r="D586" s="520"/>
      <c r="E586" s="524"/>
      <c r="F586" s="523"/>
    </row>
    <row r="587" spans="1:6">
      <c r="A587" s="534"/>
      <c r="B587" s="522"/>
      <c r="C587" s="534">
        <f>C$45</f>
        <v>0</v>
      </c>
      <c r="D587" s="520"/>
      <c r="E587" s="524"/>
      <c r="F587" s="523"/>
    </row>
    <row r="588" spans="1:6">
      <c r="A588" s="534"/>
      <c r="B588" s="522"/>
      <c r="C588" s="534">
        <f>C$46</f>
        <v>0</v>
      </c>
      <c r="D588" s="520"/>
      <c r="E588" s="524"/>
      <c r="F588" s="523"/>
    </row>
    <row r="589" spans="1:6">
      <c r="A589" s="526"/>
      <c r="B589" s="527"/>
      <c r="C589" s="526"/>
      <c r="D589" s="535"/>
      <c r="E589" s="528"/>
      <c r="F589" s="529"/>
    </row>
    <row r="590" spans="1:6" ht="87.5">
      <c r="A590" s="534" t="s">
        <v>1277</v>
      </c>
      <c r="B590" s="522" t="s">
        <v>1278</v>
      </c>
      <c r="C590" s="534"/>
      <c r="D590" s="522" t="s">
        <v>1279</v>
      </c>
      <c r="E590" s="524"/>
      <c r="F590" s="523"/>
    </row>
    <row r="591" spans="1:6">
      <c r="A591" s="534"/>
      <c r="B591" s="522"/>
      <c r="C591" s="534" t="s">
        <v>398</v>
      </c>
      <c r="D591" s="520"/>
      <c r="E591" s="524"/>
      <c r="F591" s="523"/>
    </row>
    <row r="592" spans="1:6" ht="62.5">
      <c r="A592" s="534"/>
      <c r="B592" s="522"/>
      <c r="C592" s="534">
        <f>C$42</f>
        <v>0</v>
      </c>
      <c r="D592" s="520" t="s">
        <v>1280</v>
      </c>
      <c r="E592" s="524" t="s">
        <v>985</v>
      </c>
      <c r="F592" s="523"/>
    </row>
    <row r="593" spans="1:6" ht="62.5">
      <c r="A593" s="534"/>
      <c r="B593" s="522"/>
      <c r="C593" s="534">
        <f>C$43</f>
        <v>0</v>
      </c>
      <c r="D593" s="520" t="s">
        <v>1281</v>
      </c>
      <c r="E593" s="524" t="s">
        <v>985</v>
      </c>
      <c r="F593" s="523"/>
    </row>
    <row r="594" spans="1:6">
      <c r="A594" s="534"/>
      <c r="B594" s="522"/>
      <c r="C594" s="534">
        <f>C$44</f>
        <v>0</v>
      </c>
      <c r="D594" s="520"/>
      <c r="E594" s="524"/>
      <c r="F594" s="523"/>
    </row>
    <row r="595" spans="1:6">
      <c r="A595" s="534"/>
      <c r="B595" s="522"/>
      <c r="C595" s="534">
        <f>C$45</f>
        <v>0</v>
      </c>
      <c r="D595" s="520"/>
      <c r="E595" s="524"/>
      <c r="F595" s="523"/>
    </row>
    <row r="596" spans="1:6">
      <c r="A596" s="534"/>
      <c r="B596" s="522"/>
      <c r="C596" s="534">
        <f>C$46</f>
        <v>0</v>
      </c>
      <c r="D596" s="520"/>
      <c r="E596" s="524"/>
      <c r="F596" s="523"/>
    </row>
    <row r="597" spans="1:6">
      <c r="A597" s="526"/>
      <c r="B597" s="527"/>
      <c r="C597" s="526"/>
      <c r="D597" s="535"/>
      <c r="E597" s="528"/>
      <c r="F597" s="529"/>
    </row>
    <row r="598" spans="1:6" ht="87.5">
      <c r="A598" s="534" t="s">
        <v>1282</v>
      </c>
      <c r="B598" s="522" t="s">
        <v>1283</v>
      </c>
      <c r="C598" s="534"/>
      <c r="D598" s="522" t="s">
        <v>1284</v>
      </c>
      <c r="E598" s="524"/>
      <c r="F598" s="523"/>
    </row>
    <row r="599" spans="1:6">
      <c r="A599" s="534"/>
      <c r="B599" s="522"/>
      <c r="C599" s="534" t="s">
        <v>398</v>
      </c>
      <c r="D599" s="520"/>
      <c r="E599" s="524"/>
      <c r="F599" s="523"/>
    </row>
    <row r="600" spans="1:6" ht="62.5">
      <c r="A600" s="534"/>
      <c r="B600" s="522"/>
      <c r="C600" s="534">
        <f>C$42</f>
        <v>0</v>
      </c>
      <c r="D600" s="520" t="s">
        <v>1280</v>
      </c>
      <c r="E600" s="524" t="s">
        <v>985</v>
      </c>
      <c r="F600" s="523"/>
    </row>
    <row r="601" spans="1:6" ht="50">
      <c r="A601" s="534"/>
      <c r="B601" s="522"/>
      <c r="C601" s="534">
        <f>C$43</f>
        <v>0</v>
      </c>
      <c r="D601" s="520" t="s">
        <v>1285</v>
      </c>
      <c r="E601" s="524" t="s">
        <v>985</v>
      </c>
      <c r="F601" s="523"/>
    </row>
    <row r="602" spans="1:6">
      <c r="A602" s="534"/>
      <c r="B602" s="522"/>
      <c r="C602" s="534">
        <f>C$44</f>
        <v>0</v>
      </c>
      <c r="D602" s="520"/>
      <c r="E602" s="524"/>
      <c r="F602" s="523"/>
    </row>
    <row r="603" spans="1:6">
      <c r="A603" s="534"/>
      <c r="B603" s="522"/>
      <c r="C603" s="534">
        <f>C$45</f>
        <v>0</v>
      </c>
      <c r="D603" s="520"/>
      <c r="E603" s="524"/>
      <c r="F603" s="523"/>
    </row>
    <row r="604" spans="1:6">
      <c r="A604" s="534"/>
      <c r="B604" s="522"/>
      <c r="C604" s="534">
        <f>C$46</f>
        <v>0</v>
      </c>
      <c r="D604" s="520"/>
      <c r="E604" s="524"/>
      <c r="F604" s="523"/>
    </row>
    <row r="605" spans="1:6">
      <c r="A605" s="526"/>
      <c r="B605" s="527"/>
      <c r="C605" s="526"/>
      <c r="D605" s="535"/>
      <c r="E605" s="528"/>
      <c r="F605" s="529"/>
    </row>
    <row r="606" spans="1:6">
      <c r="A606" s="530">
        <v>2.11</v>
      </c>
      <c r="B606" s="525"/>
      <c r="C606" s="530"/>
      <c r="D606" s="525" t="s">
        <v>1286</v>
      </c>
      <c r="E606" s="531"/>
      <c r="F606" s="532"/>
    </row>
    <row r="607" spans="1:6" ht="75">
      <c r="A607" s="534" t="s">
        <v>1287</v>
      </c>
      <c r="B607" s="522" t="s">
        <v>1288</v>
      </c>
      <c r="C607" s="534"/>
      <c r="D607" s="522" t="s">
        <v>1289</v>
      </c>
      <c r="E607" s="524"/>
      <c r="F607" s="523"/>
    </row>
    <row r="608" spans="1:6">
      <c r="A608" s="534"/>
      <c r="B608" s="522"/>
      <c r="C608" s="534" t="s">
        <v>398</v>
      </c>
      <c r="D608" s="520"/>
      <c r="E608" s="524"/>
      <c r="F608" s="523"/>
    </row>
    <row r="609" spans="1:6" ht="50">
      <c r="A609" s="534"/>
      <c r="B609" s="522"/>
      <c r="C609" s="534">
        <f>C$42</f>
        <v>0</v>
      </c>
      <c r="D609" s="520" t="s">
        <v>1290</v>
      </c>
      <c r="E609" s="524" t="s">
        <v>1030</v>
      </c>
      <c r="F609" s="523">
        <v>2019.06</v>
      </c>
    </row>
    <row r="610" spans="1:6" ht="50">
      <c r="A610" s="534"/>
      <c r="B610" s="522"/>
      <c r="C610" s="534">
        <f>C$43</f>
        <v>0</v>
      </c>
      <c r="D610" s="520" t="s">
        <v>1291</v>
      </c>
      <c r="E610" s="524" t="s">
        <v>985</v>
      </c>
      <c r="F610" s="523"/>
    </row>
    <row r="611" spans="1:6">
      <c r="A611" s="534"/>
      <c r="B611" s="522"/>
      <c r="C611" s="534">
        <f>C$44</f>
        <v>0</v>
      </c>
      <c r="D611" s="520"/>
      <c r="E611" s="524"/>
      <c r="F611" s="523"/>
    </row>
    <row r="612" spans="1:6">
      <c r="A612" s="534"/>
      <c r="B612" s="522"/>
      <c r="C612" s="534">
        <f>C$45</f>
        <v>0</v>
      </c>
      <c r="D612" s="520"/>
      <c r="E612" s="524"/>
      <c r="F612" s="523"/>
    </row>
    <row r="613" spans="1:6">
      <c r="A613" s="534"/>
      <c r="B613" s="522"/>
      <c r="C613" s="534">
        <f>C$46</f>
        <v>0</v>
      </c>
      <c r="D613" s="520"/>
      <c r="E613" s="524"/>
      <c r="F613" s="523"/>
    </row>
    <row r="614" spans="1:6">
      <c r="A614" s="526"/>
      <c r="B614" s="527"/>
      <c r="C614" s="526"/>
      <c r="D614" s="535"/>
      <c r="E614" s="528"/>
      <c r="F614" s="529"/>
    </row>
    <row r="615" spans="1:6" ht="162.5">
      <c r="A615" s="534" t="s">
        <v>1292</v>
      </c>
      <c r="B615" s="522" t="s">
        <v>1293</v>
      </c>
      <c r="C615" s="534"/>
      <c r="D615" s="522" t="s">
        <v>1294</v>
      </c>
      <c r="E615" s="524"/>
      <c r="F615" s="523"/>
    </row>
    <row r="616" spans="1:6">
      <c r="A616" s="534"/>
      <c r="B616" s="522"/>
      <c r="C616" s="534" t="s">
        <v>398</v>
      </c>
      <c r="D616" s="520"/>
      <c r="E616" s="524"/>
      <c r="F616" s="523"/>
    </row>
    <row r="617" spans="1:6" ht="25">
      <c r="A617" s="534"/>
      <c r="B617" s="522"/>
      <c r="C617" s="534">
        <f>C$42</f>
        <v>0</v>
      </c>
      <c r="D617" s="520" t="s">
        <v>1295</v>
      </c>
      <c r="E617" s="524" t="s">
        <v>985</v>
      </c>
      <c r="F617" s="523"/>
    </row>
    <row r="618" spans="1:6" ht="25">
      <c r="A618" s="534"/>
      <c r="B618" s="522"/>
      <c r="C618" s="534">
        <f>C$43</f>
        <v>0</v>
      </c>
      <c r="D618" s="520" t="s">
        <v>1296</v>
      </c>
      <c r="E618" s="524" t="s">
        <v>985</v>
      </c>
      <c r="F618" s="523"/>
    </row>
    <row r="619" spans="1:6">
      <c r="A619" s="534"/>
      <c r="B619" s="522"/>
      <c r="C619" s="534">
        <f>C$44</f>
        <v>0</v>
      </c>
      <c r="D619" s="520"/>
      <c r="E619" s="524"/>
      <c r="F619" s="523"/>
    </row>
    <row r="620" spans="1:6">
      <c r="A620" s="534"/>
      <c r="B620" s="522"/>
      <c r="C620" s="534">
        <f>C$45</f>
        <v>0</v>
      </c>
      <c r="D620" s="520"/>
      <c r="E620" s="524"/>
      <c r="F620" s="523"/>
    </row>
    <row r="621" spans="1:6">
      <c r="A621" s="534"/>
      <c r="B621" s="522"/>
      <c r="C621" s="534">
        <f>C$46</f>
        <v>0</v>
      </c>
      <c r="D621" s="520"/>
      <c r="E621" s="524"/>
      <c r="F621" s="523"/>
    </row>
    <row r="622" spans="1:6">
      <c r="A622" s="526"/>
      <c r="B622" s="527"/>
      <c r="C622" s="526"/>
      <c r="D622" s="535"/>
      <c r="E622" s="528"/>
      <c r="F622" s="529"/>
    </row>
    <row r="623" spans="1:6" ht="137.5">
      <c r="A623" s="534" t="s">
        <v>1297</v>
      </c>
      <c r="B623" s="522" t="s">
        <v>1298</v>
      </c>
      <c r="C623" s="534"/>
      <c r="D623" s="522" t="s">
        <v>1299</v>
      </c>
      <c r="E623" s="524"/>
      <c r="F623" s="523"/>
    </row>
    <row r="624" spans="1:6">
      <c r="A624" s="534"/>
      <c r="B624" s="522"/>
      <c r="C624" s="534" t="s">
        <v>398</v>
      </c>
      <c r="D624" s="520"/>
      <c r="E624" s="524"/>
      <c r="F624" s="523"/>
    </row>
    <row r="625" spans="1:6" ht="62.5">
      <c r="A625" s="534"/>
      <c r="B625" s="522"/>
      <c r="C625" s="534">
        <f>C$42</f>
        <v>0</v>
      </c>
      <c r="D625" s="520" t="s">
        <v>1280</v>
      </c>
      <c r="E625" s="524" t="s">
        <v>985</v>
      </c>
      <c r="F625" s="523"/>
    </row>
    <row r="626" spans="1:6" ht="87.5">
      <c r="A626" s="534"/>
      <c r="B626" s="522"/>
      <c r="C626" s="534">
        <f>C$43</f>
        <v>0</v>
      </c>
      <c r="D626" s="520" t="s">
        <v>1085</v>
      </c>
      <c r="E626" s="524" t="s">
        <v>985</v>
      </c>
      <c r="F626" s="523"/>
    </row>
    <row r="627" spans="1:6">
      <c r="A627" s="534"/>
      <c r="B627" s="522"/>
      <c r="C627" s="534">
        <f>C$44</f>
        <v>0</v>
      </c>
      <c r="D627" s="520"/>
      <c r="E627" s="524"/>
      <c r="F627" s="523"/>
    </row>
    <row r="628" spans="1:6">
      <c r="A628" s="534"/>
      <c r="B628" s="522"/>
      <c r="C628" s="534">
        <f>C$45</f>
        <v>0</v>
      </c>
      <c r="D628" s="520"/>
      <c r="E628" s="524"/>
      <c r="F628" s="523"/>
    </row>
    <row r="629" spans="1:6">
      <c r="A629" s="534"/>
      <c r="B629" s="522"/>
      <c r="C629" s="534">
        <f>C$46</f>
        <v>0</v>
      </c>
      <c r="D629" s="520"/>
      <c r="E629" s="524"/>
      <c r="F629" s="523"/>
    </row>
    <row r="630" spans="1:6">
      <c r="A630" s="526"/>
      <c r="B630" s="527"/>
      <c r="C630" s="526"/>
      <c r="D630" s="535"/>
      <c r="E630" s="528"/>
      <c r="F630" s="529"/>
    </row>
    <row r="631" spans="1:6" ht="87.5">
      <c r="A631" s="534" t="s">
        <v>1300</v>
      </c>
      <c r="B631" s="522" t="s">
        <v>1301</v>
      </c>
      <c r="C631" s="534"/>
      <c r="D631" s="522" t="s">
        <v>1302</v>
      </c>
      <c r="E631" s="524"/>
      <c r="F631" s="523"/>
    </row>
    <row r="632" spans="1:6">
      <c r="A632" s="534"/>
      <c r="B632" s="522"/>
      <c r="C632" s="534" t="s">
        <v>398</v>
      </c>
      <c r="D632" s="520"/>
      <c r="E632" s="524"/>
      <c r="F632" s="523"/>
    </row>
    <row r="633" spans="1:6" ht="50">
      <c r="A633" s="534"/>
      <c r="B633" s="522"/>
      <c r="C633" s="534">
        <f>C$42</f>
        <v>0</v>
      </c>
      <c r="D633" s="520" t="s">
        <v>1303</v>
      </c>
      <c r="E633" s="524" t="s">
        <v>985</v>
      </c>
      <c r="F633" s="523"/>
    </row>
    <row r="634" spans="1:6" ht="37.5">
      <c r="A634" s="534"/>
      <c r="B634" s="522"/>
      <c r="C634" s="534">
        <f>C$43</f>
        <v>0</v>
      </c>
      <c r="D634" s="520" t="s">
        <v>1304</v>
      </c>
      <c r="E634" s="524" t="s">
        <v>985</v>
      </c>
      <c r="F634" s="523"/>
    </row>
    <row r="635" spans="1:6">
      <c r="A635" s="534"/>
      <c r="B635" s="522"/>
      <c r="C635" s="534">
        <f>C$44</f>
        <v>0</v>
      </c>
      <c r="D635" s="520"/>
      <c r="E635" s="524"/>
      <c r="F635" s="523"/>
    </row>
    <row r="636" spans="1:6">
      <c r="A636" s="534"/>
      <c r="B636" s="522"/>
      <c r="C636" s="534">
        <f>C$45</f>
        <v>0</v>
      </c>
      <c r="D636" s="520"/>
      <c r="E636" s="524"/>
      <c r="F636" s="523"/>
    </row>
    <row r="637" spans="1:6">
      <c r="A637" s="534"/>
      <c r="B637" s="522"/>
      <c r="C637" s="534">
        <f>C$46</f>
        <v>0</v>
      </c>
      <c r="D637" s="520"/>
      <c r="E637" s="524"/>
      <c r="F637" s="523"/>
    </row>
    <row r="638" spans="1:6">
      <c r="A638" s="526"/>
      <c r="B638" s="527"/>
      <c r="C638" s="526"/>
      <c r="D638" s="535"/>
      <c r="E638" s="528"/>
      <c r="F638" s="529"/>
    </row>
    <row r="639" spans="1:6">
      <c r="A639" s="530">
        <v>2.12</v>
      </c>
      <c r="B639" s="525"/>
      <c r="C639" s="530"/>
      <c r="D639" s="525" t="s">
        <v>1305</v>
      </c>
      <c r="E639" s="531"/>
      <c r="F639" s="532"/>
    </row>
    <row r="640" spans="1:6" ht="162.5">
      <c r="A640" s="534" t="s">
        <v>1306</v>
      </c>
      <c r="B640" s="522" t="s">
        <v>1307</v>
      </c>
      <c r="C640" s="534"/>
      <c r="D640" s="522" t="s">
        <v>1308</v>
      </c>
      <c r="E640" s="524"/>
      <c r="F640" s="523"/>
    </row>
    <row r="641" spans="1:6">
      <c r="A641" s="534"/>
      <c r="B641" s="522"/>
      <c r="C641" s="534" t="s">
        <v>398</v>
      </c>
      <c r="D641" s="520"/>
      <c r="E641" s="524"/>
      <c r="F641" s="523"/>
    </row>
    <row r="642" spans="1:6" ht="100">
      <c r="A642" s="534"/>
      <c r="B642" s="522"/>
      <c r="C642" s="534">
        <f>C$42</f>
        <v>0</v>
      </c>
      <c r="D642" s="545" t="s">
        <v>1309</v>
      </c>
      <c r="E642" s="524" t="s">
        <v>985</v>
      </c>
      <c r="F642" s="523"/>
    </row>
    <row r="643" spans="1:6" ht="50">
      <c r="A643" s="534"/>
      <c r="B643" s="522"/>
      <c r="C643" s="534">
        <f>C$43</f>
        <v>0</v>
      </c>
      <c r="D643" s="520" t="s">
        <v>1310</v>
      </c>
      <c r="E643" s="524" t="s">
        <v>985</v>
      </c>
      <c r="F643" s="523"/>
    </row>
    <row r="644" spans="1:6">
      <c r="A644" s="534"/>
      <c r="B644" s="522"/>
      <c r="C644" s="534">
        <f>C$44</f>
        <v>0</v>
      </c>
      <c r="D644" s="520"/>
      <c r="E644" s="524"/>
      <c r="F644" s="523"/>
    </row>
    <row r="645" spans="1:6">
      <c r="A645" s="534"/>
      <c r="B645" s="522"/>
      <c r="C645" s="534">
        <f>C$45</f>
        <v>0</v>
      </c>
      <c r="D645" s="520"/>
      <c r="E645" s="524"/>
      <c r="F645" s="523"/>
    </row>
    <row r="646" spans="1:6">
      <c r="A646" s="534"/>
      <c r="B646" s="522"/>
      <c r="C646" s="534">
        <f>C$46</f>
        <v>0</v>
      </c>
      <c r="D646" s="520"/>
      <c r="E646" s="524"/>
      <c r="F646" s="523"/>
    </row>
    <row r="647" spans="1:6">
      <c r="A647" s="526"/>
      <c r="B647" s="527"/>
      <c r="C647" s="526"/>
      <c r="D647" s="535"/>
      <c r="E647" s="528"/>
      <c r="F647" s="529"/>
    </row>
    <row r="648" spans="1:6" ht="112.5">
      <c r="A648" s="534" t="s">
        <v>1311</v>
      </c>
      <c r="B648" s="522" t="s">
        <v>1312</v>
      </c>
      <c r="C648" s="534"/>
      <c r="D648" s="522" t="s">
        <v>1313</v>
      </c>
      <c r="E648" s="524"/>
      <c r="F648" s="523"/>
    </row>
    <row r="649" spans="1:6">
      <c r="A649" s="534"/>
      <c r="B649" s="522"/>
      <c r="C649" s="534" t="s">
        <v>398</v>
      </c>
      <c r="D649" s="520"/>
      <c r="E649" s="524"/>
      <c r="F649" s="523"/>
    </row>
    <row r="650" spans="1:6" ht="75">
      <c r="A650" s="534"/>
      <c r="B650" s="522"/>
      <c r="C650" s="534">
        <f>C$42</f>
        <v>0</v>
      </c>
      <c r="D650" s="545" t="s">
        <v>1314</v>
      </c>
      <c r="E650" s="524" t="s">
        <v>985</v>
      </c>
      <c r="F650" s="523"/>
    </row>
    <row r="651" spans="1:6" ht="62.5">
      <c r="A651" s="534"/>
      <c r="B651" s="522"/>
      <c r="C651" s="534">
        <f>C$43</f>
        <v>0</v>
      </c>
      <c r="D651" s="535" t="s">
        <v>1315</v>
      </c>
      <c r="E651" s="524" t="s">
        <v>985</v>
      </c>
      <c r="F651" s="523"/>
    </row>
    <row r="652" spans="1:6">
      <c r="A652" s="534"/>
      <c r="B652" s="522"/>
      <c r="C652" s="534">
        <f>C$44</f>
        <v>0</v>
      </c>
      <c r="D652" s="520"/>
      <c r="E652" s="524"/>
      <c r="F652" s="523"/>
    </row>
    <row r="653" spans="1:6">
      <c r="A653" s="534"/>
      <c r="B653" s="522"/>
      <c r="C653" s="534">
        <f>C$45</f>
        <v>0</v>
      </c>
      <c r="D653" s="520"/>
      <c r="E653" s="524"/>
      <c r="F653" s="523"/>
    </row>
    <row r="654" spans="1:6">
      <c r="A654" s="534"/>
      <c r="B654" s="522"/>
      <c r="C654" s="534">
        <f>C$46</f>
        <v>0</v>
      </c>
      <c r="D654" s="520"/>
      <c r="E654" s="524"/>
      <c r="F654" s="523"/>
    </row>
    <row r="655" spans="1:6">
      <c r="A655" s="526"/>
      <c r="B655" s="527"/>
      <c r="C655" s="526"/>
      <c r="D655" s="535"/>
      <c r="E655" s="528"/>
      <c r="F655" s="529"/>
    </row>
    <row r="656" spans="1:6">
      <c r="A656" s="530">
        <v>2.13</v>
      </c>
      <c r="B656" s="525"/>
      <c r="C656" s="530"/>
      <c r="D656" s="525" t="s">
        <v>1316</v>
      </c>
      <c r="E656" s="531"/>
      <c r="F656" s="532"/>
    </row>
    <row r="657" spans="1:6" ht="100">
      <c r="A657" s="534" t="s">
        <v>1317</v>
      </c>
      <c r="B657" s="522" t="s">
        <v>1318</v>
      </c>
      <c r="C657" s="534"/>
      <c r="D657" s="522" t="s">
        <v>1319</v>
      </c>
      <c r="E657" s="524"/>
      <c r="F657" s="523"/>
    </row>
    <row r="658" spans="1:6">
      <c r="A658" s="534"/>
      <c r="B658" s="522"/>
      <c r="C658" s="534" t="s">
        <v>398</v>
      </c>
      <c r="D658" s="520"/>
      <c r="E658" s="524"/>
      <c r="F658" s="523"/>
    </row>
    <row r="659" spans="1:6" ht="25">
      <c r="A659" s="534"/>
      <c r="B659" s="522"/>
      <c r="C659" s="534">
        <f>C$54</f>
        <v>0</v>
      </c>
      <c r="D659" s="414" t="s">
        <v>1320</v>
      </c>
      <c r="E659" s="524" t="s">
        <v>985</v>
      </c>
      <c r="F659" s="523"/>
    </row>
    <row r="660" spans="1:6" ht="25">
      <c r="A660" s="534"/>
      <c r="B660" s="522"/>
      <c r="C660" s="534">
        <f>C$55</f>
        <v>0</v>
      </c>
      <c r="D660" s="520" t="s">
        <v>1321</v>
      </c>
      <c r="E660" s="524" t="s">
        <v>985</v>
      </c>
      <c r="F660" s="523"/>
    </row>
    <row r="661" spans="1:6">
      <c r="A661" s="534"/>
      <c r="B661" s="522"/>
      <c r="C661" s="534">
        <f>C$56</f>
        <v>0</v>
      </c>
      <c r="D661" s="520"/>
      <c r="E661" s="524"/>
      <c r="F661" s="523"/>
    </row>
    <row r="662" spans="1:6">
      <c r="A662" s="534"/>
      <c r="B662" s="522"/>
      <c r="C662" s="534">
        <f>C$57</f>
        <v>0</v>
      </c>
      <c r="D662" s="520"/>
      <c r="E662" s="524"/>
      <c r="F662" s="523"/>
    </row>
    <row r="663" spans="1:6">
      <c r="A663" s="534"/>
      <c r="B663" s="522"/>
      <c r="C663" s="534" t="str">
        <f>C$58</f>
        <v>PA</v>
      </c>
      <c r="D663" s="520"/>
      <c r="E663" s="524"/>
      <c r="F663" s="523"/>
    </row>
    <row r="664" spans="1:6">
      <c r="A664" s="526"/>
      <c r="B664" s="527"/>
      <c r="C664" s="526"/>
      <c r="D664" s="535"/>
      <c r="E664" s="528"/>
      <c r="F664" s="529"/>
    </row>
    <row r="665" spans="1:6" ht="25">
      <c r="A665" s="534" t="s">
        <v>1322</v>
      </c>
      <c r="B665" s="522" t="s">
        <v>1323</v>
      </c>
      <c r="C665" s="534"/>
      <c r="D665" s="522" t="s">
        <v>1324</v>
      </c>
      <c r="E665" s="524"/>
      <c r="F665" s="523"/>
    </row>
    <row r="666" spans="1:6">
      <c r="A666" s="534"/>
      <c r="B666" s="522"/>
      <c r="C666" s="534" t="s">
        <v>398</v>
      </c>
      <c r="D666" s="520"/>
      <c r="E666" s="524"/>
      <c r="F666" s="523"/>
    </row>
    <row r="667" spans="1:6" ht="25">
      <c r="A667" s="534"/>
      <c r="B667" s="522"/>
      <c r="C667" s="534">
        <f>C$54</f>
        <v>0</v>
      </c>
      <c r="D667" s="414" t="s">
        <v>1320</v>
      </c>
      <c r="E667" s="524" t="s">
        <v>985</v>
      </c>
      <c r="F667" s="523"/>
    </row>
    <row r="668" spans="1:6" ht="25">
      <c r="A668" s="534"/>
      <c r="B668" s="522"/>
      <c r="C668" s="534">
        <f>C$55</f>
        <v>0</v>
      </c>
      <c r="D668" s="520" t="s">
        <v>1321</v>
      </c>
      <c r="E668" s="524" t="s">
        <v>985</v>
      </c>
      <c r="F668" s="523"/>
    </row>
    <row r="669" spans="1:6">
      <c r="A669" s="534"/>
      <c r="B669" s="522"/>
      <c r="C669" s="534">
        <f>C$56</f>
        <v>0</v>
      </c>
      <c r="D669" s="520"/>
      <c r="E669" s="524"/>
      <c r="F669" s="523"/>
    </row>
    <row r="670" spans="1:6">
      <c r="A670" s="534"/>
      <c r="B670" s="522"/>
      <c r="C670" s="534">
        <f>C$57</f>
        <v>0</v>
      </c>
      <c r="D670" s="520"/>
      <c r="E670" s="524"/>
      <c r="F670" s="523"/>
    </row>
    <row r="671" spans="1:6">
      <c r="A671" s="534"/>
      <c r="B671" s="522"/>
      <c r="C671" s="534" t="str">
        <f>C$58</f>
        <v>PA</v>
      </c>
      <c r="D671" s="520"/>
      <c r="E671" s="524"/>
      <c r="F671" s="523"/>
    </row>
    <row r="672" spans="1:6">
      <c r="A672" s="526"/>
      <c r="B672" s="527"/>
      <c r="C672" s="526"/>
      <c r="D672" s="535"/>
      <c r="E672" s="528"/>
      <c r="F672" s="529"/>
    </row>
    <row r="673" spans="1:6" ht="125">
      <c r="A673" s="534" t="s">
        <v>1325</v>
      </c>
      <c r="B673" s="522" t="s">
        <v>1326</v>
      </c>
      <c r="C673" s="534"/>
      <c r="D673" s="522" t="s">
        <v>1327</v>
      </c>
      <c r="E673" s="524"/>
      <c r="F673" s="523"/>
    </row>
    <row r="674" spans="1:6">
      <c r="A674" s="534"/>
      <c r="B674" s="522"/>
      <c r="C674" s="534" t="s">
        <v>398</v>
      </c>
      <c r="D674" s="520"/>
      <c r="E674" s="524"/>
      <c r="F674" s="523"/>
    </row>
    <row r="675" spans="1:6" ht="25">
      <c r="A675" s="534"/>
      <c r="B675" s="522"/>
      <c r="C675" s="534">
        <f>C$42</f>
        <v>0</v>
      </c>
      <c r="D675" s="520" t="s">
        <v>1328</v>
      </c>
      <c r="E675" s="524" t="s">
        <v>985</v>
      </c>
      <c r="F675" s="523"/>
    </row>
    <row r="676" spans="1:6" ht="87.5">
      <c r="A676" s="534"/>
      <c r="B676" s="522"/>
      <c r="C676" s="534">
        <f>C$43</f>
        <v>0</v>
      </c>
      <c r="D676" s="520" t="s">
        <v>2107</v>
      </c>
      <c r="E676" s="524" t="s">
        <v>1030</v>
      </c>
      <c r="F676" s="523">
        <v>2020.06</v>
      </c>
    </row>
    <row r="677" spans="1:6">
      <c r="A677" s="534"/>
      <c r="B677" s="522"/>
      <c r="C677" s="534">
        <f>C$44</f>
        <v>0</v>
      </c>
      <c r="D677" s="520" t="s">
        <v>2053</v>
      </c>
      <c r="E677" s="524" t="s">
        <v>985</v>
      </c>
      <c r="F677" s="523"/>
    </row>
    <row r="678" spans="1:6">
      <c r="A678" s="534"/>
      <c r="B678" s="522"/>
      <c r="C678" s="534">
        <f>C$45</f>
        <v>0</v>
      </c>
      <c r="D678" s="520"/>
      <c r="E678" s="524"/>
      <c r="F678" s="523"/>
    </row>
    <row r="679" spans="1:6">
      <c r="A679" s="534"/>
      <c r="B679" s="522"/>
      <c r="C679" s="534">
        <f>C$46</f>
        <v>0</v>
      </c>
      <c r="D679" s="520"/>
      <c r="E679" s="524"/>
      <c r="F679" s="523"/>
    </row>
    <row r="680" spans="1:6">
      <c r="A680" s="526"/>
      <c r="B680" s="527"/>
      <c r="C680" s="526"/>
      <c r="D680" s="535"/>
      <c r="E680" s="528"/>
      <c r="F680" s="529"/>
    </row>
    <row r="681" spans="1:6" ht="237.5">
      <c r="A681" s="534" t="s">
        <v>1329</v>
      </c>
      <c r="B681" s="522" t="s">
        <v>1330</v>
      </c>
      <c r="C681" s="534"/>
      <c r="D681" s="522" t="s">
        <v>1331</v>
      </c>
      <c r="E681" s="524"/>
      <c r="F681" s="523"/>
    </row>
    <row r="682" spans="1:6">
      <c r="A682" s="534"/>
      <c r="B682" s="522"/>
      <c r="C682" s="534" t="s">
        <v>398</v>
      </c>
      <c r="D682" s="520"/>
      <c r="E682" s="524"/>
      <c r="F682" s="523"/>
    </row>
    <row r="683" spans="1:6" ht="25">
      <c r="A683" s="534"/>
      <c r="B683" s="522"/>
      <c r="C683" s="534">
        <f>C$42</f>
        <v>0</v>
      </c>
      <c r="D683" s="520" t="s">
        <v>1328</v>
      </c>
      <c r="E683" s="524" t="s">
        <v>985</v>
      </c>
      <c r="F683" s="523"/>
    </row>
    <row r="684" spans="1:6" ht="87.5">
      <c r="A684" s="534"/>
      <c r="B684" s="522"/>
      <c r="C684" s="534">
        <f>C$43</f>
        <v>0</v>
      </c>
      <c r="D684" s="520" t="s">
        <v>2108</v>
      </c>
      <c r="E684" s="524" t="s">
        <v>985</v>
      </c>
      <c r="F684" s="523" t="s">
        <v>1332</v>
      </c>
    </row>
    <row r="685" spans="1:6">
      <c r="A685" s="534"/>
      <c r="B685" s="522"/>
      <c r="C685" s="534">
        <f>C$44</f>
        <v>0</v>
      </c>
      <c r="D685" s="520"/>
      <c r="E685" s="524"/>
      <c r="F685" s="523"/>
    </row>
    <row r="686" spans="1:6">
      <c r="A686" s="534"/>
      <c r="B686" s="522"/>
      <c r="C686" s="534">
        <f>C$45</f>
        <v>0</v>
      </c>
      <c r="D686" s="520"/>
      <c r="E686" s="524"/>
      <c r="F686" s="523"/>
    </row>
    <row r="687" spans="1:6">
      <c r="A687" s="534"/>
      <c r="B687" s="522"/>
      <c r="C687" s="534">
        <f>C$46</f>
        <v>0</v>
      </c>
      <c r="D687" s="520"/>
      <c r="E687" s="524"/>
      <c r="F687" s="523"/>
    </row>
    <row r="688" spans="1:6">
      <c r="A688" s="526"/>
      <c r="B688" s="527"/>
      <c r="C688" s="526"/>
      <c r="D688" s="535"/>
      <c r="E688" s="528"/>
      <c r="F688" s="529"/>
    </row>
    <row r="689" spans="1:6" ht="100">
      <c r="A689" s="534" t="s">
        <v>1333</v>
      </c>
      <c r="B689" s="522" t="s">
        <v>1334</v>
      </c>
      <c r="C689" s="534"/>
      <c r="D689" s="522" t="s">
        <v>1335</v>
      </c>
      <c r="E689" s="524"/>
      <c r="F689" s="523"/>
    </row>
    <row r="690" spans="1:6">
      <c r="A690" s="534"/>
      <c r="B690" s="522"/>
      <c r="C690" s="534" t="s">
        <v>398</v>
      </c>
      <c r="D690" s="520"/>
      <c r="E690" s="524"/>
      <c r="F690" s="523"/>
    </row>
    <row r="691" spans="1:6" ht="25">
      <c r="A691" s="534"/>
      <c r="B691" s="522"/>
      <c r="C691" s="534">
        <f>C$42</f>
        <v>0</v>
      </c>
      <c r="D691" s="520" t="s">
        <v>1336</v>
      </c>
      <c r="E691" s="524" t="s">
        <v>985</v>
      </c>
      <c r="F691" s="523"/>
    </row>
    <row r="692" spans="1:6" ht="25">
      <c r="A692" s="534"/>
      <c r="B692" s="522"/>
      <c r="C692" s="534">
        <f>C$43</f>
        <v>0</v>
      </c>
      <c r="D692" s="520" t="s">
        <v>1336</v>
      </c>
      <c r="E692" s="524" t="s">
        <v>985</v>
      </c>
      <c r="F692" s="523"/>
    </row>
    <row r="693" spans="1:6">
      <c r="A693" s="534"/>
      <c r="B693" s="522"/>
      <c r="C693" s="534">
        <f>C$44</f>
        <v>0</v>
      </c>
      <c r="D693" s="520"/>
      <c r="E693" s="524"/>
      <c r="F693" s="523"/>
    </row>
    <row r="694" spans="1:6">
      <c r="A694" s="534"/>
      <c r="B694" s="522"/>
      <c r="C694" s="534">
        <f>C$45</f>
        <v>0</v>
      </c>
      <c r="D694" s="520"/>
      <c r="E694" s="524"/>
      <c r="F694" s="523"/>
    </row>
    <row r="695" spans="1:6">
      <c r="A695" s="534"/>
      <c r="B695" s="522"/>
      <c r="C695" s="534">
        <f>C$46</f>
        <v>0</v>
      </c>
      <c r="D695" s="520"/>
      <c r="E695" s="524"/>
      <c r="F695" s="523"/>
    </row>
    <row r="696" spans="1:6">
      <c r="A696" s="526"/>
      <c r="B696" s="527"/>
      <c r="C696" s="526"/>
      <c r="D696" s="535"/>
      <c r="E696" s="528"/>
      <c r="F696" s="529"/>
    </row>
    <row r="697" spans="1:6">
      <c r="A697" s="534" t="s">
        <v>1337</v>
      </c>
      <c r="B697" s="522" t="s">
        <v>1338</v>
      </c>
      <c r="C697" s="534"/>
      <c r="D697" s="522" t="s">
        <v>1339</v>
      </c>
      <c r="E697" s="524"/>
      <c r="F697" s="523"/>
    </row>
    <row r="698" spans="1:6">
      <c r="A698" s="534"/>
      <c r="B698" s="522"/>
      <c r="C698" s="534" t="s">
        <v>398</v>
      </c>
      <c r="D698" s="520"/>
      <c r="E698" s="524"/>
      <c r="F698" s="523"/>
    </row>
    <row r="699" spans="1:6" ht="25">
      <c r="A699" s="534"/>
      <c r="B699" s="522"/>
      <c r="C699" s="534">
        <f>C$42</f>
        <v>0</v>
      </c>
      <c r="D699" s="520" t="s">
        <v>1336</v>
      </c>
      <c r="E699" s="524" t="s">
        <v>985</v>
      </c>
      <c r="F699" s="523"/>
    </row>
    <row r="700" spans="1:6" ht="25">
      <c r="A700" s="534"/>
      <c r="B700" s="522"/>
      <c r="C700" s="534">
        <f>C$43</f>
        <v>0</v>
      </c>
      <c r="D700" s="520" t="s">
        <v>1336</v>
      </c>
      <c r="E700" s="524" t="s">
        <v>985</v>
      </c>
      <c r="F700" s="523"/>
    </row>
    <row r="701" spans="1:6">
      <c r="A701" s="534"/>
      <c r="B701" s="522"/>
      <c r="C701" s="534">
        <f>C$44</f>
        <v>0</v>
      </c>
      <c r="D701" s="520"/>
      <c r="E701" s="524"/>
      <c r="F701" s="523"/>
    </row>
    <row r="702" spans="1:6">
      <c r="A702" s="534"/>
      <c r="B702" s="522"/>
      <c r="C702" s="534">
        <f>C$45</f>
        <v>0</v>
      </c>
      <c r="D702" s="520"/>
      <c r="E702" s="524"/>
      <c r="F702" s="523"/>
    </row>
    <row r="703" spans="1:6">
      <c r="A703" s="534"/>
      <c r="B703" s="522"/>
      <c r="C703" s="534">
        <f>C$46</f>
        <v>0</v>
      </c>
      <c r="D703" s="520"/>
      <c r="E703" s="524"/>
      <c r="F703" s="523"/>
    </row>
    <row r="704" spans="1:6">
      <c r="A704" s="526"/>
      <c r="B704" s="527"/>
      <c r="C704" s="526"/>
      <c r="D704" s="535"/>
      <c r="E704" s="528"/>
      <c r="F704" s="529"/>
    </row>
    <row r="705" spans="1:6">
      <c r="A705" s="530">
        <v>2.14</v>
      </c>
      <c r="B705" s="525"/>
      <c r="C705" s="530"/>
      <c r="D705" s="525" t="s">
        <v>1340</v>
      </c>
      <c r="E705" s="531"/>
      <c r="F705" s="532"/>
    </row>
    <row r="706" spans="1:6" ht="112.5">
      <c r="A706" s="534" t="s">
        <v>1341</v>
      </c>
      <c r="B706" s="522" t="s">
        <v>1342</v>
      </c>
      <c r="C706" s="534"/>
      <c r="D706" s="522" t="s">
        <v>1343</v>
      </c>
      <c r="E706" s="524" t="s">
        <v>1344</v>
      </c>
      <c r="F706" s="523"/>
    </row>
    <row r="707" spans="1:6">
      <c r="A707" s="534"/>
      <c r="B707" s="522"/>
      <c r="C707" s="534" t="s">
        <v>398</v>
      </c>
      <c r="D707" s="520"/>
      <c r="E707" s="524"/>
      <c r="F707" s="523"/>
    </row>
    <row r="708" spans="1:6" ht="37.5">
      <c r="A708" s="534"/>
      <c r="B708" s="522"/>
      <c r="C708" s="534">
        <f>C$42</f>
        <v>0</v>
      </c>
      <c r="D708" s="520" t="s">
        <v>1345</v>
      </c>
      <c r="E708" s="524" t="s">
        <v>985</v>
      </c>
      <c r="F708" s="523"/>
    </row>
    <row r="709" spans="1:6" ht="75">
      <c r="A709" s="534"/>
      <c r="B709" s="522"/>
      <c r="C709" s="534">
        <f>C$43</f>
        <v>0</v>
      </c>
      <c r="D709" s="520" t="s">
        <v>1346</v>
      </c>
      <c r="E709" s="524" t="s">
        <v>1347</v>
      </c>
      <c r="F709" s="523"/>
    </row>
    <row r="710" spans="1:6">
      <c r="A710" s="534"/>
      <c r="B710" s="522"/>
      <c r="C710" s="534">
        <f>C$44</f>
        <v>0</v>
      </c>
      <c r="D710" s="520"/>
      <c r="E710" s="524"/>
      <c r="F710" s="523"/>
    </row>
    <row r="711" spans="1:6">
      <c r="A711" s="534"/>
      <c r="B711" s="522"/>
      <c r="C711" s="534">
        <f>C$45</f>
        <v>0</v>
      </c>
      <c r="D711" s="520"/>
      <c r="E711" s="524"/>
      <c r="F711" s="523"/>
    </row>
    <row r="712" spans="1:6">
      <c r="A712" s="534"/>
      <c r="B712" s="522"/>
      <c r="C712" s="534">
        <f>C$46</f>
        <v>0</v>
      </c>
      <c r="D712" s="520"/>
      <c r="E712" s="524"/>
      <c r="F712" s="523"/>
    </row>
    <row r="713" spans="1:6">
      <c r="A713" s="526"/>
      <c r="B713" s="527"/>
      <c r="C713" s="526"/>
      <c r="D713" s="535"/>
      <c r="E713" s="528"/>
      <c r="F713" s="529"/>
    </row>
    <row r="714" spans="1:6">
      <c r="A714" s="530">
        <v>2.15</v>
      </c>
      <c r="B714" s="525"/>
      <c r="C714" s="530"/>
      <c r="D714" s="525" t="s">
        <v>1348</v>
      </c>
      <c r="E714" s="531"/>
      <c r="F714" s="532"/>
    </row>
    <row r="715" spans="1:6" ht="100">
      <c r="A715" s="534" t="s">
        <v>1349</v>
      </c>
      <c r="B715" s="522" t="s">
        <v>1350</v>
      </c>
      <c r="C715" s="534"/>
      <c r="D715" s="522" t="s">
        <v>1351</v>
      </c>
      <c r="E715" s="524"/>
      <c r="F715" s="523"/>
    </row>
    <row r="716" spans="1:6">
      <c r="A716" s="534"/>
      <c r="B716" s="522"/>
      <c r="C716" s="534" t="s">
        <v>398</v>
      </c>
      <c r="D716" s="520"/>
      <c r="E716" s="524"/>
      <c r="F716" s="523"/>
    </row>
    <row r="717" spans="1:6" ht="100">
      <c r="A717" s="534"/>
      <c r="B717" s="522"/>
      <c r="C717" s="534">
        <f>C$42</f>
        <v>0</v>
      </c>
      <c r="D717" s="545" t="s">
        <v>1352</v>
      </c>
      <c r="E717" s="524" t="s">
        <v>985</v>
      </c>
      <c r="F717" s="523"/>
    </row>
    <row r="718" spans="1:6" ht="25">
      <c r="A718" s="534"/>
      <c r="B718" s="522"/>
      <c r="C718" s="534">
        <f>C$43</f>
        <v>0</v>
      </c>
      <c r="D718" s="520" t="s">
        <v>1353</v>
      </c>
      <c r="E718" s="524" t="s">
        <v>985</v>
      </c>
      <c r="F718" s="523"/>
    </row>
    <row r="719" spans="1:6">
      <c r="A719" s="534"/>
      <c r="B719" s="522"/>
      <c r="C719" s="534">
        <f>C$44</f>
        <v>0</v>
      </c>
      <c r="D719" s="520"/>
      <c r="E719" s="524"/>
      <c r="F719" s="523"/>
    </row>
    <row r="720" spans="1:6">
      <c r="A720" s="534"/>
      <c r="B720" s="522"/>
      <c r="C720" s="534">
        <f>C$45</f>
        <v>0</v>
      </c>
      <c r="D720" s="520"/>
      <c r="E720" s="524"/>
      <c r="F720" s="523"/>
    </row>
    <row r="721" spans="1:6">
      <c r="A721" s="534"/>
      <c r="B721" s="522"/>
      <c r="C721" s="534">
        <f>C$46</f>
        <v>0</v>
      </c>
      <c r="D721" s="520"/>
      <c r="E721" s="524"/>
      <c r="F721" s="523"/>
    </row>
    <row r="722" spans="1:6">
      <c r="A722" s="526"/>
      <c r="B722" s="527"/>
      <c r="C722" s="526"/>
      <c r="D722" s="535"/>
      <c r="E722" s="528"/>
      <c r="F722" s="529"/>
    </row>
    <row r="723" spans="1:6" ht="112.5">
      <c r="A723" s="534" t="s">
        <v>1354</v>
      </c>
      <c r="B723" s="522" t="s">
        <v>1355</v>
      </c>
      <c r="C723" s="534"/>
      <c r="D723" s="522" t="s">
        <v>1356</v>
      </c>
      <c r="E723" s="524"/>
      <c r="F723" s="523"/>
    </row>
    <row r="724" spans="1:6">
      <c r="A724" s="534"/>
      <c r="B724" s="522"/>
      <c r="C724" s="534" t="s">
        <v>398</v>
      </c>
      <c r="D724" s="520"/>
      <c r="E724" s="524"/>
      <c r="F724" s="523"/>
    </row>
    <row r="725" spans="1:6" ht="150">
      <c r="A725" s="534"/>
      <c r="B725" s="522"/>
      <c r="C725" s="534">
        <f>C$42</f>
        <v>0</v>
      </c>
      <c r="D725" s="545" t="s">
        <v>1357</v>
      </c>
      <c r="E725" s="524" t="s">
        <v>985</v>
      </c>
      <c r="F725" s="523"/>
    </row>
    <row r="726" spans="1:6" ht="87.5">
      <c r="A726" s="534"/>
      <c r="B726" s="522"/>
      <c r="C726" s="534">
        <f>C$43</f>
        <v>0</v>
      </c>
      <c r="D726" s="520" t="s">
        <v>1358</v>
      </c>
      <c r="E726" s="524" t="s">
        <v>985</v>
      </c>
      <c r="F726" s="523"/>
    </row>
    <row r="727" spans="1:6">
      <c r="A727" s="534"/>
      <c r="B727" s="522"/>
      <c r="C727" s="534">
        <f>C$44</f>
        <v>0</v>
      </c>
      <c r="D727" s="520"/>
      <c r="E727" s="524"/>
      <c r="F727" s="523"/>
    </row>
    <row r="728" spans="1:6">
      <c r="A728" s="534"/>
      <c r="B728" s="522"/>
      <c r="C728" s="534">
        <f>C$45</f>
        <v>0</v>
      </c>
      <c r="D728" s="520"/>
      <c r="E728" s="524"/>
      <c r="F728" s="523"/>
    </row>
    <row r="729" spans="1:6">
      <c r="A729" s="534"/>
      <c r="B729" s="522"/>
      <c r="C729" s="534">
        <f>C$46</f>
        <v>0</v>
      </c>
      <c r="D729" s="520"/>
      <c r="E729" s="524"/>
      <c r="F729" s="523"/>
    </row>
    <row r="730" spans="1:6">
      <c r="A730" s="526"/>
      <c r="B730" s="527"/>
      <c r="C730" s="526"/>
      <c r="D730" s="535"/>
      <c r="E730" s="528"/>
      <c r="F730" s="529"/>
    </row>
    <row r="731" spans="1:6" ht="337.5">
      <c r="A731" s="534" t="s">
        <v>1359</v>
      </c>
      <c r="B731" s="522" t="s">
        <v>1360</v>
      </c>
      <c r="C731" s="534"/>
      <c r="D731" s="522" t="s">
        <v>1361</v>
      </c>
      <c r="E731" s="524"/>
      <c r="F731" s="523"/>
    </row>
    <row r="732" spans="1:6">
      <c r="A732" s="534"/>
      <c r="B732" s="522"/>
      <c r="C732" s="534" t="s">
        <v>398</v>
      </c>
      <c r="D732" s="520"/>
      <c r="E732" s="524"/>
      <c r="F732" s="523"/>
    </row>
    <row r="733" spans="1:6" ht="150">
      <c r="A733" s="534"/>
      <c r="B733" s="522"/>
      <c r="C733" s="534">
        <f>C$42</f>
        <v>0</v>
      </c>
      <c r="D733" s="545" t="s">
        <v>1357</v>
      </c>
      <c r="E733" s="524" t="s">
        <v>985</v>
      </c>
      <c r="F733" s="523"/>
    </row>
    <row r="734" spans="1:6" ht="75">
      <c r="A734" s="534"/>
      <c r="B734" s="522"/>
      <c r="C734" s="534">
        <f>C$43</f>
        <v>0</v>
      </c>
      <c r="D734" s="520" t="s">
        <v>1130</v>
      </c>
      <c r="E734" s="524" t="s">
        <v>985</v>
      </c>
      <c r="F734" s="523"/>
    </row>
    <row r="735" spans="1:6">
      <c r="A735" s="534"/>
      <c r="B735" s="522"/>
      <c r="C735" s="534">
        <f>C$44</f>
        <v>0</v>
      </c>
      <c r="D735" s="520"/>
      <c r="E735" s="524"/>
      <c r="F735" s="523"/>
    </row>
    <row r="736" spans="1:6">
      <c r="A736" s="534"/>
      <c r="B736" s="522"/>
      <c r="C736" s="534">
        <f>C$45</f>
        <v>0</v>
      </c>
      <c r="D736" s="520"/>
      <c r="E736" s="524"/>
      <c r="F736" s="523"/>
    </row>
    <row r="737" spans="1:6">
      <c r="A737" s="534"/>
      <c r="B737" s="522"/>
      <c r="C737" s="534">
        <f>C$46</f>
        <v>0</v>
      </c>
      <c r="D737" s="520"/>
      <c r="E737" s="524"/>
      <c r="F737" s="523"/>
    </row>
    <row r="738" spans="1:6">
      <c r="A738" s="526"/>
      <c r="B738" s="527"/>
      <c r="C738" s="526"/>
      <c r="D738" s="535"/>
      <c r="E738" s="528"/>
      <c r="F738" s="529"/>
    </row>
    <row r="739" spans="1:6" ht="87.5">
      <c r="A739" s="534" t="s">
        <v>1362</v>
      </c>
      <c r="B739" s="522" t="s">
        <v>193</v>
      </c>
      <c r="C739" s="534"/>
      <c r="D739" s="522" t="s">
        <v>1363</v>
      </c>
      <c r="E739" s="524"/>
      <c r="F739" s="523"/>
    </row>
    <row r="740" spans="1:6">
      <c r="A740" s="534"/>
      <c r="B740" s="522"/>
      <c r="C740" s="534" t="s">
        <v>398</v>
      </c>
      <c r="D740" s="520"/>
      <c r="E740" s="524"/>
      <c r="F740" s="523"/>
    </row>
    <row r="741" spans="1:6" ht="25">
      <c r="A741" s="534"/>
      <c r="B741" s="522"/>
      <c r="C741" s="534">
        <f>C$42</f>
        <v>0</v>
      </c>
      <c r="D741" s="520" t="s">
        <v>1129</v>
      </c>
      <c r="E741" s="524" t="s">
        <v>985</v>
      </c>
      <c r="F741" s="523"/>
    </row>
    <row r="742" spans="1:6" ht="137.5">
      <c r="A742" s="534"/>
      <c r="B742" s="522"/>
      <c r="C742" s="534">
        <f>C$43</f>
        <v>0</v>
      </c>
      <c r="D742" s="520" t="s">
        <v>2109</v>
      </c>
      <c r="E742" s="524" t="s">
        <v>1030</v>
      </c>
      <c r="F742" s="523">
        <v>2020.08</v>
      </c>
    </row>
    <row r="743" spans="1:6" ht="137.5">
      <c r="A743" s="534"/>
      <c r="B743" s="522"/>
      <c r="C743" s="534">
        <f>C$44</f>
        <v>0</v>
      </c>
      <c r="D743" s="520" t="s">
        <v>2054</v>
      </c>
      <c r="E743" s="524" t="s">
        <v>985</v>
      </c>
      <c r="F743" s="523" t="s">
        <v>2055</v>
      </c>
    </row>
    <row r="744" spans="1:6" ht="62.5">
      <c r="A744" s="534"/>
      <c r="B744" s="522"/>
      <c r="C744" s="534" t="s">
        <v>2</v>
      </c>
      <c r="D744" s="520" t="s">
        <v>2205</v>
      </c>
      <c r="E744" s="524" t="s">
        <v>985</v>
      </c>
      <c r="F744" s="523"/>
    </row>
    <row r="745" spans="1:6">
      <c r="A745" s="534"/>
      <c r="B745" s="522"/>
      <c r="C745" s="534">
        <f>C$46</f>
        <v>0</v>
      </c>
      <c r="D745" s="520"/>
      <c r="E745" s="524"/>
      <c r="F745" s="523"/>
    </row>
    <row r="746" spans="1:6">
      <c r="A746" s="526"/>
      <c r="B746" s="527"/>
      <c r="C746" s="526"/>
      <c r="D746" s="535"/>
      <c r="E746" s="528"/>
      <c r="F746" s="529"/>
    </row>
    <row r="747" spans="1:6" ht="137.5">
      <c r="A747" s="534" t="s">
        <v>1364</v>
      </c>
      <c r="B747" s="522" t="s">
        <v>1365</v>
      </c>
      <c r="C747" s="534"/>
      <c r="D747" s="522" t="s">
        <v>1366</v>
      </c>
      <c r="E747" s="524"/>
      <c r="F747" s="523"/>
    </row>
    <row r="748" spans="1:6">
      <c r="A748" s="534"/>
      <c r="B748" s="522"/>
      <c r="C748" s="534" t="s">
        <v>398</v>
      </c>
      <c r="D748" s="520"/>
      <c r="E748" s="524"/>
      <c r="F748" s="523"/>
    </row>
    <row r="749" spans="1:6" ht="25">
      <c r="A749" s="534"/>
      <c r="B749" s="522"/>
      <c r="C749" s="534">
        <f>C$42</f>
        <v>0</v>
      </c>
      <c r="D749" s="520" t="s">
        <v>1129</v>
      </c>
      <c r="E749" s="524" t="s">
        <v>985</v>
      </c>
      <c r="F749" s="523"/>
    </row>
    <row r="750" spans="1:6" ht="25">
      <c r="A750" s="534"/>
      <c r="B750" s="522"/>
      <c r="C750" s="534">
        <f>C$43</f>
        <v>0</v>
      </c>
      <c r="D750" s="520" t="s">
        <v>1367</v>
      </c>
      <c r="E750" s="524" t="s">
        <v>985</v>
      </c>
      <c r="F750" s="523"/>
    </row>
    <row r="751" spans="1:6" ht="37.5">
      <c r="A751" s="536"/>
      <c r="B751" s="537"/>
      <c r="C751" s="536">
        <f>C$44</f>
        <v>0</v>
      </c>
      <c r="D751" s="538" t="s">
        <v>2056</v>
      </c>
      <c r="E751" s="539" t="s">
        <v>985</v>
      </c>
      <c r="F751" s="523"/>
    </row>
    <row r="752" spans="1:6" ht="50">
      <c r="A752" s="534"/>
      <c r="B752" s="522"/>
      <c r="C752" s="534" t="s">
        <v>2</v>
      </c>
      <c r="D752" s="520" t="s">
        <v>2206</v>
      </c>
      <c r="E752" s="524" t="s">
        <v>985</v>
      </c>
      <c r="F752" s="523"/>
    </row>
    <row r="753" spans="1:6">
      <c r="A753" s="534"/>
      <c r="B753" s="522"/>
      <c r="C753" s="534">
        <f>C$46</f>
        <v>0</v>
      </c>
      <c r="D753" s="520"/>
      <c r="E753" s="524"/>
      <c r="F753" s="523"/>
    </row>
    <row r="754" spans="1:6">
      <c r="A754" s="526"/>
      <c r="B754" s="527"/>
      <c r="C754" s="526"/>
      <c r="D754" s="535"/>
      <c r="E754" s="528"/>
      <c r="F754" s="529"/>
    </row>
    <row r="755" spans="1:6" ht="50">
      <c r="A755" s="534" t="s">
        <v>1368</v>
      </c>
      <c r="B755" s="522" t="s">
        <v>1369</v>
      </c>
      <c r="C755" s="534"/>
      <c r="D755" s="522" t="s">
        <v>1370</v>
      </c>
      <c r="E755" s="524"/>
      <c r="F755" s="523"/>
    </row>
    <row r="756" spans="1:6">
      <c r="A756" s="534"/>
      <c r="B756" s="522"/>
      <c r="C756" s="534" t="s">
        <v>398</v>
      </c>
      <c r="D756" s="520"/>
      <c r="E756" s="524"/>
      <c r="F756" s="523"/>
    </row>
    <row r="757" spans="1:6">
      <c r="A757" s="534"/>
      <c r="B757" s="522"/>
      <c r="C757" s="534">
        <f>C$42</f>
        <v>0</v>
      </c>
      <c r="D757" s="520" t="s">
        <v>1134</v>
      </c>
      <c r="E757" s="524" t="s">
        <v>985</v>
      </c>
      <c r="F757" s="523"/>
    </row>
    <row r="758" spans="1:6">
      <c r="A758" s="534"/>
      <c r="B758" s="522"/>
      <c r="C758" s="534">
        <f>C$43</f>
        <v>0</v>
      </c>
      <c r="D758" s="520" t="s">
        <v>1134</v>
      </c>
      <c r="E758" s="524" t="s">
        <v>985</v>
      </c>
      <c r="F758" s="523"/>
    </row>
    <row r="759" spans="1:6">
      <c r="A759" s="534"/>
      <c r="B759" s="522"/>
      <c r="C759" s="534">
        <f>C$44</f>
        <v>0</v>
      </c>
      <c r="D759" s="520"/>
      <c r="E759" s="524"/>
      <c r="F759" s="523"/>
    </row>
    <row r="760" spans="1:6">
      <c r="A760" s="534"/>
      <c r="B760" s="522"/>
      <c r="C760" s="534">
        <f>C$45</f>
        <v>0</v>
      </c>
      <c r="D760" s="520"/>
      <c r="E760" s="524"/>
      <c r="F760" s="523"/>
    </row>
    <row r="761" spans="1:6">
      <c r="A761" s="534"/>
      <c r="B761" s="522"/>
      <c r="C761" s="534">
        <f>C$46</f>
        <v>0</v>
      </c>
      <c r="D761" s="520"/>
      <c r="E761" s="524"/>
      <c r="F761" s="523"/>
    </row>
    <row r="762" spans="1:6">
      <c r="A762" s="526"/>
      <c r="B762" s="527"/>
      <c r="C762" s="526"/>
      <c r="D762" s="547"/>
      <c r="E762" s="528"/>
      <c r="F762" s="529"/>
    </row>
    <row r="763" spans="1:6">
      <c r="A763" s="530">
        <v>3</v>
      </c>
      <c r="B763" s="525"/>
      <c r="C763" s="530"/>
      <c r="D763" s="525" t="s">
        <v>1371</v>
      </c>
      <c r="E763" s="531"/>
      <c r="F763" s="532"/>
    </row>
    <row r="764" spans="1:6">
      <c r="A764" s="530">
        <v>3.1</v>
      </c>
      <c r="B764" s="525"/>
      <c r="C764" s="530"/>
      <c r="D764" s="525" t="s">
        <v>1372</v>
      </c>
      <c r="E764" s="531"/>
      <c r="F764" s="532"/>
    </row>
    <row r="765" spans="1:6" ht="75">
      <c r="A765" s="534" t="s">
        <v>1373</v>
      </c>
      <c r="B765" s="522" t="s">
        <v>1374</v>
      </c>
      <c r="C765" s="534"/>
      <c r="D765" s="522" t="s">
        <v>1375</v>
      </c>
      <c r="E765" s="524"/>
      <c r="F765" s="523"/>
    </row>
    <row r="766" spans="1:6">
      <c r="A766" s="534"/>
      <c r="B766" s="522"/>
      <c r="C766" s="534" t="s">
        <v>398</v>
      </c>
      <c r="D766" s="520"/>
      <c r="E766" s="524"/>
      <c r="F766" s="523"/>
    </row>
    <row r="767" spans="1:6" ht="200">
      <c r="A767" s="534"/>
      <c r="B767" s="522"/>
      <c r="C767" s="534">
        <f>C$42</f>
        <v>0</v>
      </c>
      <c r="D767" s="520" t="s">
        <v>993</v>
      </c>
      <c r="E767" s="524" t="s">
        <v>985</v>
      </c>
      <c r="F767" s="523"/>
    </row>
    <row r="768" spans="1:6" ht="125">
      <c r="A768" s="534"/>
      <c r="B768" s="522"/>
      <c r="C768" s="534">
        <f>C$43</f>
        <v>0</v>
      </c>
      <c r="D768" s="520" t="s">
        <v>892</v>
      </c>
      <c r="E768" s="524" t="s">
        <v>985</v>
      </c>
      <c r="F768" s="523" t="s">
        <v>1376</v>
      </c>
    </row>
    <row r="769" spans="1:6" ht="100">
      <c r="A769" s="534"/>
      <c r="B769" s="522"/>
      <c r="C769" s="534">
        <f>C$44</f>
        <v>0</v>
      </c>
      <c r="D769" s="520" t="s">
        <v>2057</v>
      </c>
      <c r="E769" s="524" t="s">
        <v>985</v>
      </c>
      <c r="F769" s="523"/>
    </row>
    <row r="770" spans="1:6">
      <c r="A770" s="534"/>
      <c r="B770" s="522"/>
      <c r="C770" s="534">
        <f>C$45</f>
        <v>0</v>
      </c>
      <c r="D770" s="520"/>
      <c r="E770" s="524"/>
      <c r="F770" s="523"/>
    </row>
    <row r="771" spans="1:6">
      <c r="A771" s="534"/>
      <c r="B771" s="522"/>
      <c r="C771" s="534">
        <f>C$46</f>
        <v>0</v>
      </c>
      <c r="D771" s="520"/>
      <c r="E771" s="524"/>
      <c r="F771" s="523"/>
    </row>
    <row r="772" spans="1:6">
      <c r="A772" s="526"/>
      <c r="B772" s="527"/>
      <c r="C772" s="526"/>
      <c r="D772" s="535"/>
      <c r="E772" s="528"/>
      <c r="F772" s="529"/>
    </row>
    <row r="773" spans="1:6" ht="300">
      <c r="A773" s="534" t="s">
        <v>1377</v>
      </c>
      <c r="B773" s="522" t="s">
        <v>1378</v>
      </c>
      <c r="C773" s="534"/>
      <c r="D773" s="522" t="s">
        <v>1379</v>
      </c>
      <c r="E773" s="524"/>
      <c r="F773" s="523"/>
    </row>
    <row r="774" spans="1:6">
      <c r="A774" s="534"/>
      <c r="B774" s="522"/>
      <c r="C774" s="534" t="s">
        <v>398</v>
      </c>
      <c r="D774" s="520"/>
      <c r="E774" s="524"/>
      <c r="F774" s="523"/>
    </row>
    <row r="775" spans="1:6" ht="162.5">
      <c r="A775" s="534"/>
      <c r="B775" s="522"/>
      <c r="C775" s="534">
        <f>C$42</f>
        <v>0</v>
      </c>
      <c r="D775" s="520" t="s">
        <v>1380</v>
      </c>
      <c r="E775" s="524" t="s">
        <v>985</v>
      </c>
      <c r="F775" s="523"/>
    </row>
    <row r="776" spans="1:6" ht="137.5">
      <c r="A776" s="534"/>
      <c r="B776" s="522"/>
      <c r="C776" s="534">
        <f>C$43</f>
        <v>0</v>
      </c>
      <c r="D776" s="520" t="s">
        <v>2058</v>
      </c>
      <c r="E776" s="524" t="s">
        <v>985</v>
      </c>
      <c r="F776" s="523"/>
    </row>
    <row r="777" spans="1:6">
      <c r="A777" s="534"/>
      <c r="B777" s="522"/>
      <c r="C777" s="534">
        <f>C$44</f>
        <v>0</v>
      </c>
      <c r="D777" s="520"/>
      <c r="E777" s="524"/>
      <c r="F777" s="523"/>
    </row>
    <row r="778" spans="1:6">
      <c r="A778" s="534"/>
      <c r="B778" s="522"/>
      <c r="C778" s="534">
        <f>C$45</f>
        <v>0</v>
      </c>
      <c r="D778" s="520"/>
      <c r="E778" s="524"/>
      <c r="F778" s="523"/>
    </row>
    <row r="779" spans="1:6">
      <c r="A779" s="534"/>
      <c r="B779" s="522"/>
      <c r="C779" s="534">
        <f>C$46</f>
        <v>0</v>
      </c>
      <c r="D779" s="520"/>
      <c r="E779" s="524"/>
      <c r="F779" s="523"/>
    </row>
    <row r="780" spans="1:6">
      <c r="A780" s="526"/>
      <c r="B780" s="527"/>
      <c r="C780" s="526"/>
      <c r="D780" s="535"/>
      <c r="E780" s="528"/>
      <c r="F780" s="529"/>
    </row>
    <row r="781" spans="1:6" ht="125">
      <c r="A781" s="534" t="s">
        <v>1381</v>
      </c>
      <c r="B781" s="522" t="s">
        <v>1382</v>
      </c>
      <c r="C781" s="534"/>
      <c r="D781" s="522" t="s">
        <v>1383</v>
      </c>
      <c r="E781" s="524"/>
      <c r="F781" s="523"/>
    </row>
    <row r="782" spans="1:6">
      <c r="A782" s="534"/>
      <c r="B782" s="522"/>
      <c r="C782" s="534" t="s">
        <v>398</v>
      </c>
      <c r="D782" s="520"/>
      <c r="E782" s="524"/>
      <c r="F782" s="523"/>
    </row>
    <row r="783" spans="1:6" ht="100">
      <c r="A783" s="534"/>
      <c r="B783" s="522"/>
      <c r="C783" s="534">
        <f>C$42</f>
        <v>0</v>
      </c>
      <c r="D783" s="520" t="s">
        <v>1384</v>
      </c>
      <c r="E783" s="524" t="s">
        <v>985</v>
      </c>
      <c r="F783" s="523"/>
    </row>
    <row r="784" spans="1:6" ht="100">
      <c r="A784" s="534"/>
      <c r="B784" s="522"/>
      <c r="C784" s="534">
        <f>C$43</f>
        <v>0</v>
      </c>
      <c r="D784" s="520" t="s">
        <v>2059</v>
      </c>
      <c r="E784" s="524" t="s">
        <v>985</v>
      </c>
      <c r="F784" s="523"/>
    </row>
    <row r="785" spans="1:6">
      <c r="A785" s="534"/>
      <c r="B785" s="522"/>
      <c r="C785" s="534">
        <f>C$44</f>
        <v>0</v>
      </c>
      <c r="D785" s="520"/>
      <c r="E785" s="524"/>
      <c r="F785" s="523"/>
    </row>
    <row r="786" spans="1:6">
      <c r="A786" s="534"/>
      <c r="B786" s="522"/>
      <c r="C786" s="534">
        <f>C$45</f>
        <v>0</v>
      </c>
      <c r="D786" s="520"/>
      <c r="E786" s="524"/>
      <c r="F786" s="523"/>
    </row>
    <row r="787" spans="1:6">
      <c r="A787" s="534"/>
      <c r="B787" s="522"/>
      <c r="C787" s="534">
        <f>C$46</f>
        <v>0</v>
      </c>
      <c r="D787" s="520"/>
      <c r="E787" s="524"/>
      <c r="F787" s="523"/>
    </row>
    <row r="788" spans="1:6">
      <c r="A788" s="526"/>
      <c r="B788" s="527"/>
      <c r="C788" s="526"/>
      <c r="D788" s="535"/>
      <c r="E788" s="528"/>
      <c r="F788" s="529"/>
    </row>
    <row r="789" spans="1:6" ht="175">
      <c r="A789" s="534" t="s">
        <v>1385</v>
      </c>
      <c r="B789" s="522" t="s">
        <v>1386</v>
      </c>
      <c r="C789" s="534"/>
      <c r="D789" s="522" t="s">
        <v>1387</v>
      </c>
      <c r="E789" s="524"/>
      <c r="F789" s="523"/>
    </row>
    <row r="790" spans="1:6">
      <c r="A790" s="534"/>
      <c r="B790" s="522"/>
      <c r="C790" s="534" t="s">
        <v>398</v>
      </c>
      <c r="D790" s="520"/>
      <c r="E790" s="524"/>
      <c r="F790" s="523"/>
    </row>
    <row r="791" spans="1:6" ht="100">
      <c r="A791" s="534"/>
      <c r="B791" s="522"/>
      <c r="C791" s="534">
        <f>C$42</f>
        <v>0</v>
      </c>
      <c r="D791" s="520" t="s">
        <v>1388</v>
      </c>
      <c r="E791" s="524" t="s">
        <v>985</v>
      </c>
      <c r="F791" s="523"/>
    </row>
    <row r="792" spans="1:6" ht="50">
      <c r="A792" s="534"/>
      <c r="B792" s="522"/>
      <c r="C792" s="534">
        <f>C$43</f>
        <v>0</v>
      </c>
      <c r="D792" s="520" t="s">
        <v>2060</v>
      </c>
      <c r="E792" s="524" t="s">
        <v>985</v>
      </c>
      <c r="F792" s="523"/>
    </row>
    <row r="793" spans="1:6">
      <c r="A793" s="534"/>
      <c r="B793" s="522"/>
      <c r="C793" s="534">
        <f>C$44</f>
        <v>0</v>
      </c>
      <c r="D793" s="520"/>
      <c r="E793" s="524"/>
      <c r="F793" s="523"/>
    </row>
    <row r="794" spans="1:6">
      <c r="A794" s="534"/>
      <c r="B794" s="522"/>
      <c r="C794" s="534">
        <f>C$45</f>
        <v>0</v>
      </c>
      <c r="D794" s="520"/>
      <c r="E794" s="524"/>
      <c r="F794" s="523"/>
    </row>
    <row r="795" spans="1:6">
      <c r="A795" s="534"/>
      <c r="B795" s="522"/>
      <c r="C795" s="534">
        <f>C$46</f>
        <v>0</v>
      </c>
      <c r="D795" s="520"/>
      <c r="E795" s="524"/>
      <c r="F795" s="523"/>
    </row>
    <row r="796" spans="1:6">
      <c r="A796" s="526"/>
      <c r="B796" s="527"/>
      <c r="C796" s="526"/>
      <c r="D796" s="535"/>
      <c r="E796" s="528"/>
      <c r="F796" s="529"/>
    </row>
    <row r="797" spans="1:6">
      <c r="A797" s="530">
        <v>3.2</v>
      </c>
      <c r="B797" s="525"/>
      <c r="C797" s="530"/>
      <c r="D797" s="525" t="s">
        <v>1389</v>
      </c>
      <c r="E797" s="531"/>
      <c r="F797" s="532"/>
    </row>
    <row r="798" spans="1:6" ht="62.5">
      <c r="A798" s="534" t="s">
        <v>1390</v>
      </c>
      <c r="B798" s="522" t="s">
        <v>1391</v>
      </c>
      <c r="C798" s="534"/>
      <c r="D798" s="522" t="s">
        <v>1392</v>
      </c>
      <c r="E798" s="524"/>
      <c r="F798" s="523"/>
    </row>
    <row r="799" spans="1:6">
      <c r="A799" s="534"/>
      <c r="B799" s="522"/>
      <c r="C799" s="534" t="s">
        <v>398</v>
      </c>
      <c r="D799" s="520"/>
      <c r="E799" s="524"/>
      <c r="F799" s="523"/>
    </row>
    <row r="800" spans="1:6" ht="75">
      <c r="A800" s="534"/>
      <c r="B800" s="522"/>
      <c r="C800" s="534">
        <f>C$42</f>
        <v>0</v>
      </c>
      <c r="D800" s="520" t="s">
        <v>1393</v>
      </c>
      <c r="E800" s="524" t="s">
        <v>985</v>
      </c>
      <c r="F800" s="523"/>
    </row>
    <row r="801" spans="1:6" ht="50">
      <c r="A801" s="534"/>
      <c r="B801" s="522"/>
      <c r="C801" s="534">
        <f>C$43</f>
        <v>0</v>
      </c>
      <c r="D801" s="520" t="s">
        <v>2061</v>
      </c>
      <c r="E801" s="524" t="s">
        <v>985</v>
      </c>
      <c r="F801" s="523"/>
    </row>
    <row r="802" spans="1:6">
      <c r="A802" s="534"/>
      <c r="B802" s="522"/>
      <c r="C802" s="534">
        <f>C$44</f>
        <v>0</v>
      </c>
      <c r="D802" s="520"/>
      <c r="E802" s="524"/>
      <c r="F802" s="523"/>
    </row>
    <row r="803" spans="1:6">
      <c r="A803" s="534"/>
      <c r="B803" s="522"/>
      <c r="C803" s="534">
        <f>C$45</f>
        <v>0</v>
      </c>
      <c r="D803" s="520"/>
      <c r="E803" s="524"/>
      <c r="F803" s="523"/>
    </row>
    <row r="804" spans="1:6">
      <c r="A804" s="534"/>
      <c r="B804" s="522"/>
      <c r="C804" s="534">
        <f>C$46</f>
        <v>0</v>
      </c>
      <c r="D804" s="520"/>
      <c r="E804" s="524"/>
      <c r="F804" s="523"/>
    </row>
    <row r="805" spans="1:6">
      <c r="A805" s="526"/>
      <c r="B805" s="527"/>
      <c r="C805" s="526"/>
      <c r="D805" s="535"/>
      <c r="E805" s="528"/>
      <c r="F805" s="529"/>
    </row>
    <row r="806" spans="1:6" ht="100">
      <c r="A806" s="534" t="s">
        <v>1394</v>
      </c>
      <c r="B806" s="522" t="s">
        <v>1395</v>
      </c>
      <c r="C806" s="534"/>
      <c r="D806" s="522" t="s">
        <v>1396</v>
      </c>
      <c r="E806" s="552"/>
      <c r="F806" s="523"/>
    </row>
    <row r="807" spans="1:6">
      <c r="A807" s="534"/>
      <c r="B807" s="522"/>
      <c r="C807" s="534" t="s">
        <v>398</v>
      </c>
      <c r="D807" s="520"/>
      <c r="E807" s="552"/>
      <c r="F807" s="523"/>
    </row>
    <row r="808" spans="1:6" ht="100">
      <c r="A808" s="534"/>
      <c r="B808" s="522"/>
      <c r="C808" s="534">
        <f>C$42</f>
        <v>0</v>
      </c>
      <c r="D808" s="520" t="s">
        <v>1397</v>
      </c>
      <c r="E808" s="552" t="s">
        <v>985</v>
      </c>
      <c r="F808" s="523"/>
    </row>
    <row r="809" spans="1:6" ht="37.5">
      <c r="A809" s="534"/>
      <c r="B809" s="522"/>
      <c r="C809" s="534">
        <f>C$43</f>
        <v>0</v>
      </c>
      <c r="D809" s="520" t="s">
        <v>2062</v>
      </c>
      <c r="E809" s="552" t="s">
        <v>985</v>
      </c>
      <c r="F809" s="523"/>
    </row>
    <row r="810" spans="1:6">
      <c r="A810" s="534"/>
      <c r="B810" s="522"/>
      <c r="C810" s="534">
        <f>C$44</f>
        <v>0</v>
      </c>
      <c r="D810" s="520"/>
      <c r="E810" s="552"/>
      <c r="F810" s="523"/>
    </row>
    <row r="811" spans="1:6">
      <c r="A811" s="534"/>
      <c r="B811" s="522"/>
      <c r="C811" s="534">
        <f>C$45</f>
        <v>0</v>
      </c>
      <c r="D811" s="520"/>
      <c r="E811" s="552"/>
      <c r="F811" s="523"/>
    </row>
    <row r="812" spans="1:6">
      <c r="A812" s="534"/>
      <c r="B812" s="522"/>
      <c r="C812" s="534">
        <f>C$46</f>
        <v>0</v>
      </c>
      <c r="D812" s="520"/>
      <c r="E812" s="552"/>
      <c r="F812" s="523"/>
    </row>
    <row r="813" spans="1:6">
      <c r="A813" s="526"/>
      <c r="B813" s="527"/>
      <c r="C813" s="526"/>
      <c r="D813" s="535"/>
      <c r="E813" s="528"/>
      <c r="F813" s="529"/>
    </row>
    <row r="814" spans="1:6" ht="87.5">
      <c r="A814" s="534" t="s">
        <v>1398</v>
      </c>
      <c r="B814" s="522" t="s">
        <v>1399</v>
      </c>
      <c r="C814" s="534"/>
      <c r="D814" s="522" t="s">
        <v>1400</v>
      </c>
      <c r="E814" s="524"/>
      <c r="F814" s="523"/>
    </row>
    <row r="815" spans="1:6">
      <c r="A815" s="534"/>
      <c r="B815" s="522"/>
      <c r="C815" s="534" t="s">
        <v>398</v>
      </c>
      <c r="D815" s="520"/>
      <c r="E815" s="524"/>
      <c r="F815" s="523"/>
    </row>
    <row r="816" spans="1:6" ht="150">
      <c r="A816" s="534"/>
      <c r="B816" s="522"/>
      <c r="C816" s="534">
        <f>C$42</f>
        <v>0</v>
      </c>
      <c r="D816" s="538" t="s">
        <v>1401</v>
      </c>
      <c r="E816" s="524" t="s">
        <v>985</v>
      </c>
      <c r="F816" s="573" t="s">
        <v>1402</v>
      </c>
    </row>
    <row r="817" spans="1:6" ht="175">
      <c r="A817" s="534"/>
      <c r="B817" s="522"/>
      <c r="C817" s="534">
        <f>C$43</f>
        <v>0</v>
      </c>
      <c r="D817" s="520" t="s">
        <v>1403</v>
      </c>
      <c r="E817" s="524" t="s">
        <v>985</v>
      </c>
      <c r="F817" s="523"/>
    </row>
    <row r="818" spans="1:6" ht="150">
      <c r="A818" s="534"/>
      <c r="B818" s="522"/>
      <c r="C818" s="534">
        <f>C$44</f>
        <v>0</v>
      </c>
      <c r="D818" s="520" t="s">
        <v>2063</v>
      </c>
      <c r="E818" s="524" t="s">
        <v>985</v>
      </c>
      <c r="F818" s="523"/>
    </row>
    <row r="819" spans="1:6">
      <c r="A819" s="534"/>
      <c r="B819" s="522"/>
      <c r="C819" s="534">
        <f>C$45</f>
        <v>0</v>
      </c>
      <c r="D819" s="411"/>
      <c r="E819" s="524"/>
      <c r="F819" s="523"/>
    </row>
    <row r="820" spans="1:6">
      <c r="A820" s="534"/>
      <c r="B820" s="522"/>
      <c r="C820" s="534">
        <f>C$46</f>
        <v>0</v>
      </c>
      <c r="D820" s="411"/>
      <c r="E820" s="524"/>
      <c r="F820" s="523"/>
    </row>
    <row r="821" spans="1:6">
      <c r="A821" s="526"/>
      <c r="B821" s="527"/>
      <c r="C821" s="526"/>
      <c r="D821" s="411"/>
      <c r="E821" s="528"/>
      <c r="F821" s="529"/>
    </row>
    <row r="822" spans="1:6" ht="100">
      <c r="A822" s="534" t="s">
        <v>1404</v>
      </c>
      <c r="B822" s="522" t="s">
        <v>1405</v>
      </c>
      <c r="C822" s="534"/>
      <c r="D822" s="522" t="s">
        <v>1406</v>
      </c>
      <c r="E822" s="524"/>
      <c r="F822" s="523"/>
    </row>
    <row r="823" spans="1:6">
      <c r="A823" s="534"/>
      <c r="B823" s="522"/>
      <c r="C823" s="534" t="s">
        <v>398</v>
      </c>
      <c r="D823" s="520"/>
      <c r="E823" s="524"/>
      <c r="F823" s="523"/>
    </row>
    <row r="824" spans="1:6" ht="50">
      <c r="A824" s="534"/>
      <c r="B824" s="522"/>
      <c r="C824" s="534">
        <f>C$42</f>
        <v>0</v>
      </c>
      <c r="D824" s="520" t="s">
        <v>1407</v>
      </c>
      <c r="E824" s="524" t="s">
        <v>985</v>
      </c>
      <c r="F824" s="523"/>
    </row>
    <row r="825" spans="1:6">
      <c r="A825" s="534"/>
      <c r="B825" s="522"/>
      <c r="C825" s="534">
        <f>C$43</f>
        <v>0</v>
      </c>
      <c r="F825" s="523"/>
    </row>
    <row r="826" spans="1:6">
      <c r="A826" s="534"/>
      <c r="B826" s="522"/>
      <c r="C826" s="534">
        <f>C$44</f>
        <v>0</v>
      </c>
      <c r="D826" s="520" t="s">
        <v>2064</v>
      </c>
      <c r="E826" s="524" t="s">
        <v>985</v>
      </c>
      <c r="F826" s="523"/>
    </row>
    <row r="827" spans="1:6">
      <c r="A827" s="534"/>
      <c r="B827" s="522"/>
      <c r="C827" s="534">
        <f>C$45</f>
        <v>0</v>
      </c>
      <c r="D827" s="520"/>
      <c r="E827" s="524"/>
      <c r="F827" s="523"/>
    </row>
    <row r="828" spans="1:6">
      <c r="A828" s="534"/>
      <c r="B828" s="522"/>
      <c r="C828" s="534">
        <f>C$46</f>
        <v>0</v>
      </c>
      <c r="D828" s="520"/>
      <c r="E828" s="524"/>
      <c r="F828" s="523"/>
    </row>
    <row r="829" spans="1:6">
      <c r="A829" s="526"/>
      <c r="B829" s="527"/>
      <c r="C829" s="526"/>
      <c r="D829" s="535"/>
      <c r="E829" s="528"/>
      <c r="F829" s="529"/>
    </row>
    <row r="830" spans="1:6" ht="125">
      <c r="A830" s="534" t="s">
        <v>1408</v>
      </c>
      <c r="B830" s="522" t="s">
        <v>1409</v>
      </c>
      <c r="C830" s="534"/>
      <c r="D830" s="522" t="s">
        <v>1410</v>
      </c>
      <c r="E830" s="524"/>
      <c r="F830" s="523"/>
    </row>
    <row r="831" spans="1:6">
      <c r="A831" s="534"/>
      <c r="B831" s="522"/>
      <c r="C831" s="534" t="s">
        <v>398</v>
      </c>
      <c r="D831" s="520"/>
      <c r="E831" s="524"/>
      <c r="F831" s="523"/>
    </row>
    <row r="832" spans="1:6" ht="50">
      <c r="A832" s="534"/>
      <c r="B832" s="522"/>
      <c r="C832" s="534">
        <f>C$54</f>
        <v>0</v>
      </c>
      <c r="D832" s="520" t="s">
        <v>1411</v>
      </c>
      <c r="E832" s="524" t="s">
        <v>985</v>
      </c>
      <c r="F832" s="523"/>
    </row>
    <row r="833" spans="1:6">
      <c r="A833" s="534"/>
      <c r="B833" s="522"/>
      <c r="C833" s="421">
        <v>0</v>
      </c>
      <c r="F833" s="523"/>
    </row>
    <row r="834" spans="1:6">
      <c r="A834" s="534"/>
      <c r="B834" s="522"/>
      <c r="C834" s="534" t="s">
        <v>1</v>
      </c>
      <c r="D834" s="520" t="s">
        <v>2065</v>
      </c>
      <c r="E834" s="524" t="s">
        <v>985</v>
      </c>
      <c r="F834" s="523"/>
    </row>
    <row r="835" spans="1:6">
      <c r="A835" s="534"/>
      <c r="B835" s="522"/>
      <c r="C835" s="534">
        <f>C$57</f>
        <v>0</v>
      </c>
      <c r="D835" s="520"/>
      <c r="E835" s="524"/>
      <c r="F835" s="523"/>
    </row>
    <row r="836" spans="1:6">
      <c r="A836" s="534"/>
      <c r="B836" s="522"/>
      <c r="C836" s="534" t="str">
        <f>C$58</f>
        <v>PA</v>
      </c>
      <c r="D836" s="520"/>
      <c r="E836" s="524"/>
      <c r="F836" s="523"/>
    </row>
    <row r="837" spans="1:6">
      <c r="A837" s="526"/>
      <c r="B837" s="527"/>
      <c r="C837" s="526"/>
      <c r="D837" s="535"/>
      <c r="E837" s="528"/>
      <c r="F837" s="529"/>
    </row>
    <row r="838" spans="1:6">
      <c r="A838" s="530">
        <v>3.3</v>
      </c>
      <c r="B838" s="525"/>
      <c r="C838" s="530"/>
      <c r="D838" s="525" t="s">
        <v>1412</v>
      </c>
      <c r="E838" s="531"/>
      <c r="F838" s="532"/>
    </row>
    <row r="839" spans="1:6" ht="125">
      <c r="A839" s="534" t="s">
        <v>1413</v>
      </c>
      <c r="B839" s="522" t="s">
        <v>1414</v>
      </c>
      <c r="C839" s="534"/>
      <c r="D839" s="522" t="s">
        <v>1415</v>
      </c>
      <c r="E839" s="524"/>
      <c r="F839" s="523"/>
    </row>
    <row r="840" spans="1:6">
      <c r="A840" s="534"/>
      <c r="B840" s="522"/>
      <c r="C840" s="534" t="s">
        <v>398</v>
      </c>
      <c r="D840" s="520"/>
      <c r="E840" s="524"/>
      <c r="F840" s="523"/>
    </row>
    <row r="841" spans="1:6" ht="125">
      <c r="A841" s="534"/>
      <c r="B841" s="522"/>
      <c r="C841" s="534">
        <f>C$42</f>
        <v>0</v>
      </c>
      <c r="D841" s="520" t="s">
        <v>2110</v>
      </c>
      <c r="E841" s="524" t="s">
        <v>985</v>
      </c>
      <c r="F841" s="523" t="s">
        <v>1416</v>
      </c>
    </row>
    <row r="842" spans="1:6" ht="50">
      <c r="A842" s="534"/>
      <c r="B842" s="522"/>
      <c r="C842" s="534">
        <f>C$43</f>
        <v>0</v>
      </c>
      <c r="D842" s="520" t="s">
        <v>1417</v>
      </c>
      <c r="E842" s="524" t="s">
        <v>985</v>
      </c>
      <c r="F842" s="523"/>
    </row>
    <row r="843" spans="1:6" ht="50">
      <c r="A843" s="534"/>
      <c r="B843" s="522"/>
      <c r="C843" s="534">
        <f>C$44</f>
        <v>0</v>
      </c>
      <c r="D843" s="520" t="s">
        <v>2066</v>
      </c>
      <c r="E843" s="524" t="s">
        <v>985</v>
      </c>
      <c r="F843" s="523"/>
    </row>
    <row r="844" spans="1:6">
      <c r="A844" s="534"/>
      <c r="B844" s="522"/>
      <c r="C844" s="534">
        <f>C$45</f>
        <v>0</v>
      </c>
      <c r="D844" s="520"/>
      <c r="E844" s="524"/>
      <c r="F844" s="523"/>
    </row>
    <row r="845" spans="1:6">
      <c r="A845" s="534"/>
      <c r="B845" s="522"/>
      <c r="C845" s="534">
        <f>C$46</f>
        <v>0</v>
      </c>
      <c r="D845" s="520"/>
      <c r="E845" s="524"/>
      <c r="F845" s="523"/>
    </row>
    <row r="846" spans="1:6">
      <c r="A846" s="526"/>
      <c r="B846" s="527"/>
      <c r="C846" s="526"/>
      <c r="D846" s="535"/>
      <c r="E846" s="528"/>
      <c r="F846" s="529"/>
    </row>
    <row r="847" spans="1:6" ht="112.5">
      <c r="A847" s="534" t="s">
        <v>1418</v>
      </c>
      <c r="B847" s="522" t="s">
        <v>1419</v>
      </c>
      <c r="C847" s="534"/>
      <c r="D847" s="522" t="s">
        <v>1420</v>
      </c>
      <c r="E847" s="552"/>
      <c r="F847" s="523"/>
    </row>
    <row r="848" spans="1:6">
      <c r="A848" s="534"/>
      <c r="B848" s="522"/>
      <c r="C848" s="534" t="s">
        <v>398</v>
      </c>
      <c r="D848" s="520"/>
      <c r="E848" s="552"/>
      <c r="F848" s="523"/>
    </row>
    <row r="849" spans="1:6" ht="137.5">
      <c r="A849" s="534"/>
      <c r="B849" s="522"/>
      <c r="C849" s="534">
        <f>C$42</f>
        <v>0</v>
      </c>
      <c r="D849" s="520" t="s">
        <v>1421</v>
      </c>
      <c r="E849" s="552" t="s">
        <v>985</v>
      </c>
      <c r="F849" s="523"/>
    </row>
    <row r="850" spans="1:6" ht="62.5">
      <c r="A850" s="534"/>
      <c r="B850" s="522"/>
      <c r="C850" s="534">
        <f>C$43</f>
        <v>0</v>
      </c>
      <c r="D850" s="520" t="s">
        <v>2067</v>
      </c>
      <c r="E850" s="552" t="s">
        <v>985</v>
      </c>
      <c r="F850" s="523"/>
    </row>
    <row r="851" spans="1:6">
      <c r="A851" s="534"/>
      <c r="B851" s="522"/>
      <c r="C851" s="534">
        <f>C$44</f>
        <v>0</v>
      </c>
      <c r="D851" s="520"/>
      <c r="E851" s="552"/>
      <c r="F851" s="523"/>
    </row>
    <row r="852" spans="1:6">
      <c r="A852" s="534"/>
      <c r="B852" s="522"/>
      <c r="C852" s="534">
        <f>C$45</f>
        <v>0</v>
      </c>
      <c r="D852" s="520"/>
      <c r="E852" s="552"/>
      <c r="F852" s="523"/>
    </row>
    <row r="853" spans="1:6">
      <c r="A853" s="534"/>
      <c r="B853" s="522"/>
      <c r="C853" s="534">
        <f>C$46</f>
        <v>0</v>
      </c>
      <c r="D853" s="520"/>
      <c r="E853" s="552"/>
      <c r="F853" s="523"/>
    </row>
    <row r="854" spans="1:6">
      <c r="A854" s="526"/>
      <c r="B854" s="527"/>
      <c r="C854" s="526"/>
      <c r="D854" s="535"/>
      <c r="E854" s="528"/>
      <c r="F854" s="529"/>
    </row>
    <row r="855" spans="1:6">
      <c r="A855" s="530">
        <v>3.4</v>
      </c>
      <c r="B855" s="525"/>
      <c r="C855" s="530"/>
      <c r="D855" s="525" t="s">
        <v>1422</v>
      </c>
      <c r="E855" s="531"/>
      <c r="F855" s="532"/>
    </row>
    <row r="856" spans="1:6" ht="75">
      <c r="A856" s="534" t="s">
        <v>1423</v>
      </c>
      <c r="B856" s="522" t="s">
        <v>1424</v>
      </c>
      <c r="C856" s="534"/>
      <c r="D856" s="522" t="s">
        <v>1425</v>
      </c>
      <c r="E856" s="552"/>
      <c r="F856" s="523"/>
    </row>
    <row r="857" spans="1:6">
      <c r="A857" s="534"/>
      <c r="B857" s="522"/>
      <c r="C857" s="534" t="s">
        <v>398</v>
      </c>
      <c r="D857" s="520"/>
      <c r="E857" s="552"/>
      <c r="F857" s="523"/>
    </row>
    <row r="858" spans="1:6" ht="112.5">
      <c r="A858" s="534"/>
      <c r="B858" s="522"/>
      <c r="C858" s="534">
        <f>C$42</f>
        <v>0</v>
      </c>
      <c r="D858" s="520" t="s">
        <v>1426</v>
      </c>
      <c r="E858" s="552" t="s">
        <v>1030</v>
      </c>
      <c r="F858" s="523">
        <v>2019.09</v>
      </c>
    </row>
    <row r="859" spans="1:6" ht="37.5">
      <c r="A859" s="534"/>
      <c r="B859" s="522"/>
      <c r="C859" s="534">
        <f>C$43</f>
        <v>0</v>
      </c>
      <c r="D859" s="520" t="s">
        <v>1427</v>
      </c>
      <c r="E859" s="552" t="s">
        <v>985</v>
      </c>
      <c r="F859" s="523"/>
    </row>
    <row r="860" spans="1:6" ht="25">
      <c r="A860" s="534"/>
      <c r="B860" s="522"/>
      <c r="C860" s="534">
        <f>C$44</f>
        <v>0</v>
      </c>
      <c r="D860" s="520" t="s">
        <v>2068</v>
      </c>
      <c r="E860" s="552" t="s">
        <v>985</v>
      </c>
      <c r="F860" s="523"/>
    </row>
    <row r="861" spans="1:6" ht="25">
      <c r="A861" s="534"/>
      <c r="B861" s="522"/>
      <c r="C861" s="534" t="s">
        <v>2</v>
      </c>
      <c r="D861" s="520" t="s">
        <v>2207</v>
      </c>
      <c r="E861" s="552" t="s">
        <v>985</v>
      </c>
      <c r="F861" s="523"/>
    </row>
    <row r="862" spans="1:6">
      <c r="A862" s="534"/>
      <c r="B862" s="522"/>
      <c r="C862" s="534">
        <f>C$46</f>
        <v>0</v>
      </c>
      <c r="D862" s="520"/>
      <c r="E862" s="552"/>
      <c r="F862" s="523"/>
    </row>
    <row r="863" spans="1:6">
      <c r="A863" s="526"/>
      <c r="B863" s="527"/>
      <c r="C863" s="526"/>
      <c r="D863" s="535"/>
      <c r="E863" s="528"/>
      <c r="F863" s="529"/>
    </row>
    <row r="864" spans="1:6" ht="125">
      <c r="A864" s="534" t="s">
        <v>1428</v>
      </c>
      <c r="B864" s="522" t="s">
        <v>1429</v>
      </c>
      <c r="C864" s="534"/>
      <c r="D864" s="522" t="s">
        <v>1430</v>
      </c>
      <c r="E864" s="552"/>
      <c r="F864" s="523"/>
    </row>
    <row r="865" spans="1:6">
      <c r="A865" s="534"/>
      <c r="B865" s="522"/>
      <c r="C865" s="534" t="s">
        <v>398</v>
      </c>
      <c r="D865" s="520"/>
      <c r="E865" s="552"/>
      <c r="F865" s="523"/>
    </row>
    <row r="866" spans="1:6" ht="75">
      <c r="A866" s="534"/>
      <c r="B866" s="522"/>
      <c r="C866" s="534">
        <f>C$42</f>
        <v>0</v>
      </c>
      <c r="D866" s="520" t="s">
        <v>1431</v>
      </c>
      <c r="E866" s="524" t="s">
        <v>985</v>
      </c>
      <c r="F866" s="523"/>
    </row>
    <row r="867" spans="1:6" ht="37.5">
      <c r="A867" s="534"/>
      <c r="B867" s="522"/>
      <c r="C867" s="534">
        <f>C$43</f>
        <v>0</v>
      </c>
      <c r="D867" s="520" t="s">
        <v>1432</v>
      </c>
      <c r="E867" s="524" t="s">
        <v>985</v>
      </c>
      <c r="F867" s="523"/>
    </row>
    <row r="868" spans="1:6" ht="25">
      <c r="A868" s="534"/>
      <c r="B868" s="522"/>
      <c r="C868" s="534">
        <f>C$44</f>
        <v>0</v>
      </c>
      <c r="D868" s="520" t="s">
        <v>2068</v>
      </c>
      <c r="E868" s="552" t="s">
        <v>985</v>
      </c>
      <c r="F868" s="523"/>
    </row>
    <row r="869" spans="1:6">
      <c r="A869" s="534"/>
      <c r="B869" s="522"/>
      <c r="C869" s="534" t="s">
        <v>2</v>
      </c>
      <c r="D869" s="520" t="s">
        <v>2208</v>
      </c>
      <c r="E869" s="524" t="s">
        <v>985</v>
      </c>
      <c r="F869" s="523"/>
    </row>
    <row r="870" spans="1:6">
      <c r="A870" s="534"/>
      <c r="B870" s="522"/>
      <c r="C870" s="534">
        <f>C$46</f>
        <v>0</v>
      </c>
      <c r="D870" s="520"/>
      <c r="E870" s="524"/>
      <c r="F870" s="523"/>
    </row>
    <row r="871" spans="1:6">
      <c r="A871" s="526"/>
      <c r="B871" s="527"/>
      <c r="C871" s="526"/>
      <c r="D871" s="535"/>
      <c r="E871" s="528"/>
      <c r="F871" s="529"/>
    </row>
    <row r="872" spans="1:6" ht="87.5">
      <c r="A872" s="534" t="s">
        <v>1433</v>
      </c>
      <c r="B872" s="554" t="s">
        <v>1434</v>
      </c>
      <c r="C872" s="534"/>
      <c r="D872" s="522" t="s">
        <v>1435</v>
      </c>
      <c r="E872" s="552"/>
      <c r="F872" s="523"/>
    </row>
    <row r="873" spans="1:6">
      <c r="A873" s="534"/>
      <c r="B873" s="522"/>
      <c r="C873" s="534" t="s">
        <v>398</v>
      </c>
      <c r="D873" s="520"/>
      <c r="E873" s="552"/>
      <c r="F873" s="523"/>
    </row>
    <row r="874" spans="1:6" ht="62.5">
      <c r="A874" s="534"/>
      <c r="B874" s="522"/>
      <c r="C874" s="534">
        <f>C$42</f>
        <v>0</v>
      </c>
      <c r="D874" s="520" t="s">
        <v>1436</v>
      </c>
      <c r="E874" s="552" t="s">
        <v>985</v>
      </c>
      <c r="F874" s="523"/>
    </row>
    <row r="875" spans="1:6">
      <c r="A875" s="534"/>
      <c r="B875" s="522"/>
      <c r="C875" s="534">
        <f>C$43</f>
        <v>0</v>
      </c>
      <c r="D875" s="520" t="s">
        <v>1437</v>
      </c>
      <c r="E875" s="552" t="s">
        <v>985</v>
      </c>
      <c r="F875" s="523"/>
    </row>
    <row r="876" spans="1:6" ht="25">
      <c r="A876" s="534"/>
      <c r="B876" s="522"/>
      <c r="C876" s="534">
        <f>C$44</f>
        <v>0</v>
      </c>
      <c r="D876" s="520" t="s">
        <v>2068</v>
      </c>
      <c r="E876" s="552" t="s">
        <v>985</v>
      </c>
      <c r="F876" s="523"/>
    </row>
    <row r="877" spans="1:6" ht="25">
      <c r="A877" s="534"/>
      <c r="B877" s="522"/>
      <c r="C877" s="534" t="s">
        <v>2</v>
      </c>
      <c r="D877" s="520" t="s">
        <v>2209</v>
      </c>
      <c r="E877" s="552" t="s">
        <v>985</v>
      </c>
      <c r="F877" s="523"/>
    </row>
    <row r="878" spans="1:6">
      <c r="A878" s="534"/>
      <c r="B878" s="522"/>
      <c r="C878" s="534">
        <f>C$46</f>
        <v>0</v>
      </c>
      <c r="D878" s="520"/>
      <c r="E878" s="552"/>
      <c r="F878" s="523"/>
    </row>
    <row r="879" spans="1:6">
      <c r="A879" s="526"/>
      <c r="B879" s="527"/>
      <c r="C879" s="526"/>
      <c r="D879" s="535"/>
      <c r="E879" s="528"/>
      <c r="F879" s="529"/>
    </row>
    <row r="880" spans="1:6" ht="175">
      <c r="A880" s="534" t="s">
        <v>1438</v>
      </c>
      <c r="B880" s="554" t="s">
        <v>1439</v>
      </c>
      <c r="C880" s="534"/>
      <c r="D880" s="522" t="s">
        <v>1440</v>
      </c>
      <c r="E880" s="552"/>
      <c r="F880" s="523"/>
    </row>
    <row r="881" spans="1:6">
      <c r="A881" s="534"/>
      <c r="B881" s="522"/>
      <c r="C881" s="534" t="s">
        <v>398</v>
      </c>
      <c r="D881" s="520"/>
      <c r="E881" s="552"/>
      <c r="F881" s="523"/>
    </row>
    <row r="882" spans="1:6" ht="75">
      <c r="A882" s="534"/>
      <c r="B882" s="522"/>
      <c r="C882" s="534">
        <f>C$42</f>
        <v>0</v>
      </c>
      <c r="D882" s="520" t="s">
        <v>1441</v>
      </c>
      <c r="E882" s="552" t="s">
        <v>985</v>
      </c>
      <c r="F882" s="523"/>
    </row>
    <row r="883" spans="1:6" ht="37.5">
      <c r="A883" s="534"/>
      <c r="B883" s="522"/>
      <c r="C883" s="534">
        <f>C$43</f>
        <v>0</v>
      </c>
      <c r="D883" s="520" t="s">
        <v>1442</v>
      </c>
      <c r="E883" s="552" t="s">
        <v>985</v>
      </c>
      <c r="F883" s="523"/>
    </row>
    <row r="884" spans="1:6" ht="25">
      <c r="A884" s="534"/>
      <c r="B884" s="522"/>
      <c r="C884" s="534">
        <f>C$44</f>
        <v>0</v>
      </c>
      <c r="D884" s="520" t="s">
        <v>2068</v>
      </c>
      <c r="E884" s="552" t="s">
        <v>985</v>
      </c>
      <c r="F884" s="523"/>
    </row>
    <row r="885" spans="1:6" ht="37.5">
      <c r="A885" s="534"/>
      <c r="B885" s="522"/>
      <c r="C885" s="534" t="s">
        <v>2</v>
      </c>
      <c r="D885" s="520" t="s">
        <v>2210</v>
      </c>
      <c r="E885" s="552" t="s">
        <v>985</v>
      </c>
      <c r="F885" s="523"/>
    </row>
    <row r="886" spans="1:6">
      <c r="A886" s="534"/>
      <c r="B886" s="522"/>
      <c r="C886" s="534">
        <f>C$46</f>
        <v>0</v>
      </c>
      <c r="D886" s="520"/>
      <c r="E886" s="552"/>
      <c r="F886" s="523"/>
    </row>
    <row r="887" spans="1:6">
      <c r="A887" s="526"/>
      <c r="B887" s="527"/>
      <c r="C887" s="526"/>
      <c r="D887" s="535"/>
      <c r="E887" s="528"/>
      <c r="F887" s="529"/>
    </row>
    <row r="888" spans="1:6" ht="112.5">
      <c r="A888" s="534" t="s">
        <v>1443</v>
      </c>
      <c r="B888" s="522" t="s">
        <v>1444</v>
      </c>
      <c r="C888" s="534"/>
      <c r="D888" s="522" t="s">
        <v>1445</v>
      </c>
      <c r="E888" s="552"/>
      <c r="F888" s="555"/>
    </row>
    <row r="889" spans="1:6">
      <c r="A889" s="534"/>
      <c r="B889" s="522"/>
      <c r="C889" s="534" t="s">
        <v>398</v>
      </c>
      <c r="D889" s="520"/>
      <c r="E889" s="552"/>
      <c r="F889" s="555"/>
    </row>
    <row r="890" spans="1:6" ht="87.5">
      <c r="A890" s="534"/>
      <c r="B890" s="522"/>
      <c r="C890" s="534">
        <f>C$42</f>
        <v>0</v>
      </c>
      <c r="D890" s="520" t="s">
        <v>1446</v>
      </c>
      <c r="E890" s="552" t="s">
        <v>985</v>
      </c>
      <c r="F890" s="523"/>
    </row>
    <row r="891" spans="1:6" ht="25">
      <c r="A891" s="534"/>
      <c r="B891" s="522"/>
      <c r="C891" s="534">
        <f>C$43</f>
        <v>0</v>
      </c>
      <c r="D891" s="520" t="s">
        <v>1447</v>
      </c>
      <c r="E891" s="552" t="s">
        <v>985</v>
      </c>
      <c r="F891" s="523"/>
    </row>
    <row r="892" spans="1:6" ht="25">
      <c r="A892" s="534"/>
      <c r="B892" s="522"/>
      <c r="C892" s="534">
        <f>C$44</f>
        <v>0</v>
      </c>
      <c r="D892" s="520" t="s">
        <v>2068</v>
      </c>
      <c r="E892" s="552" t="s">
        <v>985</v>
      </c>
      <c r="F892" s="523"/>
    </row>
    <row r="893" spans="1:6" ht="37.5">
      <c r="A893" s="534"/>
      <c r="B893" s="522"/>
      <c r="C893" s="534" t="s">
        <v>2</v>
      </c>
      <c r="D893" s="520" t="s">
        <v>2211</v>
      </c>
      <c r="E893" s="552" t="s">
        <v>985</v>
      </c>
      <c r="F893" s="523"/>
    </row>
    <row r="894" spans="1:6">
      <c r="A894" s="534"/>
      <c r="B894" s="522"/>
      <c r="C894" s="534">
        <f>C$46</f>
        <v>0</v>
      </c>
      <c r="D894" s="520"/>
      <c r="E894" s="552"/>
      <c r="F894" s="523"/>
    </row>
    <row r="895" spans="1:6">
      <c r="A895" s="526"/>
      <c r="B895" s="527"/>
      <c r="C895" s="526"/>
      <c r="D895" s="535"/>
      <c r="E895" s="528"/>
      <c r="F895" s="529"/>
    </row>
    <row r="896" spans="1:6" ht="100">
      <c r="A896" s="534" t="s">
        <v>1448</v>
      </c>
      <c r="B896" s="554" t="s">
        <v>1449</v>
      </c>
      <c r="C896" s="534"/>
      <c r="D896" s="522" t="s">
        <v>1450</v>
      </c>
      <c r="E896" s="524"/>
      <c r="F896" s="556"/>
    </row>
    <row r="897" spans="1:6">
      <c r="A897" s="534"/>
      <c r="B897" s="522"/>
      <c r="C897" s="534" t="s">
        <v>398</v>
      </c>
      <c r="D897" s="520"/>
      <c r="E897" s="524"/>
      <c r="F897" s="556"/>
    </row>
    <row r="898" spans="1:6" ht="75">
      <c r="A898" s="534"/>
      <c r="B898" s="522"/>
      <c r="C898" s="534">
        <f>C$42</f>
        <v>0</v>
      </c>
      <c r="D898" s="520" t="s">
        <v>1451</v>
      </c>
      <c r="E898" s="524" t="s">
        <v>985</v>
      </c>
      <c r="F898" s="556"/>
    </row>
    <row r="899" spans="1:6" ht="37.5">
      <c r="A899" s="534"/>
      <c r="B899" s="522"/>
      <c r="C899" s="534">
        <f>C$43</f>
        <v>0</v>
      </c>
      <c r="D899" s="520" t="s">
        <v>1452</v>
      </c>
      <c r="E899" s="552" t="s">
        <v>985</v>
      </c>
      <c r="F899" s="523"/>
    </row>
    <row r="900" spans="1:6">
      <c r="A900" s="534"/>
      <c r="B900" s="522"/>
      <c r="C900" s="534">
        <f>C$44</f>
        <v>0</v>
      </c>
      <c r="D900" s="520" t="s">
        <v>2069</v>
      </c>
      <c r="E900" s="524" t="s">
        <v>985</v>
      </c>
      <c r="F900" s="523"/>
    </row>
    <row r="901" spans="1:6" ht="37.5">
      <c r="A901" s="534"/>
      <c r="B901" s="522"/>
      <c r="C901" s="534" t="s">
        <v>2</v>
      </c>
      <c r="D901" s="520" t="s">
        <v>2212</v>
      </c>
      <c r="E901" s="524" t="s">
        <v>985</v>
      </c>
      <c r="F901" s="556"/>
    </row>
    <row r="902" spans="1:6">
      <c r="A902" s="534"/>
      <c r="B902" s="522"/>
      <c r="C902" s="534">
        <f>C$46</f>
        <v>0</v>
      </c>
      <c r="D902" s="520"/>
      <c r="E902" s="524"/>
      <c r="F902" s="523"/>
    </row>
    <row r="903" spans="1:6">
      <c r="A903" s="526"/>
      <c r="B903" s="527"/>
      <c r="C903" s="526"/>
      <c r="D903" s="535"/>
      <c r="E903" s="528"/>
      <c r="F903" s="529"/>
    </row>
    <row r="904" spans="1:6" ht="100">
      <c r="A904" s="534" t="s">
        <v>1453</v>
      </c>
      <c r="B904" s="522" t="s">
        <v>1454</v>
      </c>
      <c r="C904" s="534"/>
      <c r="D904" s="522" t="s">
        <v>1455</v>
      </c>
      <c r="E904" s="524"/>
      <c r="F904" s="523"/>
    </row>
    <row r="905" spans="1:6">
      <c r="A905" s="534"/>
      <c r="B905" s="522"/>
      <c r="C905" s="534" t="s">
        <v>398</v>
      </c>
      <c r="D905" s="520"/>
      <c r="E905" s="524"/>
      <c r="F905" s="523"/>
    </row>
    <row r="906" spans="1:6" ht="62.5">
      <c r="A906" s="534"/>
      <c r="B906" s="522"/>
      <c r="C906" s="534">
        <f>C$42</f>
        <v>0</v>
      </c>
      <c r="D906" s="520" t="s">
        <v>1436</v>
      </c>
      <c r="E906" s="524" t="s">
        <v>985</v>
      </c>
      <c r="F906" s="523"/>
    </row>
    <row r="907" spans="1:6" ht="25">
      <c r="A907" s="534"/>
      <c r="B907" s="522"/>
      <c r="C907" s="534">
        <f>C$43</f>
        <v>0</v>
      </c>
      <c r="D907" s="520" t="s">
        <v>1456</v>
      </c>
      <c r="E907" s="524" t="s">
        <v>985</v>
      </c>
      <c r="F907" s="523"/>
    </row>
    <row r="908" spans="1:6">
      <c r="A908" s="534"/>
      <c r="B908" s="522"/>
      <c r="C908" s="534">
        <f>C$44</f>
        <v>0</v>
      </c>
      <c r="D908" s="520" t="s">
        <v>2070</v>
      </c>
      <c r="E908" s="524" t="s">
        <v>985</v>
      </c>
      <c r="F908" s="523"/>
    </row>
    <row r="909" spans="1:6" ht="50">
      <c r="A909" s="540"/>
      <c r="B909" s="541"/>
      <c r="C909" s="534" t="s">
        <v>2</v>
      </c>
      <c r="D909" s="542" t="s">
        <v>2213</v>
      </c>
      <c r="E909" s="543" t="s">
        <v>1030</v>
      </c>
      <c r="F909" s="544" t="s">
        <v>2214</v>
      </c>
    </row>
    <row r="910" spans="1:6">
      <c r="A910" s="534"/>
      <c r="B910" s="522"/>
      <c r="C910" s="534">
        <f>C$46</f>
        <v>0</v>
      </c>
      <c r="D910" s="520"/>
      <c r="E910" s="524"/>
      <c r="F910" s="523"/>
    </row>
    <row r="911" spans="1:6">
      <c r="A911" s="526"/>
      <c r="B911" s="527"/>
      <c r="C911" s="526"/>
      <c r="D911" s="535"/>
      <c r="E911" s="528"/>
      <c r="F911" s="529"/>
    </row>
    <row r="912" spans="1:6" ht="287.5">
      <c r="A912" s="534" t="s">
        <v>1457</v>
      </c>
      <c r="B912" s="522" t="s">
        <v>1458</v>
      </c>
      <c r="C912" s="534"/>
      <c r="D912" s="522" t="s">
        <v>1459</v>
      </c>
      <c r="E912" s="524"/>
      <c r="F912" s="523"/>
    </row>
    <row r="913" spans="1:6">
      <c r="A913" s="534"/>
      <c r="B913" s="522"/>
      <c r="C913" s="534" t="s">
        <v>398</v>
      </c>
      <c r="D913" s="520"/>
      <c r="E913" s="524"/>
      <c r="F913" s="523"/>
    </row>
    <row r="914" spans="1:6" ht="87.5">
      <c r="A914" s="534"/>
      <c r="B914" s="522"/>
      <c r="C914" s="534">
        <f>C$42</f>
        <v>0</v>
      </c>
      <c r="D914" s="520" t="s">
        <v>1460</v>
      </c>
      <c r="E914" s="524" t="s">
        <v>985</v>
      </c>
      <c r="F914" s="523"/>
    </row>
    <row r="915" spans="1:6" ht="37.5">
      <c r="A915" s="534"/>
      <c r="B915" s="522"/>
      <c r="C915" s="534">
        <f>C$43</f>
        <v>0</v>
      </c>
      <c r="D915" s="520" t="s">
        <v>1461</v>
      </c>
      <c r="E915" s="524" t="s">
        <v>985</v>
      </c>
      <c r="F915" s="523"/>
    </row>
    <row r="916" spans="1:6" ht="75">
      <c r="A916" s="534"/>
      <c r="B916" s="522"/>
      <c r="C916" s="534">
        <f>C$44</f>
        <v>0</v>
      </c>
      <c r="D916" s="520" t="s">
        <v>2071</v>
      </c>
      <c r="E916" s="524" t="s">
        <v>985</v>
      </c>
      <c r="F916" s="523"/>
    </row>
    <row r="917" spans="1:6" ht="62.5">
      <c r="A917" s="540"/>
      <c r="B917" s="541"/>
      <c r="C917" s="540" t="s">
        <v>2</v>
      </c>
      <c r="D917" s="542" t="s">
        <v>2287</v>
      </c>
      <c r="E917" s="543" t="s">
        <v>1030</v>
      </c>
      <c r="F917" s="544" t="s">
        <v>2286</v>
      </c>
    </row>
    <row r="918" spans="1:6">
      <c r="A918" s="534"/>
      <c r="B918" s="522"/>
      <c r="C918" s="534">
        <f>C$46</f>
        <v>0</v>
      </c>
      <c r="D918" s="520"/>
      <c r="E918" s="524"/>
      <c r="F918" s="523"/>
    </row>
    <row r="919" spans="1:6">
      <c r="A919" s="526"/>
      <c r="B919" s="527"/>
      <c r="C919" s="526"/>
      <c r="D919" s="535"/>
      <c r="E919" s="528"/>
      <c r="F919" s="529"/>
    </row>
    <row r="920" spans="1:6" ht="137.5">
      <c r="A920" s="534" t="s">
        <v>1462</v>
      </c>
      <c r="B920" s="522" t="s">
        <v>1463</v>
      </c>
      <c r="C920" s="534"/>
      <c r="D920" s="522" t="s">
        <v>1464</v>
      </c>
      <c r="E920" s="524"/>
      <c r="F920" s="523"/>
    </row>
    <row r="921" spans="1:6">
      <c r="A921" s="534"/>
      <c r="B921" s="522"/>
      <c r="C921" s="534" t="s">
        <v>398</v>
      </c>
      <c r="D921" s="520"/>
      <c r="E921" s="524"/>
      <c r="F921" s="523"/>
    </row>
    <row r="922" spans="1:6" ht="75">
      <c r="A922" s="534"/>
      <c r="B922" s="522"/>
      <c r="C922" s="534">
        <f>C$42</f>
        <v>0</v>
      </c>
      <c r="D922" s="520" t="s">
        <v>1465</v>
      </c>
      <c r="E922" s="524" t="s">
        <v>985</v>
      </c>
      <c r="F922" s="523"/>
    </row>
    <row r="923" spans="1:6" ht="50">
      <c r="A923" s="534"/>
      <c r="B923" s="522"/>
      <c r="C923" s="534">
        <f>C$43</f>
        <v>0</v>
      </c>
      <c r="D923" s="520" t="s">
        <v>1466</v>
      </c>
      <c r="E923" s="524" t="s">
        <v>1030</v>
      </c>
      <c r="F923" s="523" t="s">
        <v>1467</v>
      </c>
    </row>
    <row r="924" spans="1:6" ht="50">
      <c r="A924" s="534"/>
      <c r="B924" s="522"/>
      <c r="C924" s="534">
        <f>C$44</f>
        <v>0</v>
      </c>
      <c r="D924" s="520" t="s">
        <v>2072</v>
      </c>
      <c r="E924" s="524" t="s">
        <v>985</v>
      </c>
      <c r="F924" s="523"/>
    </row>
    <row r="925" spans="1:6" ht="25">
      <c r="A925" s="534"/>
      <c r="B925" s="522"/>
      <c r="C925" s="534" t="s">
        <v>2</v>
      </c>
      <c r="D925" s="520" t="s">
        <v>2215</v>
      </c>
      <c r="E925" s="524" t="s">
        <v>985</v>
      </c>
      <c r="F925" s="523"/>
    </row>
    <row r="926" spans="1:6">
      <c r="A926" s="534"/>
      <c r="B926" s="522"/>
      <c r="C926" s="534">
        <f>C$46</f>
        <v>0</v>
      </c>
      <c r="D926" s="520"/>
      <c r="E926" s="524"/>
      <c r="F926" s="523"/>
    </row>
    <row r="927" spans="1:6">
      <c r="A927" s="526"/>
      <c r="B927" s="527"/>
      <c r="C927" s="526"/>
      <c r="D927" s="535"/>
      <c r="E927" s="528"/>
      <c r="F927" s="529"/>
    </row>
    <row r="928" spans="1:6" ht="175">
      <c r="A928" s="534" t="s">
        <v>1468</v>
      </c>
      <c r="B928" s="522" t="s">
        <v>1469</v>
      </c>
      <c r="C928" s="534"/>
      <c r="D928" s="522" t="s">
        <v>1470</v>
      </c>
      <c r="E928" s="524"/>
      <c r="F928" s="523"/>
    </row>
    <row r="929" spans="1:6">
      <c r="A929" s="534"/>
      <c r="B929" s="522"/>
      <c r="C929" s="534" t="s">
        <v>398</v>
      </c>
      <c r="D929" s="520"/>
      <c r="E929" s="524"/>
      <c r="F929" s="523"/>
    </row>
    <row r="930" spans="1:6" ht="75">
      <c r="A930" s="534"/>
      <c r="B930" s="522"/>
      <c r="C930" s="534">
        <f>C$42</f>
        <v>0</v>
      </c>
      <c r="D930" s="520" t="s">
        <v>1471</v>
      </c>
      <c r="E930" s="524" t="s">
        <v>985</v>
      </c>
      <c r="F930" s="523"/>
    </row>
    <row r="931" spans="1:6" ht="50">
      <c r="A931" s="534"/>
      <c r="B931" s="522"/>
      <c r="C931" s="534">
        <f>C$43</f>
        <v>0</v>
      </c>
      <c r="D931" s="520" t="s">
        <v>2111</v>
      </c>
      <c r="E931" s="524" t="s">
        <v>985</v>
      </c>
      <c r="F931" s="523" t="s">
        <v>1472</v>
      </c>
    </row>
    <row r="932" spans="1:6" ht="25">
      <c r="A932" s="534"/>
      <c r="B932" s="522"/>
      <c r="C932" s="534">
        <f>C$44</f>
        <v>0</v>
      </c>
      <c r="D932" s="520" t="s">
        <v>2073</v>
      </c>
      <c r="E932" s="524" t="s">
        <v>985</v>
      </c>
      <c r="F932" s="523"/>
    </row>
    <row r="933" spans="1:6" ht="37.5">
      <c r="A933" s="534"/>
      <c r="B933" s="522"/>
      <c r="C933" s="534" t="s">
        <v>2</v>
      </c>
      <c r="D933" s="520" t="s">
        <v>2216</v>
      </c>
      <c r="E933" s="524" t="s">
        <v>985</v>
      </c>
      <c r="F933" s="523"/>
    </row>
    <row r="934" spans="1:6">
      <c r="A934" s="534"/>
      <c r="B934" s="522"/>
      <c r="C934" s="534">
        <f>C$46</f>
        <v>0</v>
      </c>
      <c r="D934" s="520"/>
      <c r="E934" s="524"/>
      <c r="F934" s="523"/>
    </row>
    <row r="935" spans="1:6">
      <c r="A935" s="526"/>
      <c r="B935" s="527"/>
      <c r="C935" s="526"/>
      <c r="D935" s="535"/>
      <c r="E935" s="528"/>
      <c r="F935" s="529"/>
    </row>
    <row r="936" spans="1:6" ht="100">
      <c r="A936" s="534" t="s">
        <v>1473</v>
      </c>
      <c r="B936" s="522" t="s">
        <v>1474</v>
      </c>
      <c r="C936" s="534"/>
      <c r="D936" s="522" t="s">
        <v>1475</v>
      </c>
      <c r="E936" s="524"/>
      <c r="F936" s="523"/>
    </row>
    <row r="937" spans="1:6">
      <c r="A937" s="534"/>
      <c r="B937" s="522"/>
      <c r="C937" s="534" t="s">
        <v>398</v>
      </c>
      <c r="D937" s="520"/>
      <c r="E937" s="524"/>
      <c r="F937" s="523"/>
    </row>
    <row r="938" spans="1:6" ht="25">
      <c r="A938" s="534"/>
      <c r="B938" s="522"/>
      <c r="C938" s="534">
        <f>C$42</f>
        <v>0</v>
      </c>
      <c r="D938" s="414" t="s">
        <v>1476</v>
      </c>
      <c r="E938" s="415" t="s">
        <v>985</v>
      </c>
      <c r="F938" s="523"/>
    </row>
    <row r="939" spans="1:6">
      <c r="A939" s="534"/>
      <c r="B939" s="522"/>
      <c r="C939" s="534">
        <f>C$43</f>
        <v>0</v>
      </c>
      <c r="D939" s="520" t="s">
        <v>1477</v>
      </c>
      <c r="E939" s="524" t="s">
        <v>985</v>
      </c>
      <c r="F939" s="523"/>
    </row>
    <row r="940" spans="1:6">
      <c r="A940" s="534"/>
      <c r="B940" s="522"/>
      <c r="C940" s="534">
        <f>C$44</f>
        <v>0</v>
      </c>
      <c r="D940" s="520" t="s">
        <v>2074</v>
      </c>
      <c r="E940" s="524" t="s">
        <v>985</v>
      </c>
      <c r="F940" s="523"/>
    </row>
    <row r="941" spans="1:6">
      <c r="A941" s="534"/>
      <c r="B941" s="522"/>
      <c r="C941" s="534" t="s">
        <v>2</v>
      </c>
      <c r="D941" s="520" t="s">
        <v>2217</v>
      </c>
      <c r="E941" s="524" t="s">
        <v>985</v>
      </c>
      <c r="F941" s="523"/>
    </row>
    <row r="942" spans="1:6">
      <c r="A942" s="534"/>
      <c r="B942" s="522"/>
      <c r="C942" s="534">
        <f>C$46</f>
        <v>0</v>
      </c>
      <c r="D942" s="520"/>
      <c r="E942" s="524"/>
      <c r="F942" s="523"/>
    </row>
    <row r="943" spans="1:6">
      <c r="A943" s="526"/>
      <c r="B943" s="527"/>
      <c r="C943" s="526"/>
      <c r="D943" s="535"/>
      <c r="E943" s="528"/>
      <c r="F943" s="529"/>
    </row>
    <row r="944" spans="1:6" ht="100">
      <c r="A944" s="534" t="s">
        <v>1478</v>
      </c>
      <c r="B944" s="522" t="s">
        <v>1479</v>
      </c>
      <c r="C944" s="534"/>
      <c r="D944" s="522" t="s">
        <v>1480</v>
      </c>
      <c r="E944" s="524"/>
      <c r="F944" s="523"/>
    </row>
    <row r="945" spans="1:6">
      <c r="A945" s="534"/>
      <c r="B945" s="522"/>
      <c r="C945" s="534" t="s">
        <v>398</v>
      </c>
      <c r="D945" s="520"/>
      <c r="E945" s="524"/>
      <c r="F945" s="523"/>
    </row>
    <row r="946" spans="1:6" ht="25">
      <c r="A946" s="534"/>
      <c r="B946" s="522"/>
      <c r="C946" s="534">
        <f>C$42</f>
        <v>0</v>
      </c>
      <c r="D946" s="414" t="s">
        <v>1476</v>
      </c>
      <c r="E946" s="415" t="s">
        <v>985</v>
      </c>
      <c r="F946" s="523"/>
    </row>
    <row r="947" spans="1:6">
      <c r="A947" s="534"/>
      <c r="B947" s="522"/>
      <c r="C947" s="534">
        <f>C$43</f>
        <v>0</v>
      </c>
      <c r="D947" s="520" t="s">
        <v>1477</v>
      </c>
      <c r="E947" s="524" t="s">
        <v>985</v>
      </c>
      <c r="F947" s="523"/>
    </row>
    <row r="948" spans="1:6">
      <c r="A948" s="534"/>
      <c r="B948" s="522"/>
      <c r="C948" s="534">
        <f>C$44</f>
        <v>0</v>
      </c>
      <c r="D948" s="520" t="s">
        <v>2074</v>
      </c>
      <c r="E948" s="524" t="s">
        <v>985</v>
      </c>
      <c r="F948" s="523"/>
    </row>
    <row r="949" spans="1:6">
      <c r="A949" s="534"/>
      <c r="B949" s="522"/>
      <c r="C949" s="534" t="s">
        <v>2</v>
      </c>
      <c r="D949" s="520" t="s">
        <v>2217</v>
      </c>
      <c r="E949" s="524" t="s">
        <v>985</v>
      </c>
      <c r="F949" s="523"/>
    </row>
    <row r="950" spans="1:6">
      <c r="A950" s="534"/>
      <c r="B950" s="522"/>
      <c r="C950" s="534">
        <f>C$46</f>
        <v>0</v>
      </c>
      <c r="D950" s="520"/>
      <c r="E950" s="524"/>
      <c r="F950" s="523"/>
    </row>
    <row r="951" spans="1:6">
      <c r="A951" s="526"/>
      <c r="B951" s="527"/>
      <c r="C951" s="526"/>
      <c r="D951" s="535"/>
      <c r="E951" s="528"/>
      <c r="F951" s="529"/>
    </row>
    <row r="952" spans="1:6" ht="125">
      <c r="A952" s="534" t="s">
        <v>1481</v>
      </c>
      <c r="B952" s="522" t="s">
        <v>1482</v>
      </c>
      <c r="C952" s="534"/>
      <c r="D952" s="522" t="s">
        <v>1483</v>
      </c>
      <c r="E952" s="524"/>
      <c r="F952" s="523"/>
    </row>
    <row r="953" spans="1:6">
      <c r="A953" s="534"/>
      <c r="B953" s="522"/>
      <c r="C953" s="534" t="s">
        <v>398</v>
      </c>
      <c r="D953" s="520"/>
      <c r="E953" s="524"/>
      <c r="F953" s="523"/>
    </row>
    <row r="954" spans="1:6" ht="25">
      <c r="A954" s="534"/>
      <c r="B954" s="522"/>
      <c r="C954" s="534">
        <f>C$42</f>
        <v>0</v>
      </c>
      <c r="D954" s="414" t="s">
        <v>1476</v>
      </c>
      <c r="E954" s="415" t="s">
        <v>985</v>
      </c>
      <c r="F954" s="523"/>
    </row>
    <row r="955" spans="1:6">
      <c r="A955" s="534"/>
      <c r="B955" s="522"/>
      <c r="C955" s="534">
        <f>C$43</f>
        <v>0</v>
      </c>
      <c r="D955" s="520" t="s">
        <v>1477</v>
      </c>
      <c r="E955" s="524" t="s">
        <v>985</v>
      </c>
      <c r="F955" s="523"/>
    </row>
    <row r="956" spans="1:6">
      <c r="A956" s="534"/>
      <c r="B956" s="522"/>
      <c r="C956" s="534">
        <f>C$44</f>
        <v>0</v>
      </c>
      <c r="D956" s="520" t="s">
        <v>2074</v>
      </c>
      <c r="E956" s="524" t="s">
        <v>985</v>
      </c>
      <c r="F956" s="523"/>
    </row>
    <row r="957" spans="1:6">
      <c r="A957" s="534"/>
      <c r="B957" s="522"/>
      <c r="C957" s="534" t="s">
        <v>2</v>
      </c>
      <c r="D957" s="520" t="s">
        <v>2217</v>
      </c>
      <c r="E957" s="524" t="s">
        <v>985</v>
      </c>
      <c r="F957" s="523"/>
    </row>
    <row r="958" spans="1:6">
      <c r="A958" s="534"/>
      <c r="B958" s="522"/>
      <c r="C958" s="534">
        <f>C$46</f>
        <v>0</v>
      </c>
      <c r="D958" s="520"/>
      <c r="E958" s="524"/>
      <c r="F958" s="523"/>
    </row>
    <row r="959" spans="1:6">
      <c r="A959" s="526"/>
      <c r="B959" s="527"/>
      <c r="C959" s="526"/>
      <c r="D959" s="535"/>
      <c r="E959" s="528"/>
      <c r="F959" s="529"/>
    </row>
    <row r="960" spans="1:6" ht="100">
      <c r="A960" s="534" t="s">
        <v>1484</v>
      </c>
      <c r="B960" s="522" t="s">
        <v>1485</v>
      </c>
      <c r="C960" s="534"/>
      <c r="D960" s="522" t="s">
        <v>1486</v>
      </c>
      <c r="E960" s="524"/>
      <c r="F960" s="523"/>
    </row>
    <row r="961" spans="1:6">
      <c r="A961" s="534"/>
      <c r="B961" s="522"/>
      <c r="C961" s="534" t="s">
        <v>398</v>
      </c>
      <c r="D961" s="520"/>
      <c r="E961" s="524"/>
      <c r="F961" s="523"/>
    </row>
    <row r="962" spans="1:6" ht="25">
      <c r="A962" s="534"/>
      <c r="B962" s="522"/>
      <c r="C962" s="534">
        <f>C$42</f>
        <v>0</v>
      </c>
      <c r="D962" s="416" t="s">
        <v>1487</v>
      </c>
      <c r="E962" s="524" t="s">
        <v>985</v>
      </c>
      <c r="F962" s="523"/>
    </row>
    <row r="963" spans="1:6">
      <c r="A963" s="534"/>
      <c r="B963" s="522"/>
      <c r="C963" s="534">
        <f>C$43</f>
        <v>0</v>
      </c>
      <c r="D963" s="520" t="s">
        <v>1488</v>
      </c>
      <c r="E963" s="524" t="s">
        <v>985</v>
      </c>
      <c r="F963" s="523"/>
    </row>
    <row r="964" spans="1:6">
      <c r="A964" s="534"/>
      <c r="B964" s="522"/>
      <c r="C964" s="534">
        <f>C$44</f>
        <v>0</v>
      </c>
      <c r="D964" s="520" t="s">
        <v>2075</v>
      </c>
      <c r="E964" s="524" t="s">
        <v>985</v>
      </c>
      <c r="F964" s="523"/>
    </row>
    <row r="965" spans="1:6">
      <c r="A965" s="534"/>
      <c r="B965" s="522"/>
      <c r="C965" s="534" t="s">
        <v>2</v>
      </c>
      <c r="D965" s="520" t="s">
        <v>2218</v>
      </c>
      <c r="E965" s="524" t="s">
        <v>985</v>
      </c>
      <c r="F965" s="523"/>
    </row>
    <row r="966" spans="1:6">
      <c r="A966" s="534"/>
      <c r="B966" s="522"/>
      <c r="C966" s="534">
        <f>C$46</f>
        <v>0</v>
      </c>
      <c r="D966" s="520"/>
      <c r="E966" s="524"/>
      <c r="F966" s="523"/>
    </row>
    <row r="967" spans="1:6">
      <c r="A967" s="526"/>
      <c r="B967" s="527"/>
      <c r="C967" s="526"/>
      <c r="D967" s="535"/>
      <c r="E967" s="528"/>
      <c r="F967" s="529"/>
    </row>
    <row r="968" spans="1:6" ht="100">
      <c r="A968" s="534" t="s">
        <v>1489</v>
      </c>
      <c r="B968" s="522" t="s">
        <v>1490</v>
      </c>
      <c r="C968" s="534"/>
      <c r="D968" s="522" t="s">
        <v>1491</v>
      </c>
      <c r="E968" s="524"/>
      <c r="F968" s="523"/>
    </row>
    <row r="969" spans="1:6">
      <c r="A969" s="534"/>
      <c r="B969" s="522"/>
      <c r="C969" s="534" t="s">
        <v>398</v>
      </c>
      <c r="D969" s="520"/>
      <c r="E969" s="524"/>
      <c r="F969" s="523"/>
    </row>
    <row r="970" spans="1:6" ht="25">
      <c r="A970" s="534"/>
      <c r="B970" s="522"/>
      <c r="C970" s="534">
        <f>C$42</f>
        <v>0</v>
      </c>
      <c r="D970" s="416" t="s">
        <v>1476</v>
      </c>
      <c r="E970" s="524" t="s">
        <v>985</v>
      </c>
      <c r="F970" s="523"/>
    </row>
    <row r="971" spans="1:6">
      <c r="A971" s="534"/>
      <c r="B971" s="522"/>
      <c r="C971" s="534">
        <f>C$43</f>
        <v>0</v>
      </c>
      <c r="D971" s="520" t="s">
        <v>1477</v>
      </c>
      <c r="E971" s="524" t="s">
        <v>985</v>
      </c>
      <c r="F971" s="523"/>
    </row>
    <row r="972" spans="1:6">
      <c r="A972" s="534"/>
      <c r="B972" s="522"/>
      <c r="C972" s="534">
        <f>C$44</f>
        <v>0</v>
      </c>
      <c r="D972" s="520" t="s">
        <v>2076</v>
      </c>
      <c r="E972" s="524" t="s">
        <v>985</v>
      </c>
      <c r="F972" s="523"/>
    </row>
    <row r="973" spans="1:6">
      <c r="A973" s="534"/>
      <c r="B973" s="522"/>
      <c r="C973" s="534" t="s">
        <v>2</v>
      </c>
      <c r="D973" s="520" t="s">
        <v>2217</v>
      </c>
      <c r="E973" s="524" t="s">
        <v>985</v>
      </c>
      <c r="F973" s="523"/>
    </row>
    <row r="974" spans="1:6">
      <c r="A974" s="534"/>
      <c r="B974" s="522"/>
      <c r="C974" s="534">
        <f>C$46</f>
        <v>0</v>
      </c>
      <c r="D974" s="520"/>
      <c r="E974" s="524"/>
      <c r="F974" s="523"/>
    </row>
    <row r="975" spans="1:6">
      <c r="A975" s="526"/>
      <c r="B975" s="527"/>
      <c r="C975" s="526"/>
      <c r="D975" s="535"/>
      <c r="E975" s="528"/>
      <c r="F975" s="529"/>
    </row>
    <row r="976" spans="1:6">
      <c r="A976" s="530">
        <v>3.5</v>
      </c>
      <c r="B976" s="525"/>
      <c r="C976" s="530"/>
      <c r="D976" s="525" t="s">
        <v>1492</v>
      </c>
      <c r="E976" s="531"/>
      <c r="F976" s="532"/>
    </row>
    <row r="977" spans="1:6" ht="62.5">
      <c r="A977" s="534" t="s">
        <v>1493</v>
      </c>
      <c r="B977" s="522" t="s">
        <v>1494</v>
      </c>
      <c r="C977" s="534"/>
      <c r="D977" s="522" t="s">
        <v>1495</v>
      </c>
      <c r="E977" s="524"/>
      <c r="F977" s="523"/>
    </row>
    <row r="978" spans="1:6">
      <c r="A978" s="534"/>
      <c r="B978" s="522"/>
      <c r="C978" s="534" t="s">
        <v>398</v>
      </c>
      <c r="D978" s="520"/>
      <c r="E978" s="524"/>
      <c r="F978" s="523"/>
    </row>
    <row r="979" spans="1:6" ht="100">
      <c r="A979" s="534"/>
      <c r="B979" s="522"/>
      <c r="C979" s="534">
        <f>C$42</f>
        <v>0</v>
      </c>
      <c r="D979" s="520" t="s">
        <v>1496</v>
      </c>
      <c r="E979" s="524" t="s">
        <v>985</v>
      </c>
      <c r="F979" s="523"/>
    </row>
    <row r="980" spans="1:6" ht="25">
      <c r="A980" s="534"/>
      <c r="B980" s="522"/>
      <c r="C980" s="534">
        <f>C$43</f>
        <v>0</v>
      </c>
      <c r="D980" s="520" t="s">
        <v>2077</v>
      </c>
      <c r="E980" s="524" t="s">
        <v>985</v>
      </c>
      <c r="F980" s="523"/>
    </row>
    <row r="981" spans="1:6">
      <c r="A981" s="534"/>
      <c r="B981" s="522"/>
      <c r="C981" s="534">
        <f>C$44</f>
        <v>0</v>
      </c>
      <c r="D981" s="520"/>
      <c r="E981" s="524"/>
      <c r="F981" s="523"/>
    </row>
    <row r="982" spans="1:6">
      <c r="A982" s="534"/>
      <c r="B982" s="522"/>
      <c r="C982" s="534">
        <f>C$45</f>
        <v>0</v>
      </c>
      <c r="D982" s="520"/>
      <c r="E982" s="524"/>
      <c r="F982" s="523"/>
    </row>
    <row r="983" spans="1:6">
      <c r="A983" s="534"/>
      <c r="B983" s="522"/>
      <c r="C983" s="534">
        <f>C$46</f>
        <v>0</v>
      </c>
      <c r="D983" s="520"/>
      <c r="E983" s="524"/>
      <c r="F983" s="523"/>
    </row>
    <row r="984" spans="1:6">
      <c r="A984" s="526"/>
      <c r="B984" s="527"/>
      <c r="C984" s="526"/>
      <c r="D984" s="535"/>
      <c r="E984" s="528"/>
      <c r="F984" s="529"/>
    </row>
    <row r="985" spans="1:6" ht="137.5">
      <c r="A985" s="534" t="s">
        <v>1497</v>
      </c>
      <c r="B985" s="522" t="s">
        <v>1498</v>
      </c>
      <c r="C985" s="534"/>
      <c r="D985" s="522" t="s">
        <v>1499</v>
      </c>
      <c r="E985" s="524"/>
      <c r="F985" s="523"/>
    </row>
    <row r="986" spans="1:6">
      <c r="A986" s="534"/>
      <c r="B986" s="522"/>
      <c r="C986" s="534" t="s">
        <v>398</v>
      </c>
      <c r="D986" s="520"/>
      <c r="E986" s="524"/>
      <c r="F986" s="523"/>
    </row>
    <row r="987" spans="1:6" ht="37.5">
      <c r="A987" s="534"/>
      <c r="B987" s="522"/>
      <c r="C987" s="534">
        <f>C$42</f>
        <v>0</v>
      </c>
      <c r="D987" s="520" t="s">
        <v>1500</v>
      </c>
      <c r="E987" s="524" t="s">
        <v>985</v>
      </c>
      <c r="F987" s="523"/>
    </row>
    <row r="988" spans="1:6">
      <c r="A988" s="534"/>
      <c r="B988" s="522"/>
      <c r="C988" s="534">
        <f>C$43</f>
        <v>0</v>
      </c>
      <c r="D988" s="520"/>
      <c r="E988" s="524"/>
      <c r="F988" s="523"/>
    </row>
    <row r="989" spans="1:6" ht="25">
      <c r="A989" s="534"/>
      <c r="B989" s="522"/>
      <c r="C989" s="534">
        <f>C$44</f>
        <v>0</v>
      </c>
      <c r="D989" s="520" t="s">
        <v>2077</v>
      </c>
      <c r="E989" s="524" t="s">
        <v>985</v>
      </c>
      <c r="F989" s="523"/>
    </row>
    <row r="990" spans="1:6">
      <c r="A990" s="534"/>
      <c r="B990" s="522"/>
      <c r="C990" s="534">
        <f>C$45</f>
        <v>0</v>
      </c>
      <c r="D990" s="520"/>
      <c r="E990" s="524"/>
      <c r="F990" s="523"/>
    </row>
    <row r="991" spans="1:6">
      <c r="A991" s="534"/>
      <c r="B991" s="522"/>
      <c r="C991" s="534">
        <f>C$46</f>
        <v>0</v>
      </c>
      <c r="D991" s="520"/>
      <c r="E991" s="524"/>
      <c r="F991" s="523"/>
    </row>
    <row r="992" spans="1:6">
      <c r="A992" s="526"/>
      <c r="B992" s="527"/>
      <c r="C992" s="526"/>
      <c r="D992" s="535"/>
      <c r="E992" s="528"/>
      <c r="F992" s="529"/>
    </row>
    <row r="993" spans="1:6">
      <c r="A993" s="530">
        <v>3.6</v>
      </c>
      <c r="B993" s="525"/>
      <c r="C993" s="530"/>
      <c r="D993" s="525" t="s">
        <v>1501</v>
      </c>
      <c r="E993" s="531"/>
      <c r="F993" s="532"/>
    </row>
    <row r="994" spans="1:6" ht="112.5">
      <c r="A994" s="534" t="s">
        <v>1502</v>
      </c>
      <c r="B994" s="522" t="s">
        <v>1503</v>
      </c>
      <c r="C994" s="534"/>
      <c r="D994" s="522" t="s">
        <v>1504</v>
      </c>
      <c r="E994" s="524"/>
      <c r="F994" s="523"/>
    </row>
    <row r="995" spans="1:6">
      <c r="A995" s="534"/>
      <c r="B995" s="522"/>
      <c r="C995" s="534" t="s">
        <v>398</v>
      </c>
      <c r="D995" s="520"/>
      <c r="E995" s="524"/>
      <c r="F995" s="523"/>
    </row>
    <row r="996" spans="1:6" ht="62.5">
      <c r="A996" s="534"/>
      <c r="B996" s="522"/>
      <c r="C996" s="534">
        <f>C$42</f>
        <v>0</v>
      </c>
      <c r="D996" s="520" t="s">
        <v>1505</v>
      </c>
      <c r="E996" s="524" t="s">
        <v>985</v>
      </c>
      <c r="F996" s="523"/>
    </row>
    <row r="997" spans="1:6">
      <c r="A997" s="534"/>
      <c r="B997" s="522"/>
      <c r="C997" s="534">
        <f>C$43</f>
        <v>0</v>
      </c>
      <c r="D997" s="520" t="s">
        <v>1506</v>
      </c>
      <c r="E997" s="524" t="s">
        <v>985</v>
      </c>
      <c r="F997" s="523"/>
    </row>
    <row r="998" spans="1:6" ht="62.5">
      <c r="A998" s="534"/>
      <c r="B998" s="522"/>
      <c r="C998" s="534">
        <f>C$44</f>
        <v>0</v>
      </c>
      <c r="D998" s="520" t="s">
        <v>2078</v>
      </c>
      <c r="E998" s="524" t="s">
        <v>985</v>
      </c>
      <c r="F998" s="523"/>
    </row>
    <row r="999" spans="1:6" ht="50">
      <c r="A999" s="534"/>
      <c r="B999" s="522"/>
      <c r="C999" s="534" t="s">
        <v>2</v>
      </c>
      <c r="D999" s="520" t="s">
        <v>2219</v>
      </c>
      <c r="E999" s="524" t="s">
        <v>985</v>
      </c>
      <c r="F999" s="523"/>
    </row>
    <row r="1000" spans="1:6">
      <c r="A1000" s="534"/>
      <c r="B1000" s="522"/>
      <c r="C1000" s="534">
        <f>C$46</f>
        <v>0</v>
      </c>
      <c r="D1000" s="520"/>
      <c r="E1000" s="524"/>
      <c r="F1000" s="523"/>
    </row>
    <row r="1001" spans="1:6">
      <c r="A1001" s="526"/>
      <c r="B1001" s="527"/>
      <c r="C1001" s="526"/>
      <c r="D1001" s="535"/>
      <c r="E1001" s="528"/>
      <c r="F1001" s="529"/>
    </row>
    <row r="1002" spans="1:6" ht="100">
      <c r="A1002" s="534" t="s">
        <v>1507</v>
      </c>
      <c r="B1002" s="522" t="s">
        <v>1508</v>
      </c>
      <c r="C1002" s="534"/>
      <c r="D1002" s="522" t="s">
        <v>1509</v>
      </c>
      <c r="E1002" s="524"/>
      <c r="F1002" s="523"/>
    </row>
    <row r="1003" spans="1:6">
      <c r="A1003" s="534"/>
      <c r="B1003" s="522"/>
      <c r="C1003" s="534" t="s">
        <v>398</v>
      </c>
      <c r="D1003" s="520"/>
      <c r="E1003" s="524"/>
      <c r="F1003" s="523"/>
    </row>
    <row r="1004" spans="1:6" ht="75">
      <c r="A1004" s="534"/>
      <c r="B1004" s="522"/>
      <c r="C1004" s="534">
        <f>C$42</f>
        <v>0</v>
      </c>
      <c r="D1004" s="520" t="s">
        <v>1510</v>
      </c>
      <c r="E1004" s="524" t="s">
        <v>985</v>
      </c>
      <c r="F1004" s="523"/>
    </row>
    <row r="1005" spans="1:6">
      <c r="A1005" s="534"/>
      <c r="B1005" s="522"/>
      <c r="C1005" s="534">
        <f>C$43</f>
        <v>0</v>
      </c>
      <c r="D1005" s="520" t="s">
        <v>1506</v>
      </c>
      <c r="E1005" s="524" t="s">
        <v>985</v>
      </c>
      <c r="F1005" s="523"/>
    </row>
    <row r="1006" spans="1:6" ht="37.5">
      <c r="A1006" s="534"/>
      <c r="B1006" s="522"/>
      <c r="C1006" s="534">
        <f>C$44</f>
        <v>0</v>
      </c>
      <c r="D1006" s="520" t="s">
        <v>2079</v>
      </c>
      <c r="E1006" s="524" t="s">
        <v>985</v>
      </c>
      <c r="F1006" s="523"/>
    </row>
    <row r="1007" spans="1:6" ht="62.5">
      <c r="A1007" s="534"/>
      <c r="B1007" s="522"/>
      <c r="C1007" s="534" t="s">
        <v>2</v>
      </c>
      <c r="D1007" s="520" t="s">
        <v>2220</v>
      </c>
      <c r="E1007" s="524" t="s">
        <v>985</v>
      </c>
      <c r="F1007" s="523"/>
    </row>
    <row r="1008" spans="1:6">
      <c r="A1008" s="534"/>
      <c r="B1008" s="522"/>
      <c r="C1008" s="534">
        <f>C$46</f>
        <v>0</v>
      </c>
      <c r="D1008" s="520"/>
      <c r="E1008" s="524"/>
      <c r="F1008" s="523"/>
    </row>
    <row r="1009" spans="1:6">
      <c r="A1009" s="526"/>
      <c r="B1009" s="527"/>
      <c r="C1009" s="526"/>
      <c r="D1009" s="535"/>
      <c r="E1009" s="528"/>
      <c r="F1009" s="529"/>
    </row>
    <row r="1010" spans="1:6">
      <c r="A1010" s="530">
        <v>3.7</v>
      </c>
      <c r="B1010" s="525"/>
      <c r="C1010" s="530"/>
      <c r="D1010" s="525" t="s">
        <v>1511</v>
      </c>
      <c r="E1010" s="531"/>
      <c r="F1010" s="532"/>
    </row>
    <row r="1011" spans="1:6" ht="137.5">
      <c r="A1011" s="534" t="s">
        <v>339</v>
      </c>
      <c r="B1011" s="522" t="s">
        <v>1512</v>
      </c>
      <c r="C1011" s="534"/>
      <c r="D1011" s="522" t="s">
        <v>1513</v>
      </c>
      <c r="E1011" s="524"/>
      <c r="F1011" s="523"/>
    </row>
    <row r="1012" spans="1:6">
      <c r="A1012" s="534"/>
      <c r="B1012" s="522"/>
      <c r="C1012" s="534" t="s">
        <v>398</v>
      </c>
      <c r="D1012" s="520"/>
      <c r="E1012" s="524"/>
      <c r="F1012" s="523"/>
    </row>
    <row r="1013" spans="1:6" ht="50">
      <c r="A1013" s="534"/>
      <c r="B1013" s="522"/>
      <c r="C1013" s="534">
        <f>C$42</f>
        <v>0</v>
      </c>
      <c r="D1013" s="520" t="s">
        <v>1514</v>
      </c>
      <c r="E1013" s="524" t="s">
        <v>985</v>
      </c>
      <c r="F1013" s="523"/>
    </row>
    <row r="1014" spans="1:6" ht="25">
      <c r="A1014" s="534"/>
      <c r="B1014" s="522"/>
      <c r="C1014" s="534">
        <f>C$43</f>
        <v>0</v>
      </c>
      <c r="D1014" s="520" t="s">
        <v>2080</v>
      </c>
      <c r="E1014" s="524" t="s">
        <v>985</v>
      </c>
      <c r="F1014" s="523"/>
    </row>
    <row r="1015" spans="1:6">
      <c r="A1015" s="534"/>
      <c r="B1015" s="522"/>
      <c r="C1015" s="534">
        <f>C$44</f>
        <v>0</v>
      </c>
      <c r="D1015" s="520"/>
      <c r="E1015" s="524"/>
      <c r="F1015" s="523"/>
    </row>
    <row r="1016" spans="1:6">
      <c r="A1016" s="534"/>
      <c r="B1016" s="522"/>
      <c r="C1016" s="534">
        <f>C$45</f>
        <v>0</v>
      </c>
      <c r="D1016" s="520"/>
      <c r="E1016" s="524"/>
      <c r="F1016" s="523"/>
    </row>
    <row r="1017" spans="1:6">
      <c r="A1017" s="534"/>
      <c r="B1017" s="522"/>
      <c r="C1017" s="534">
        <f>C$46</f>
        <v>0</v>
      </c>
      <c r="D1017" s="520"/>
      <c r="E1017" s="524"/>
      <c r="F1017" s="523"/>
    </row>
    <row r="1018" spans="1:6">
      <c r="A1018" s="526"/>
      <c r="B1018" s="527"/>
      <c r="C1018" s="526"/>
      <c r="D1018" s="535"/>
      <c r="E1018" s="528"/>
      <c r="F1018" s="529"/>
    </row>
    <row r="1019" spans="1:6" ht="100">
      <c r="A1019" s="534" t="s">
        <v>541</v>
      </c>
      <c r="B1019" s="522" t="s">
        <v>1515</v>
      </c>
      <c r="C1019" s="534"/>
      <c r="D1019" s="522" t="s">
        <v>1516</v>
      </c>
      <c r="E1019" s="524"/>
      <c r="F1019" s="523"/>
    </row>
    <row r="1020" spans="1:6">
      <c r="A1020" s="534"/>
      <c r="B1020" s="522"/>
      <c r="C1020" s="534" t="s">
        <v>398</v>
      </c>
      <c r="D1020" s="520"/>
      <c r="E1020" s="524"/>
      <c r="F1020" s="523"/>
    </row>
    <row r="1021" spans="1:6" ht="37.5">
      <c r="A1021" s="534"/>
      <c r="B1021" s="522"/>
      <c r="C1021" s="534">
        <f>C$42</f>
        <v>0</v>
      </c>
      <c r="D1021" s="520" t="s">
        <v>1517</v>
      </c>
      <c r="E1021" s="524" t="s">
        <v>985</v>
      </c>
      <c r="F1021" s="523"/>
    </row>
    <row r="1022" spans="1:6" ht="50">
      <c r="A1022" s="534"/>
      <c r="B1022" s="522"/>
      <c r="C1022" s="534">
        <f>C$43</f>
        <v>0</v>
      </c>
      <c r="D1022" s="520" t="s">
        <v>2081</v>
      </c>
      <c r="E1022" s="524" t="s">
        <v>985</v>
      </c>
      <c r="F1022" s="523"/>
    </row>
    <row r="1023" spans="1:6">
      <c r="A1023" s="534"/>
      <c r="B1023" s="522"/>
      <c r="C1023" s="534">
        <f>C$44</f>
        <v>0</v>
      </c>
      <c r="D1023" s="520"/>
      <c r="E1023" s="524"/>
      <c r="F1023" s="523"/>
    </row>
    <row r="1024" spans="1:6">
      <c r="A1024" s="534"/>
      <c r="B1024" s="522"/>
      <c r="C1024" s="534">
        <f>C$45</f>
        <v>0</v>
      </c>
      <c r="D1024" s="520"/>
      <c r="E1024" s="524"/>
      <c r="F1024" s="523"/>
    </row>
    <row r="1025" spans="1:6">
      <c r="A1025" s="534"/>
      <c r="B1025" s="522"/>
      <c r="C1025" s="534">
        <f>C$46</f>
        <v>0</v>
      </c>
      <c r="D1025" s="520"/>
      <c r="E1025" s="524"/>
      <c r="F1025" s="523"/>
    </row>
    <row r="1026" spans="1:6">
      <c r="A1026" s="526"/>
      <c r="B1026" s="527"/>
      <c r="C1026" s="526"/>
      <c r="D1026" s="535"/>
      <c r="E1026" s="528"/>
      <c r="F1026" s="529"/>
    </row>
    <row r="1027" spans="1:6">
      <c r="A1027" s="530">
        <v>4</v>
      </c>
      <c r="B1027" s="525"/>
      <c r="C1027" s="530"/>
      <c r="D1027" s="525" t="s">
        <v>1518</v>
      </c>
      <c r="E1027" s="531"/>
      <c r="F1027" s="533"/>
    </row>
    <row r="1028" spans="1:6">
      <c r="A1028" s="530">
        <v>4.0999999999999996</v>
      </c>
      <c r="B1028" s="525"/>
      <c r="C1028" s="530"/>
      <c r="D1028" s="525" t="s">
        <v>1519</v>
      </c>
      <c r="E1028" s="531"/>
      <c r="F1028" s="533"/>
    </row>
    <row r="1029" spans="1:6" ht="237.5">
      <c r="A1029" s="534" t="s">
        <v>1520</v>
      </c>
      <c r="B1029" s="522" t="s">
        <v>1521</v>
      </c>
      <c r="C1029" s="534"/>
      <c r="D1029" s="522" t="s">
        <v>1522</v>
      </c>
      <c r="E1029" s="524"/>
      <c r="F1029" s="523"/>
    </row>
    <row r="1030" spans="1:6">
      <c r="A1030" s="534"/>
      <c r="B1030" s="522"/>
      <c r="C1030" s="534" t="s">
        <v>398</v>
      </c>
      <c r="D1030" s="520"/>
      <c r="E1030" s="524"/>
      <c r="F1030" s="523"/>
    </row>
    <row r="1031" spans="1:6" ht="75">
      <c r="A1031" s="534"/>
      <c r="B1031" s="522"/>
      <c r="C1031" s="534">
        <f>C$42</f>
        <v>0</v>
      </c>
      <c r="D1031" s="520" t="s">
        <v>1523</v>
      </c>
      <c r="E1031" s="524" t="s">
        <v>985</v>
      </c>
      <c r="F1031" s="523"/>
    </row>
    <row r="1032" spans="1:6">
      <c r="A1032" s="534"/>
      <c r="B1032" s="522"/>
      <c r="C1032" s="534">
        <f>C$43</f>
        <v>0</v>
      </c>
      <c r="D1032" s="520"/>
      <c r="E1032" s="524"/>
      <c r="F1032" s="523"/>
    </row>
    <row r="1033" spans="1:6">
      <c r="A1033" s="534"/>
      <c r="B1033" s="522"/>
      <c r="C1033" s="534">
        <f>C$44</f>
        <v>0</v>
      </c>
      <c r="D1033" s="520"/>
      <c r="E1033" s="524"/>
      <c r="F1033" s="523"/>
    </row>
    <row r="1034" spans="1:6" ht="25">
      <c r="A1034" s="534"/>
      <c r="B1034" s="522"/>
      <c r="C1034" s="534" t="s">
        <v>2</v>
      </c>
      <c r="D1034" s="520" t="s">
        <v>2221</v>
      </c>
      <c r="E1034" s="524" t="s">
        <v>985</v>
      </c>
      <c r="F1034" s="523"/>
    </row>
    <row r="1035" spans="1:6">
      <c r="A1035" s="534"/>
      <c r="B1035" s="522"/>
      <c r="C1035" s="534">
        <f>C$46</f>
        <v>0</v>
      </c>
      <c r="D1035" s="520"/>
      <c r="E1035" s="524"/>
      <c r="F1035" s="523"/>
    </row>
    <row r="1036" spans="1:6">
      <c r="A1036" s="526"/>
      <c r="B1036" s="527"/>
      <c r="C1036" s="526"/>
      <c r="D1036" s="535"/>
      <c r="E1036" s="528"/>
      <c r="F1036" s="529"/>
    </row>
    <row r="1037" spans="1:6" ht="225">
      <c r="A1037" s="534" t="s">
        <v>1524</v>
      </c>
      <c r="B1037" s="522" t="s">
        <v>8</v>
      </c>
      <c r="C1037" s="534"/>
      <c r="D1037" s="522" t="s">
        <v>1525</v>
      </c>
      <c r="E1037" s="524"/>
      <c r="F1037" s="523"/>
    </row>
    <row r="1038" spans="1:6">
      <c r="A1038" s="534"/>
      <c r="B1038" s="522"/>
      <c r="C1038" s="534" t="s">
        <v>398</v>
      </c>
      <c r="D1038" s="520"/>
      <c r="E1038" s="524"/>
      <c r="F1038" s="523"/>
    </row>
    <row r="1039" spans="1:6" ht="62.5">
      <c r="A1039" s="534"/>
      <c r="B1039" s="522"/>
      <c r="C1039" s="534">
        <f>C$42</f>
        <v>0</v>
      </c>
      <c r="D1039" s="520" t="s">
        <v>1212</v>
      </c>
      <c r="E1039" s="524" t="s">
        <v>985</v>
      </c>
      <c r="F1039" s="523"/>
    </row>
    <row r="1040" spans="1:6">
      <c r="A1040" s="534"/>
      <c r="B1040" s="522"/>
      <c r="C1040" s="534">
        <f>C$43</f>
        <v>0</v>
      </c>
      <c r="D1040" s="520"/>
      <c r="E1040" s="524"/>
      <c r="F1040" s="523"/>
    </row>
    <row r="1041" spans="1:6">
      <c r="A1041" s="534"/>
      <c r="B1041" s="522"/>
      <c r="C1041" s="534">
        <f>C$44</f>
        <v>0</v>
      </c>
      <c r="D1041" s="520"/>
      <c r="E1041" s="524"/>
      <c r="F1041" s="523"/>
    </row>
    <row r="1042" spans="1:6" ht="196">
      <c r="A1042" s="534"/>
      <c r="B1042" s="522"/>
      <c r="C1042" s="534" t="s">
        <v>2</v>
      </c>
      <c r="D1042" s="54" t="s">
        <v>2222</v>
      </c>
      <c r="E1042" s="524" t="s">
        <v>985</v>
      </c>
      <c r="F1042" s="523" t="s">
        <v>2223</v>
      </c>
    </row>
    <row r="1043" spans="1:6">
      <c r="A1043" s="534"/>
      <c r="B1043" s="522"/>
      <c r="C1043" s="534">
        <f>C$46</f>
        <v>0</v>
      </c>
      <c r="D1043" s="520"/>
      <c r="E1043" s="524"/>
      <c r="F1043" s="523"/>
    </row>
    <row r="1044" spans="1:6">
      <c r="A1044" s="526"/>
      <c r="B1044" s="527"/>
      <c r="C1044" s="526"/>
      <c r="D1044" s="535"/>
      <c r="E1044" s="528"/>
      <c r="F1044" s="529"/>
    </row>
    <row r="1045" spans="1:6" ht="225">
      <c r="A1045" s="534" t="s">
        <v>1526</v>
      </c>
      <c r="B1045" s="522" t="s">
        <v>1527</v>
      </c>
      <c r="C1045" s="557"/>
      <c r="D1045" s="522" t="s">
        <v>1528</v>
      </c>
      <c r="E1045" s="524"/>
      <c r="F1045" s="523"/>
    </row>
    <row r="1046" spans="1:6">
      <c r="A1046" s="534"/>
      <c r="B1046" s="522"/>
      <c r="C1046" s="534" t="s">
        <v>398</v>
      </c>
      <c r="D1046" s="520"/>
      <c r="E1046" s="524"/>
      <c r="F1046" s="523"/>
    </row>
    <row r="1047" spans="1:6" ht="37.5">
      <c r="A1047" s="534"/>
      <c r="B1047" s="522"/>
      <c r="C1047" s="534">
        <f>C$54</f>
        <v>0</v>
      </c>
      <c r="D1047" s="520" t="s">
        <v>1529</v>
      </c>
      <c r="E1047" s="524" t="s">
        <v>985</v>
      </c>
      <c r="F1047" s="523"/>
    </row>
    <row r="1048" spans="1:6">
      <c r="A1048" s="534"/>
      <c r="B1048" s="522"/>
      <c r="F1048" s="523"/>
    </row>
    <row r="1049" spans="1:6" ht="75">
      <c r="A1049" s="534"/>
      <c r="B1049" s="522"/>
      <c r="C1049" s="534" t="s">
        <v>2</v>
      </c>
      <c r="D1049" s="520" t="s">
        <v>2224</v>
      </c>
      <c r="E1049" s="524" t="s">
        <v>985</v>
      </c>
      <c r="F1049" s="523"/>
    </row>
    <row r="1050" spans="1:6">
      <c r="A1050" s="534"/>
      <c r="B1050" s="522"/>
      <c r="C1050" s="534">
        <f>C$57</f>
        <v>0</v>
      </c>
      <c r="D1050" s="520"/>
      <c r="E1050" s="524"/>
      <c r="F1050" s="523"/>
    </row>
    <row r="1051" spans="1:6">
      <c r="A1051" s="534"/>
      <c r="B1051" s="522"/>
      <c r="C1051" s="534" t="str">
        <f>C$58</f>
        <v>PA</v>
      </c>
      <c r="D1051" s="520"/>
      <c r="E1051" s="524"/>
      <c r="F1051" s="523"/>
    </row>
    <row r="1052" spans="1:6">
      <c r="A1052" s="526"/>
      <c r="B1052" s="527"/>
      <c r="C1052" s="526"/>
      <c r="D1052" s="535"/>
      <c r="E1052" s="528"/>
      <c r="F1052" s="529"/>
    </row>
    <row r="1053" spans="1:6" ht="225">
      <c r="A1053" s="534" t="s">
        <v>1530</v>
      </c>
      <c r="B1053" s="522" t="s">
        <v>1531</v>
      </c>
      <c r="C1053" s="534"/>
      <c r="D1053" s="522" t="s">
        <v>1532</v>
      </c>
      <c r="E1053" s="524"/>
      <c r="F1053" s="523"/>
    </row>
    <row r="1054" spans="1:6">
      <c r="A1054" s="534"/>
      <c r="B1054" s="522"/>
      <c r="C1054" s="534" t="s">
        <v>398</v>
      </c>
      <c r="D1054" s="521"/>
      <c r="E1054" s="524"/>
      <c r="F1054" s="523"/>
    </row>
    <row r="1055" spans="1:6" ht="50">
      <c r="A1055" s="534"/>
      <c r="B1055" s="522"/>
      <c r="C1055" s="534">
        <f>C$54</f>
        <v>0</v>
      </c>
      <c r="D1055" s="520" t="s">
        <v>1533</v>
      </c>
      <c r="E1055" s="524" t="s">
        <v>985</v>
      </c>
      <c r="F1055" s="523"/>
    </row>
    <row r="1056" spans="1:6">
      <c r="A1056" s="534"/>
      <c r="B1056" s="522"/>
      <c r="C1056" s="534">
        <f>C$42</f>
        <v>0</v>
      </c>
      <c r="D1056" s="521"/>
      <c r="E1056" s="524"/>
      <c r="F1056" s="523"/>
    </row>
    <row r="1057" spans="1:6">
      <c r="A1057" s="534"/>
      <c r="B1057" s="522"/>
      <c r="C1057" s="534">
        <f>C$43</f>
        <v>0</v>
      </c>
      <c r="D1057" s="520"/>
      <c r="E1057" s="524"/>
      <c r="F1057" s="523"/>
    </row>
    <row r="1058" spans="1:6">
      <c r="A1058" s="534"/>
      <c r="B1058" s="522"/>
      <c r="C1058" s="534">
        <f>C$44</f>
        <v>0</v>
      </c>
      <c r="D1058" s="521"/>
      <c r="E1058" s="524"/>
      <c r="F1058" s="523"/>
    </row>
    <row r="1059" spans="1:6" ht="168">
      <c r="A1059" s="534"/>
      <c r="B1059" s="522"/>
      <c r="C1059" s="534" t="s">
        <v>2</v>
      </c>
      <c r="D1059" s="54" t="s">
        <v>2225</v>
      </c>
      <c r="E1059" s="524" t="s">
        <v>985</v>
      </c>
      <c r="F1059" s="523" t="s">
        <v>2226</v>
      </c>
    </row>
    <row r="1060" spans="1:6">
      <c r="A1060" s="526"/>
      <c r="B1060" s="527"/>
      <c r="C1060" s="526">
        <f>C$46</f>
        <v>0</v>
      </c>
      <c r="D1060" s="535"/>
      <c r="E1060" s="558"/>
      <c r="F1060" s="529"/>
    </row>
    <row r="1061" spans="1:6" ht="137.5">
      <c r="A1061" s="534" t="s">
        <v>1146</v>
      </c>
      <c r="B1061" s="522" t="s">
        <v>18</v>
      </c>
      <c r="C1061" s="534"/>
      <c r="D1061" s="522" t="s">
        <v>1534</v>
      </c>
      <c r="E1061" s="524"/>
      <c r="F1061" s="523"/>
    </row>
    <row r="1062" spans="1:6">
      <c r="A1062" s="534"/>
      <c r="B1062" s="522"/>
      <c r="C1062" s="534" t="s">
        <v>398</v>
      </c>
      <c r="D1062" s="521"/>
      <c r="E1062" s="524"/>
      <c r="F1062" s="523"/>
    </row>
    <row r="1063" spans="1:6" ht="50">
      <c r="A1063" s="534"/>
      <c r="B1063" s="522"/>
      <c r="C1063" s="534">
        <f>C$42</f>
        <v>0</v>
      </c>
      <c r="D1063" s="520" t="s">
        <v>1535</v>
      </c>
      <c r="E1063" s="524" t="s">
        <v>985</v>
      </c>
      <c r="F1063" s="523"/>
    </row>
    <row r="1064" spans="1:6" ht="37.5">
      <c r="A1064" s="534"/>
      <c r="B1064" s="522"/>
      <c r="C1064" s="534">
        <f>C$43</f>
        <v>0</v>
      </c>
      <c r="D1064" s="520" t="s">
        <v>1304</v>
      </c>
      <c r="E1064" s="524" t="s">
        <v>985</v>
      </c>
      <c r="F1064" s="523"/>
    </row>
    <row r="1065" spans="1:6" ht="112.5">
      <c r="A1065" s="534"/>
      <c r="B1065" s="522"/>
      <c r="C1065" s="534">
        <f>C$44</f>
        <v>0</v>
      </c>
      <c r="D1065" s="520" t="s">
        <v>2082</v>
      </c>
      <c r="E1065" s="524" t="s">
        <v>985</v>
      </c>
      <c r="F1065" s="523"/>
    </row>
    <row r="1066" spans="1:6" ht="125">
      <c r="A1066" s="534"/>
      <c r="B1066" s="522"/>
      <c r="C1066" s="534" t="s">
        <v>2</v>
      </c>
      <c r="D1066" s="520" t="s">
        <v>2227</v>
      </c>
      <c r="E1066" s="524" t="s">
        <v>985</v>
      </c>
      <c r="F1066" s="523"/>
    </row>
    <row r="1067" spans="1:6">
      <c r="A1067" s="534"/>
      <c r="B1067" s="522"/>
      <c r="C1067" s="534">
        <f>C$46</f>
        <v>0</v>
      </c>
      <c r="D1067" s="520"/>
      <c r="E1067" s="524"/>
      <c r="F1067" s="523"/>
    </row>
    <row r="1068" spans="1:6">
      <c r="A1068" s="526"/>
      <c r="B1068" s="527"/>
      <c r="C1068" s="526"/>
      <c r="D1068" s="535"/>
      <c r="E1068" s="558"/>
      <c r="F1068" s="529"/>
    </row>
    <row r="1069" spans="1:6">
      <c r="A1069" s="530">
        <v>4.2</v>
      </c>
      <c r="B1069" s="525"/>
      <c r="C1069" s="530"/>
      <c r="D1069" s="525" t="s">
        <v>1536</v>
      </c>
      <c r="E1069" s="531"/>
      <c r="F1069" s="532"/>
    </row>
    <row r="1070" spans="1:6" ht="150">
      <c r="A1070" s="534" t="s">
        <v>1537</v>
      </c>
      <c r="B1070" s="522" t="s">
        <v>1538</v>
      </c>
      <c r="C1070" s="534"/>
      <c r="D1070" s="522" t="s">
        <v>1539</v>
      </c>
      <c r="E1070" s="524"/>
      <c r="F1070" s="523"/>
    </row>
    <row r="1071" spans="1:6">
      <c r="A1071" s="534"/>
      <c r="B1071" s="522"/>
      <c r="C1071" s="534" t="s">
        <v>398</v>
      </c>
      <c r="D1071" s="521"/>
      <c r="E1071" s="524"/>
      <c r="F1071" s="523"/>
    </row>
    <row r="1072" spans="1:6" ht="62.5">
      <c r="A1072" s="534"/>
      <c r="B1072" s="522"/>
      <c r="C1072" s="534">
        <f>C$42</f>
        <v>0</v>
      </c>
      <c r="D1072" s="520" t="s">
        <v>1540</v>
      </c>
      <c r="E1072" s="524" t="s">
        <v>985</v>
      </c>
      <c r="F1072" s="523"/>
    </row>
    <row r="1073" spans="1:6">
      <c r="A1073" s="534"/>
      <c r="B1073" s="522"/>
      <c r="C1073" s="534">
        <f>C$43</f>
        <v>0</v>
      </c>
      <c r="D1073" s="521"/>
      <c r="E1073" s="524"/>
      <c r="F1073" s="523"/>
    </row>
    <row r="1074" spans="1:6">
      <c r="A1074" s="534"/>
      <c r="B1074" s="522"/>
      <c r="C1074" s="534">
        <f>C$44</f>
        <v>0</v>
      </c>
      <c r="D1074" s="520"/>
      <c r="E1074" s="524"/>
      <c r="F1074" s="523"/>
    </row>
    <row r="1075" spans="1:6" ht="37.5">
      <c r="A1075" s="534"/>
      <c r="B1075" s="522"/>
      <c r="C1075" s="534" t="s">
        <v>2</v>
      </c>
      <c r="D1075" s="520" t="s">
        <v>2228</v>
      </c>
      <c r="E1075" s="524" t="s">
        <v>985</v>
      </c>
      <c r="F1075" s="523"/>
    </row>
    <row r="1076" spans="1:6">
      <c r="A1076" s="534"/>
      <c r="B1076" s="522"/>
      <c r="C1076" s="534">
        <f>C$46</f>
        <v>0</v>
      </c>
      <c r="D1076" s="520"/>
      <c r="E1076" s="524"/>
      <c r="F1076" s="523"/>
    </row>
    <row r="1077" spans="1:6">
      <c r="A1077" s="526"/>
      <c r="B1077" s="527"/>
      <c r="C1077" s="526"/>
      <c r="D1077" s="535"/>
      <c r="E1077" s="528"/>
      <c r="F1077" s="529"/>
    </row>
    <row r="1078" spans="1:6" ht="150">
      <c r="A1078" s="534" t="s">
        <v>1541</v>
      </c>
      <c r="B1078" s="522" t="s">
        <v>1542</v>
      </c>
      <c r="C1078" s="534"/>
      <c r="D1078" s="522" t="s">
        <v>1543</v>
      </c>
      <c r="E1078" s="524"/>
      <c r="F1078" s="523"/>
    </row>
    <row r="1079" spans="1:6">
      <c r="A1079" s="534"/>
      <c r="B1079" s="522"/>
      <c r="C1079" s="534" t="s">
        <v>398</v>
      </c>
      <c r="D1079" s="520"/>
      <c r="E1079" s="524"/>
      <c r="F1079" s="523"/>
    </row>
    <row r="1080" spans="1:6" ht="50">
      <c r="A1080" s="534"/>
      <c r="B1080" s="522"/>
      <c r="C1080" s="534">
        <f>C$42</f>
        <v>0</v>
      </c>
      <c r="D1080" s="520" t="s">
        <v>1544</v>
      </c>
      <c r="E1080" s="524" t="s">
        <v>985</v>
      </c>
      <c r="F1080" s="523"/>
    </row>
    <row r="1081" spans="1:6">
      <c r="A1081" s="534"/>
      <c r="B1081" s="522"/>
      <c r="C1081" s="534">
        <f>C$43</f>
        <v>0</v>
      </c>
      <c r="D1081" s="520"/>
      <c r="E1081" s="524"/>
      <c r="F1081" s="523"/>
    </row>
    <row r="1082" spans="1:6">
      <c r="A1082" s="534"/>
      <c r="B1082" s="522"/>
      <c r="C1082" s="534">
        <f>C$44</f>
        <v>0</v>
      </c>
      <c r="D1082" s="520"/>
      <c r="E1082" s="524"/>
      <c r="F1082" s="523"/>
    </row>
    <row r="1083" spans="1:6" ht="62.5">
      <c r="A1083" s="534"/>
      <c r="B1083" s="522"/>
      <c r="C1083" s="534" t="s">
        <v>2</v>
      </c>
      <c r="D1083" s="520" t="s">
        <v>2229</v>
      </c>
      <c r="E1083" s="524" t="s">
        <v>985</v>
      </c>
      <c r="F1083" s="523"/>
    </row>
    <row r="1084" spans="1:6">
      <c r="A1084" s="534"/>
      <c r="B1084" s="522"/>
      <c r="C1084" s="534">
        <f>C$46</f>
        <v>0</v>
      </c>
      <c r="D1084" s="520"/>
      <c r="E1084" s="524"/>
      <c r="F1084" s="523"/>
    </row>
    <row r="1085" spans="1:6">
      <c r="A1085" s="526"/>
      <c r="B1085" s="527"/>
      <c r="C1085" s="526"/>
      <c r="D1085" s="535"/>
      <c r="E1085" s="528"/>
      <c r="F1085" s="529"/>
    </row>
    <row r="1086" spans="1:6" ht="150">
      <c r="A1086" s="534" t="s">
        <v>1545</v>
      </c>
      <c r="B1086" s="522" t="s">
        <v>1546</v>
      </c>
      <c r="C1086" s="534"/>
      <c r="D1086" s="522" t="s">
        <v>1547</v>
      </c>
      <c r="E1086" s="524"/>
      <c r="F1086" s="523"/>
    </row>
    <row r="1087" spans="1:6">
      <c r="A1087" s="534"/>
      <c r="B1087" s="522"/>
      <c r="C1087" s="534" t="s">
        <v>398</v>
      </c>
      <c r="D1087" s="520"/>
      <c r="E1087" s="524"/>
      <c r="F1087" s="523"/>
    </row>
    <row r="1088" spans="1:6" ht="50">
      <c r="A1088" s="534"/>
      <c r="B1088" s="522"/>
      <c r="C1088" s="534">
        <f>C$42</f>
        <v>0</v>
      </c>
      <c r="D1088" s="520" t="s">
        <v>1548</v>
      </c>
      <c r="E1088" s="524" t="s">
        <v>985</v>
      </c>
      <c r="F1088" s="523"/>
    </row>
    <row r="1089" spans="1:6">
      <c r="A1089" s="534"/>
      <c r="B1089" s="522"/>
      <c r="C1089" s="534">
        <f>C$43</f>
        <v>0</v>
      </c>
      <c r="D1089" s="520"/>
      <c r="E1089" s="524"/>
      <c r="F1089" s="523"/>
    </row>
    <row r="1090" spans="1:6">
      <c r="A1090" s="534"/>
      <c r="B1090" s="522"/>
      <c r="C1090" s="534">
        <f>C$44</f>
        <v>0</v>
      </c>
      <c r="D1090" s="520"/>
      <c r="E1090" s="524"/>
      <c r="F1090" s="523"/>
    </row>
    <row r="1091" spans="1:6" ht="75">
      <c r="A1091" s="534"/>
      <c r="B1091" s="522"/>
      <c r="C1091" s="534" t="s">
        <v>2</v>
      </c>
      <c r="D1091" s="520" t="s">
        <v>2230</v>
      </c>
      <c r="E1091" s="524" t="s">
        <v>985</v>
      </c>
      <c r="F1091" s="523"/>
    </row>
    <row r="1092" spans="1:6">
      <c r="A1092" s="534"/>
      <c r="B1092" s="522"/>
      <c r="C1092" s="534">
        <f>C$46</f>
        <v>0</v>
      </c>
      <c r="D1092" s="520"/>
      <c r="E1092" s="524"/>
      <c r="F1092" s="523"/>
    </row>
    <row r="1093" spans="1:6">
      <c r="A1093" s="526"/>
      <c r="B1093" s="527"/>
      <c r="C1093" s="526"/>
      <c r="D1093" s="535"/>
      <c r="E1093" s="528"/>
      <c r="F1093" s="529"/>
    </row>
    <row r="1094" spans="1:6">
      <c r="A1094" s="530">
        <v>4.3</v>
      </c>
      <c r="B1094" s="525"/>
      <c r="C1094" s="530"/>
      <c r="D1094" s="525" t="s">
        <v>1549</v>
      </c>
      <c r="E1094" s="531"/>
      <c r="F1094" s="532"/>
    </row>
    <row r="1095" spans="1:6" ht="150">
      <c r="A1095" s="534" t="s">
        <v>1550</v>
      </c>
      <c r="B1095" s="522" t="s">
        <v>1551</v>
      </c>
      <c r="C1095" s="534"/>
      <c r="D1095" s="522" t="s">
        <v>1552</v>
      </c>
      <c r="E1095" s="524"/>
      <c r="F1095" s="523"/>
    </row>
    <row r="1096" spans="1:6">
      <c r="A1096" s="534"/>
      <c r="B1096" s="522"/>
      <c r="C1096" s="534" t="s">
        <v>398</v>
      </c>
      <c r="D1096" s="520"/>
      <c r="E1096" s="524"/>
      <c r="F1096" s="523"/>
    </row>
    <row r="1097" spans="1:6" ht="62.5">
      <c r="A1097" s="534"/>
      <c r="B1097" s="522"/>
      <c r="C1097" s="534">
        <f>C$42</f>
        <v>0</v>
      </c>
      <c r="D1097" s="520" t="s">
        <v>1280</v>
      </c>
      <c r="E1097" s="524" t="s">
        <v>985</v>
      </c>
      <c r="F1097" s="523"/>
    </row>
    <row r="1098" spans="1:6">
      <c r="A1098" s="534"/>
      <c r="B1098" s="522"/>
      <c r="C1098" s="534">
        <f>C$43</f>
        <v>0</v>
      </c>
      <c r="D1098" s="520"/>
      <c r="E1098" s="524"/>
      <c r="F1098" s="523"/>
    </row>
    <row r="1099" spans="1:6">
      <c r="A1099" s="534"/>
      <c r="B1099" s="522"/>
      <c r="C1099" s="534">
        <f>C$44</f>
        <v>0</v>
      </c>
      <c r="D1099" s="520"/>
      <c r="E1099" s="524"/>
      <c r="F1099" s="523"/>
    </row>
    <row r="1100" spans="1:6" ht="75">
      <c r="A1100" s="534"/>
      <c r="B1100" s="522"/>
      <c r="C1100" s="534" t="s">
        <v>2</v>
      </c>
      <c r="D1100" s="520" t="s">
        <v>2231</v>
      </c>
      <c r="E1100" s="524" t="s">
        <v>985</v>
      </c>
      <c r="F1100" s="523"/>
    </row>
    <row r="1101" spans="1:6">
      <c r="A1101" s="534"/>
      <c r="B1101" s="522"/>
      <c r="C1101" s="534">
        <f>C$46</f>
        <v>0</v>
      </c>
      <c r="D1101" s="520"/>
      <c r="E1101" s="524"/>
      <c r="F1101" s="523"/>
    </row>
    <row r="1102" spans="1:6">
      <c r="A1102" s="526"/>
      <c r="B1102" s="527"/>
      <c r="C1102" s="526"/>
      <c r="D1102" s="535"/>
      <c r="E1102" s="528"/>
      <c r="F1102" s="529"/>
    </row>
    <row r="1103" spans="1:6" ht="175">
      <c r="A1103" s="534" t="s">
        <v>1553</v>
      </c>
      <c r="B1103" s="522" t="s">
        <v>1554</v>
      </c>
      <c r="C1103" s="534"/>
      <c r="D1103" s="522" t="s">
        <v>1555</v>
      </c>
      <c r="E1103" s="524"/>
      <c r="F1103" s="523"/>
    </row>
    <row r="1104" spans="1:6">
      <c r="A1104" s="534"/>
      <c r="B1104" s="522"/>
      <c r="C1104" s="534" t="s">
        <v>398</v>
      </c>
      <c r="D1104" s="520"/>
      <c r="E1104" s="524"/>
      <c r="F1104" s="523"/>
    </row>
    <row r="1105" spans="1:6" ht="75">
      <c r="A1105" s="534"/>
      <c r="B1105" s="522"/>
      <c r="C1105" s="534">
        <f>C$42</f>
        <v>0</v>
      </c>
      <c r="D1105" s="520" t="s">
        <v>1556</v>
      </c>
      <c r="E1105" s="524" t="s">
        <v>985</v>
      </c>
      <c r="F1105" s="523"/>
    </row>
    <row r="1106" spans="1:6">
      <c r="A1106" s="534"/>
      <c r="B1106" s="522"/>
      <c r="C1106" s="534">
        <f>C$43</f>
        <v>0</v>
      </c>
      <c r="D1106" s="520"/>
      <c r="E1106" s="524"/>
      <c r="F1106" s="523"/>
    </row>
    <row r="1107" spans="1:6">
      <c r="A1107" s="534"/>
      <c r="B1107" s="522"/>
      <c r="C1107" s="534">
        <f>C$44</f>
        <v>0</v>
      </c>
      <c r="D1107" s="520"/>
      <c r="E1107" s="524"/>
      <c r="F1107" s="523"/>
    </row>
    <row r="1108" spans="1:6" ht="125">
      <c r="A1108" s="534"/>
      <c r="B1108" s="522"/>
      <c r="C1108" s="534" t="s">
        <v>2</v>
      </c>
      <c r="D1108" s="520" t="s">
        <v>2232</v>
      </c>
      <c r="E1108" s="524" t="s">
        <v>985</v>
      </c>
      <c r="F1108" s="523"/>
    </row>
    <row r="1109" spans="1:6">
      <c r="A1109" s="534"/>
      <c r="B1109" s="522"/>
      <c r="C1109" s="534">
        <f>C$46</f>
        <v>0</v>
      </c>
      <c r="D1109" s="520"/>
      <c r="E1109" s="524"/>
      <c r="F1109" s="523"/>
    </row>
    <row r="1110" spans="1:6">
      <c r="A1110" s="526"/>
      <c r="B1110" s="527"/>
      <c r="C1110" s="526"/>
      <c r="D1110" s="535"/>
      <c r="E1110" s="528"/>
      <c r="F1110" s="529"/>
    </row>
    <row r="1111" spans="1:6">
      <c r="A1111" s="530">
        <v>4.4000000000000004</v>
      </c>
      <c r="B1111" s="525"/>
      <c r="C1111" s="530"/>
      <c r="D1111" s="525" t="s">
        <v>1557</v>
      </c>
      <c r="E1111" s="531"/>
      <c r="F1111" s="532"/>
    </row>
    <row r="1112" spans="1:6" ht="112.5">
      <c r="A1112" s="534" t="s">
        <v>1558</v>
      </c>
      <c r="B1112" s="522" t="s">
        <v>1559</v>
      </c>
      <c r="C1112" s="534"/>
      <c r="D1112" s="522" t="s">
        <v>1560</v>
      </c>
      <c r="E1112" s="524"/>
      <c r="F1112" s="523"/>
    </row>
    <row r="1113" spans="1:6">
      <c r="A1113" s="534"/>
      <c r="B1113" s="522"/>
      <c r="C1113" s="534" t="s">
        <v>398</v>
      </c>
      <c r="D1113" s="520"/>
      <c r="E1113" s="524"/>
      <c r="F1113" s="523"/>
    </row>
    <row r="1114" spans="1:6" ht="87.5">
      <c r="A1114" s="534"/>
      <c r="B1114" s="522"/>
      <c r="C1114" s="534">
        <f>C$42</f>
        <v>0</v>
      </c>
      <c r="D1114" s="520" t="s">
        <v>1561</v>
      </c>
      <c r="E1114" s="524" t="s">
        <v>985</v>
      </c>
      <c r="F1114" s="523"/>
    </row>
    <row r="1115" spans="1:6">
      <c r="A1115" s="534"/>
      <c r="B1115" s="522"/>
      <c r="C1115" s="534">
        <f>C$43</f>
        <v>0</v>
      </c>
      <c r="D1115" s="520"/>
      <c r="E1115" s="524"/>
      <c r="F1115" s="523"/>
    </row>
    <row r="1116" spans="1:6">
      <c r="A1116" s="534"/>
      <c r="B1116" s="522"/>
      <c r="C1116" s="534">
        <f>C$44</f>
        <v>0</v>
      </c>
      <c r="D1116" s="520"/>
      <c r="E1116" s="524"/>
      <c r="F1116" s="523"/>
    </row>
    <row r="1117" spans="1:6" ht="75">
      <c r="A1117" s="534"/>
      <c r="B1117" s="522"/>
      <c r="C1117" s="534" t="s">
        <v>2</v>
      </c>
      <c r="D1117" s="520" t="s">
        <v>2233</v>
      </c>
      <c r="E1117" s="524" t="s">
        <v>985</v>
      </c>
      <c r="F1117" s="523"/>
    </row>
    <row r="1118" spans="1:6">
      <c r="A1118" s="534"/>
      <c r="B1118" s="522"/>
      <c r="C1118" s="534">
        <f>C$46</f>
        <v>0</v>
      </c>
      <c r="D1118" s="520"/>
      <c r="E1118" s="524"/>
      <c r="F1118" s="523"/>
    </row>
    <row r="1119" spans="1:6">
      <c r="A1119" s="526"/>
      <c r="B1119" s="527"/>
      <c r="C1119" s="526"/>
      <c r="D1119" s="535"/>
      <c r="E1119" s="528"/>
      <c r="F1119" s="529"/>
    </row>
    <row r="1120" spans="1:6" ht="125">
      <c r="A1120" s="534" t="s">
        <v>1562</v>
      </c>
      <c r="B1120" s="522" t="s">
        <v>1563</v>
      </c>
      <c r="C1120" s="534"/>
      <c r="D1120" s="522" t="s">
        <v>1564</v>
      </c>
      <c r="E1120" s="524"/>
      <c r="F1120" s="523"/>
    </row>
    <row r="1121" spans="1:6">
      <c r="A1121" s="534"/>
      <c r="B1121" s="522"/>
      <c r="C1121" s="534" t="s">
        <v>398</v>
      </c>
      <c r="D1121" s="520"/>
      <c r="E1121" s="524"/>
      <c r="F1121" s="523"/>
    </row>
    <row r="1122" spans="1:6" ht="75">
      <c r="A1122" s="534"/>
      <c r="B1122" s="522"/>
      <c r="C1122" s="534">
        <f>C$42</f>
        <v>0</v>
      </c>
      <c r="D1122" s="520" t="s">
        <v>1565</v>
      </c>
      <c r="E1122" s="524" t="s">
        <v>985</v>
      </c>
      <c r="F1122" s="523"/>
    </row>
    <row r="1123" spans="1:6">
      <c r="A1123" s="534"/>
      <c r="B1123" s="522"/>
      <c r="C1123" s="534">
        <f>C$43</f>
        <v>0</v>
      </c>
      <c r="D1123" s="545"/>
      <c r="E1123" s="524"/>
      <c r="F1123" s="523"/>
    </row>
    <row r="1124" spans="1:6">
      <c r="A1124" s="534"/>
      <c r="B1124" s="522"/>
      <c r="C1124" s="534">
        <f>C$44</f>
        <v>0</v>
      </c>
      <c r="D1124" s="520"/>
      <c r="E1124" s="524"/>
      <c r="F1124" s="523"/>
    </row>
    <row r="1125" spans="1:6" ht="75">
      <c r="A1125" s="534"/>
      <c r="B1125" s="522"/>
      <c r="C1125" s="534" t="s">
        <v>2</v>
      </c>
      <c r="D1125" s="520" t="s">
        <v>2234</v>
      </c>
      <c r="E1125" s="524" t="s">
        <v>985</v>
      </c>
      <c r="F1125" s="523"/>
    </row>
    <row r="1126" spans="1:6">
      <c r="A1126" s="534"/>
      <c r="B1126" s="522"/>
      <c r="C1126" s="534">
        <f>C$46</f>
        <v>0</v>
      </c>
      <c r="D1126" s="520"/>
      <c r="E1126" s="524"/>
      <c r="F1126" s="523"/>
    </row>
    <row r="1127" spans="1:6">
      <c r="A1127" s="526"/>
      <c r="B1127" s="527"/>
      <c r="C1127" s="526"/>
      <c r="D1127" s="535"/>
      <c r="E1127" s="528"/>
      <c r="F1127" s="529"/>
    </row>
    <row r="1128" spans="1:6" ht="112.5">
      <c r="A1128" s="534" t="s">
        <v>1566</v>
      </c>
      <c r="B1128" s="522" t="s">
        <v>1567</v>
      </c>
      <c r="C1128" s="534"/>
      <c r="D1128" s="522" t="s">
        <v>1568</v>
      </c>
      <c r="E1128" s="524"/>
      <c r="F1128" s="523"/>
    </row>
    <row r="1129" spans="1:6">
      <c r="A1129" s="534"/>
      <c r="B1129" s="522"/>
      <c r="C1129" s="534" t="s">
        <v>398</v>
      </c>
      <c r="D1129" s="520"/>
      <c r="E1129" s="524"/>
      <c r="F1129" s="523"/>
    </row>
    <row r="1130" spans="1:6" ht="87.5">
      <c r="A1130" s="534"/>
      <c r="B1130" s="522"/>
      <c r="C1130" s="534">
        <f>C$42</f>
        <v>0</v>
      </c>
      <c r="D1130" s="520" t="s">
        <v>1561</v>
      </c>
      <c r="E1130" s="524" t="s">
        <v>985</v>
      </c>
      <c r="F1130" s="523"/>
    </row>
    <row r="1131" spans="1:6">
      <c r="A1131" s="534"/>
      <c r="B1131" s="522"/>
      <c r="C1131" s="534">
        <f>C$43</f>
        <v>0</v>
      </c>
      <c r="D1131" s="545"/>
      <c r="E1131" s="524"/>
      <c r="F1131" s="523"/>
    </row>
    <row r="1132" spans="1:6">
      <c r="A1132" s="534"/>
      <c r="B1132" s="522"/>
      <c r="C1132" s="534">
        <f>C$44</f>
        <v>0</v>
      </c>
      <c r="D1132" s="520"/>
      <c r="E1132" s="524"/>
      <c r="F1132" s="523"/>
    </row>
    <row r="1133" spans="1:6" ht="87.5">
      <c r="A1133" s="534"/>
      <c r="B1133" s="522"/>
      <c r="C1133" s="534" t="s">
        <v>2</v>
      </c>
      <c r="D1133" s="520" t="s">
        <v>2235</v>
      </c>
      <c r="E1133" s="524" t="s">
        <v>985</v>
      </c>
      <c r="F1133" s="523"/>
    </row>
    <row r="1134" spans="1:6">
      <c r="A1134" s="534"/>
      <c r="B1134" s="522"/>
      <c r="C1134" s="534">
        <f>C$46</f>
        <v>0</v>
      </c>
      <c r="D1134" s="520"/>
      <c r="E1134" s="524"/>
      <c r="F1134" s="523"/>
    </row>
    <row r="1135" spans="1:6">
      <c r="A1135" s="526"/>
      <c r="B1135" s="527"/>
      <c r="C1135" s="549"/>
      <c r="D1135" s="535"/>
      <c r="E1135" s="528"/>
      <c r="F1135" s="529"/>
    </row>
    <row r="1136" spans="1:6" ht="150">
      <c r="A1136" s="534" t="s">
        <v>1569</v>
      </c>
      <c r="B1136" s="522" t="s">
        <v>1570</v>
      </c>
      <c r="C1136" s="534"/>
      <c r="D1136" s="522" t="s">
        <v>1571</v>
      </c>
      <c r="E1136" s="524"/>
      <c r="F1136" s="523"/>
    </row>
    <row r="1137" spans="1:6">
      <c r="A1137" s="534"/>
      <c r="B1137" s="522"/>
      <c r="C1137" s="534" t="s">
        <v>398</v>
      </c>
      <c r="D1137" s="520"/>
      <c r="E1137" s="524"/>
      <c r="F1137" s="523"/>
    </row>
    <row r="1138" spans="1:6" ht="25">
      <c r="A1138" s="534"/>
      <c r="B1138" s="522"/>
      <c r="C1138" s="534">
        <f>C$42</f>
        <v>0</v>
      </c>
      <c r="D1138" s="520" t="s">
        <v>1572</v>
      </c>
      <c r="E1138" s="524" t="s">
        <v>985</v>
      </c>
      <c r="F1138" s="523"/>
    </row>
    <row r="1139" spans="1:6">
      <c r="A1139" s="534"/>
      <c r="B1139" s="522"/>
      <c r="C1139" s="534">
        <f>C$43</f>
        <v>0</v>
      </c>
      <c r="D1139" s="535"/>
      <c r="E1139" s="524"/>
      <c r="F1139" s="523"/>
    </row>
    <row r="1140" spans="1:6">
      <c r="A1140" s="534"/>
      <c r="B1140" s="522"/>
      <c r="C1140" s="534">
        <f>C$44</f>
        <v>0</v>
      </c>
      <c r="D1140" s="535"/>
      <c r="E1140" s="524"/>
      <c r="F1140" s="523"/>
    </row>
    <row r="1141" spans="1:6" ht="25">
      <c r="A1141" s="534"/>
      <c r="B1141" s="522"/>
      <c r="C1141" s="534" t="s">
        <v>2</v>
      </c>
      <c r="D1141" s="520" t="s">
        <v>2236</v>
      </c>
      <c r="E1141" s="524" t="s">
        <v>985</v>
      </c>
      <c r="F1141" s="523"/>
    </row>
    <row r="1142" spans="1:6">
      <c r="A1142" s="534"/>
      <c r="B1142" s="522"/>
      <c r="C1142" s="534">
        <f>C$46</f>
        <v>0</v>
      </c>
      <c r="D1142" s="520"/>
      <c r="E1142" s="524"/>
      <c r="F1142" s="523"/>
    </row>
    <row r="1143" spans="1:6">
      <c r="A1143" s="559"/>
      <c r="B1143" s="560"/>
      <c r="C1143" s="559"/>
      <c r="D1143" s="560"/>
      <c r="E1143" s="561"/>
      <c r="F1143" s="562"/>
    </row>
    <row r="1144" spans="1:6" ht="112.5">
      <c r="A1144" s="534" t="s">
        <v>1573</v>
      </c>
      <c r="B1144" s="522" t="s">
        <v>1574</v>
      </c>
      <c r="C1144" s="534"/>
      <c r="D1144" s="522" t="s">
        <v>1575</v>
      </c>
      <c r="E1144" s="524"/>
      <c r="F1144" s="523"/>
    </row>
    <row r="1145" spans="1:6">
      <c r="A1145" s="534"/>
      <c r="B1145" s="522"/>
      <c r="C1145" s="534" t="s">
        <v>398</v>
      </c>
      <c r="D1145" s="520"/>
      <c r="E1145" s="524"/>
      <c r="F1145" s="523"/>
    </row>
    <row r="1146" spans="1:6" ht="25">
      <c r="A1146" s="534"/>
      <c r="B1146" s="522"/>
      <c r="C1146" s="534">
        <f>C$42</f>
        <v>0</v>
      </c>
      <c r="D1146" s="520" t="s">
        <v>1572</v>
      </c>
      <c r="E1146" s="524" t="s">
        <v>985</v>
      </c>
      <c r="F1146" s="523"/>
    </row>
    <row r="1147" spans="1:6">
      <c r="A1147" s="534"/>
      <c r="B1147" s="522"/>
      <c r="C1147" s="534">
        <f>C$43</f>
        <v>0</v>
      </c>
      <c r="D1147" s="545"/>
      <c r="E1147" s="524"/>
      <c r="F1147" s="523"/>
    </row>
    <row r="1148" spans="1:6">
      <c r="A1148" s="534"/>
      <c r="B1148" s="522"/>
      <c r="C1148" s="534">
        <f>C$44</f>
        <v>0</v>
      </c>
      <c r="D1148" s="520"/>
      <c r="E1148" s="524"/>
      <c r="F1148" s="523"/>
    </row>
    <row r="1149" spans="1:6" ht="50">
      <c r="A1149" s="534"/>
      <c r="B1149" s="522"/>
      <c r="C1149" s="534" t="s">
        <v>2</v>
      </c>
      <c r="D1149" s="521" t="s">
        <v>2237</v>
      </c>
      <c r="E1149" s="524" t="s">
        <v>985</v>
      </c>
      <c r="F1149" s="523"/>
    </row>
    <row r="1150" spans="1:6">
      <c r="A1150" s="534"/>
      <c r="B1150" s="522"/>
      <c r="C1150" s="534">
        <f>C$46</f>
        <v>0</v>
      </c>
      <c r="D1150" s="520"/>
      <c r="E1150" s="524"/>
      <c r="F1150" s="523"/>
    </row>
    <row r="1151" spans="1:6">
      <c r="A1151" s="526"/>
      <c r="B1151" s="527"/>
      <c r="C1151" s="526"/>
      <c r="D1151" s="535"/>
      <c r="E1151" s="528"/>
      <c r="F1151" s="529"/>
    </row>
    <row r="1152" spans="1:6" ht="137.5">
      <c r="A1152" s="534" t="s">
        <v>1576</v>
      </c>
      <c r="B1152" s="522" t="s">
        <v>1577</v>
      </c>
      <c r="C1152" s="534"/>
      <c r="D1152" s="522" t="s">
        <v>1578</v>
      </c>
      <c r="E1152" s="524"/>
      <c r="F1152" s="523"/>
    </row>
    <row r="1153" spans="1:6">
      <c r="A1153" s="534"/>
      <c r="B1153" s="522"/>
      <c r="C1153" s="534" t="s">
        <v>398</v>
      </c>
      <c r="D1153" s="520"/>
      <c r="E1153" s="524"/>
      <c r="F1153" s="523"/>
    </row>
    <row r="1154" spans="1:6" ht="25">
      <c r="A1154" s="534"/>
      <c r="B1154" s="522"/>
      <c r="C1154" s="534">
        <f>C$42</f>
        <v>0</v>
      </c>
      <c r="D1154" s="520" t="s">
        <v>1579</v>
      </c>
      <c r="E1154" s="524" t="s">
        <v>985</v>
      </c>
      <c r="F1154" s="523"/>
    </row>
    <row r="1155" spans="1:6">
      <c r="A1155" s="534"/>
      <c r="B1155" s="522"/>
      <c r="C1155" s="534">
        <f>C$43</f>
        <v>0</v>
      </c>
      <c r="D1155" s="520"/>
      <c r="E1155" s="524"/>
      <c r="F1155" s="523"/>
    </row>
    <row r="1156" spans="1:6">
      <c r="A1156" s="534"/>
      <c r="B1156" s="522"/>
      <c r="C1156" s="534">
        <f>C$44</f>
        <v>0</v>
      </c>
      <c r="D1156" s="520"/>
      <c r="E1156" s="524"/>
      <c r="F1156" s="523"/>
    </row>
    <row r="1157" spans="1:6">
      <c r="A1157" s="534"/>
      <c r="B1157" s="522"/>
      <c r="C1157" s="534" t="s">
        <v>2</v>
      </c>
      <c r="D1157" s="520" t="s">
        <v>2238</v>
      </c>
      <c r="E1157" s="524" t="s">
        <v>985</v>
      </c>
      <c r="F1157" s="523"/>
    </row>
    <row r="1158" spans="1:6">
      <c r="A1158" s="534"/>
      <c r="B1158" s="522"/>
      <c r="C1158" s="534">
        <f>C$46</f>
        <v>0</v>
      </c>
      <c r="D1158" s="520"/>
      <c r="E1158" s="524"/>
      <c r="F1158" s="523"/>
    </row>
    <row r="1159" spans="1:6">
      <c r="A1159" s="526"/>
      <c r="B1159" s="527"/>
      <c r="C1159" s="526"/>
      <c r="D1159" s="535"/>
      <c r="E1159" s="528"/>
      <c r="F1159" s="529"/>
    </row>
    <row r="1160" spans="1:6">
      <c r="A1160" s="530">
        <v>4.5</v>
      </c>
      <c r="B1160" s="525"/>
      <c r="C1160" s="530"/>
      <c r="D1160" s="525" t="s">
        <v>1580</v>
      </c>
      <c r="E1160" s="531"/>
      <c r="F1160" s="532"/>
    </row>
    <row r="1161" spans="1:6" ht="112.5">
      <c r="A1161" s="534" t="s">
        <v>1581</v>
      </c>
      <c r="B1161" s="522" t="s">
        <v>1582</v>
      </c>
      <c r="C1161" s="534"/>
      <c r="D1161" s="522" t="s">
        <v>1583</v>
      </c>
      <c r="E1161" s="524"/>
      <c r="F1161" s="523"/>
    </row>
    <row r="1162" spans="1:6">
      <c r="A1162" s="534"/>
      <c r="B1162" s="522"/>
      <c r="C1162" s="534" t="s">
        <v>398</v>
      </c>
      <c r="D1162" s="520"/>
      <c r="E1162" s="524"/>
      <c r="F1162" s="523"/>
    </row>
    <row r="1163" spans="1:6" ht="50">
      <c r="A1163" s="534"/>
      <c r="B1163" s="522"/>
      <c r="C1163" s="534">
        <f>C$42</f>
        <v>0</v>
      </c>
      <c r="D1163" s="84" t="s">
        <v>1584</v>
      </c>
      <c r="E1163" s="524" t="s">
        <v>985</v>
      </c>
      <c r="F1163" s="523"/>
    </row>
    <row r="1164" spans="1:6">
      <c r="A1164" s="534"/>
      <c r="B1164" s="522"/>
      <c r="C1164" s="534">
        <f>C$43</f>
        <v>0</v>
      </c>
      <c r="D1164" s="520"/>
      <c r="E1164" s="524"/>
      <c r="F1164" s="523"/>
    </row>
    <row r="1165" spans="1:6">
      <c r="A1165" s="534"/>
      <c r="B1165" s="522"/>
      <c r="C1165" s="534">
        <f>C$44</f>
        <v>0</v>
      </c>
      <c r="D1165" s="520"/>
      <c r="E1165" s="524"/>
      <c r="F1165" s="523"/>
    </row>
    <row r="1166" spans="1:6" ht="25">
      <c r="A1166" s="534"/>
      <c r="B1166" s="522"/>
      <c r="C1166" s="534" t="s">
        <v>2</v>
      </c>
      <c r="D1166" s="520" t="s">
        <v>2239</v>
      </c>
      <c r="E1166" s="524" t="s">
        <v>985</v>
      </c>
      <c r="F1166" s="523"/>
    </row>
    <row r="1167" spans="1:6">
      <c r="A1167" s="534"/>
      <c r="B1167" s="522"/>
      <c r="C1167" s="534">
        <f>C$46</f>
        <v>0</v>
      </c>
      <c r="D1167" s="520"/>
      <c r="E1167" s="524"/>
      <c r="F1167" s="523"/>
    </row>
    <row r="1168" spans="1:6">
      <c r="A1168" s="526"/>
      <c r="B1168" s="527"/>
      <c r="C1168" s="526"/>
      <c r="D1168" s="535"/>
      <c r="E1168" s="528"/>
      <c r="F1168" s="529"/>
    </row>
    <row r="1169" spans="1:6" ht="112.5">
      <c r="A1169" s="534" t="s">
        <v>1585</v>
      </c>
      <c r="B1169" s="522" t="s">
        <v>1586</v>
      </c>
      <c r="C1169" s="534"/>
      <c r="D1169" s="522" t="s">
        <v>1587</v>
      </c>
      <c r="E1169" s="524"/>
      <c r="F1169" s="523"/>
    </row>
    <row r="1170" spans="1:6">
      <c r="A1170" s="534"/>
      <c r="B1170" s="522"/>
      <c r="C1170" s="534" t="s">
        <v>398</v>
      </c>
      <c r="D1170" s="520"/>
      <c r="E1170" s="524"/>
      <c r="F1170" s="523"/>
    </row>
    <row r="1171" spans="1:6" ht="50">
      <c r="A1171" s="534"/>
      <c r="B1171" s="522"/>
      <c r="C1171" s="534">
        <f>C$42</f>
        <v>0</v>
      </c>
      <c r="D1171" s="84" t="s">
        <v>1584</v>
      </c>
      <c r="E1171" s="524" t="s">
        <v>985</v>
      </c>
      <c r="F1171" s="523"/>
    </row>
    <row r="1172" spans="1:6">
      <c r="A1172" s="534"/>
      <c r="B1172" s="522"/>
      <c r="C1172" s="534">
        <f>C$43</f>
        <v>0</v>
      </c>
      <c r="D1172" s="520"/>
      <c r="E1172" s="524"/>
      <c r="F1172" s="523"/>
    </row>
    <row r="1173" spans="1:6">
      <c r="A1173" s="534"/>
      <c r="B1173" s="522"/>
      <c r="C1173" s="534">
        <f>C$44</f>
        <v>0</v>
      </c>
      <c r="D1173" s="520"/>
      <c r="E1173" s="524"/>
      <c r="F1173" s="523"/>
    </row>
    <row r="1174" spans="1:6">
      <c r="A1174" s="534"/>
      <c r="B1174" s="522"/>
      <c r="C1174" s="534" t="s">
        <v>2</v>
      </c>
      <c r="D1174" s="520" t="s">
        <v>2240</v>
      </c>
      <c r="E1174" s="524" t="s">
        <v>985</v>
      </c>
      <c r="F1174" s="523"/>
    </row>
    <row r="1175" spans="1:6">
      <c r="A1175" s="534"/>
      <c r="B1175" s="522"/>
      <c r="C1175" s="534">
        <f>C$46</f>
        <v>0</v>
      </c>
      <c r="D1175" s="520"/>
      <c r="E1175" s="524"/>
      <c r="F1175" s="523"/>
    </row>
    <row r="1176" spans="1:6">
      <c r="A1176" s="526"/>
      <c r="B1176" s="527"/>
      <c r="C1176" s="526"/>
      <c r="D1176" s="535"/>
      <c r="E1176" s="528"/>
      <c r="F1176" s="529"/>
    </row>
    <row r="1177" spans="1:6">
      <c r="A1177" s="530">
        <v>4.5999999999999996</v>
      </c>
      <c r="B1177" s="525"/>
      <c r="C1177" s="530"/>
      <c r="D1177" s="525" t="s">
        <v>1588</v>
      </c>
      <c r="E1177" s="531"/>
      <c r="F1177" s="532"/>
    </row>
    <row r="1178" spans="1:6" ht="137.5">
      <c r="A1178" s="534" t="s">
        <v>1589</v>
      </c>
      <c r="B1178" s="522" t="s">
        <v>1590</v>
      </c>
      <c r="C1178" s="534"/>
      <c r="D1178" s="522" t="s">
        <v>1591</v>
      </c>
      <c r="E1178" s="524"/>
      <c r="F1178" s="523"/>
    </row>
    <row r="1179" spans="1:6">
      <c r="A1179" s="534"/>
      <c r="B1179" s="522"/>
      <c r="C1179" s="534" t="s">
        <v>398</v>
      </c>
      <c r="D1179" s="520"/>
      <c r="E1179" s="524"/>
      <c r="F1179" s="523"/>
    </row>
    <row r="1180" spans="1:6" ht="25">
      <c r="A1180" s="534"/>
      <c r="B1180" s="522"/>
      <c r="C1180" s="534">
        <f>C$42</f>
        <v>0</v>
      </c>
      <c r="D1180" s="520" t="s">
        <v>2112</v>
      </c>
      <c r="E1180" s="524" t="s">
        <v>1030</v>
      </c>
      <c r="F1180" s="574">
        <v>2019.1</v>
      </c>
    </row>
    <row r="1181" spans="1:6" ht="50">
      <c r="A1181" s="534"/>
      <c r="B1181" s="522"/>
      <c r="C1181" s="534">
        <f>C$43</f>
        <v>0</v>
      </c>
      <c r="D1181" s="520" t="s">
        <v>1592</v>
      </c>
      <c r="E1181" s="524" t="s">
        <v>985</v>
      </c>
      <c r="F1181" s="523"/>
    </row>
    <row r="1182" spans="1:6" ht="25">
      <c r="A1182" s="534"/>
      <c r="B1182" s="522"/>
      <c r="C1182" s="534">
        <f>C$44</f>
        <v>0</v>
      </c>
      <c r="D1182" s="520" t="s">
        <v>2083</v>
      </c>
      <c r="E1182" s="524" t="s">
        <v>985</v>
      </c>
      <c r="F1182" s="523"/>
    </row>
    <row r="1183" spans="1:6" ht="37.5">
      <c r="A1183" s="534"/>
      <c r="B1183" s="522"/>
      <c r="C1183" s="534" t="s">
        <v>2</v>
      </c>
      <c r="D1183" s="520" t="s">
        <v>2241</v>
      </c>
      <c r="E1183" s="524" t="s">
        <v>985</v>
      </c>
      <c r="F1183" s="523"/>
    </row>
    <row r="1184" spans="1:6">
      <c r="A1184" s="534"/>
      <c r="B1184" s="522"/>
      <c r="C1184" s="534">
        <f>C$46</f>
        <v>0</v>
      </c>
      <c r="D1184" s="520"/>
      <c r="E1184" s="524"/>
      <c r="F1184" s="523"/>
    </row>
    <row r="1185" spans="1:6">
      <c r="A1185" s="526"/>
      <c r="B1185" s="527"/>
      <c r="C1185" s="526"/>
      <c r="D1185" s="535"/>
      <c r="E1185" s="528"/>
      <c r="F1185" s="529"/>
    </row>
    <row r="1186" spans="1:6" ht="112.5">
      <c r="A1186" s="534" t="s">
        <v>1593</v>
      </c>
      <c r="B1186" s="522" t="s">
        <v>1594</v>
      </c>
      <c r="C1186" s="534"/>
      <c r="D1186" s="418" t="s">
        <v>1595</v>
      </c>
      <c r="E1186" s="524"/>
      <c r="F1186" s="523"/>
    </row>
    <row r="1187" spans="1:6">
      <c r="A1187" s="534"/>
      <c r="B1187" s="522"/>
      <c r="C1187" s="534" t="s">
        <v>398</v>
      </c>
      <c r="D1187" s="520"/>
      <c r="E1187" s="524"/>
      <c r="F1187" s="523"/>
    </row>
    <row r="1188" spans="1:6" ht="25">
      <c r="A1188" s="534"/>
      <c r="B1188" s="522"/>
      <c r="C1188" s="534">
        <f>C$42</f>
        <v>0</v>
      </c>
      <c r="D1188" s="520" t="s">
        <v>2113</v>
      </c>
      <c r="E1188" s="524" t="s">
        <v>1030</v>
      </c>
      <c r="F1188" s="523">
        <v>2019.11</v>
      </c>
    </row>
    <row r="1189" spans="1:6" ht="37.5">
      <c r="A1189" s="534"/>
      <c r="B1189" s="522"/>
      <c r="C1189" s="534">
        <f>C$43</f>
        <v>0</v>
      </c>
      <c r="D1189" s="520" t="s">
        <v>1596</v>
      </c>
      <c r="E1189" s="524" t="s">
        <v>985</v>
      </c>
      <c r="F1189" s="523"/>
    </row>
    <row r="1190" spans="1:6" ht="25">
      <c r="A1190" s="534"/>
      <c r="B1190" s="522"/>
      <c r="C1190" s="534">
        <f>C$44</f>
        <v>0</v>
      </c>
      <c r="D1190" s="520" t="s">
        <v>2084</v>
      </c>
      <c r="E1190" s="524" t="s">
        <v>985</v>
      </c>
      <c r="F1190" s="523"/>
    </row>
    <row r="1191" spans="1:6" ht="25">
      <c r="A1191" s="534"/>
      <c r="B1191" s="522"/>
      <c r="C1191" s="534" t="s">
        <v>2</v>
      </c>
      <c r="D1191" s="520" t="s">
        <v>2242</v>
      </c>
      <c r="E1191" s="524" t="s">
        <v>985</v>
      </c>
      <c r="F1191" s="523"/>
    </row>
    <row r="1192" spans="1:6">
      <c r="A1192" s="534"/>
      <c r="B1192" s="522"/>
      <c r="C1192" s="534">
        <f>C$46</f>
        <v>0</v>
      </c>
      <c r="D1192" s="520"/>
      <c r="E1192" s="524"/>
      <c r="F1192" s="523"/>
    </row>
    <row r="1193" spans="1:6">
      <c r="A1193" s="526"/>
      <c r="B1193" s="527"/>
      <c r="C1193" s="526"/>
      <c r="D1193" s="535"/>
      <c r="E1193" s="528"/>
      <c r="F1193" s="529"/>
    </row>
    <row r="1194" spans="1:6" ht="137.5">
      <c r="A1194" s="534" t="s">
        <v>1597</v>
      </c>
      <c r="B1194" s="522" t="s">
        <v>1598</v>
      </c>
      <c r="C1194" s="534"/>
      <c r="D1194" s="522" t="s">
        <v>1599</v>
      </c>
      <c r="E1194" s="524"/>
      <c r="F1194" s="523"/>
    </row>
    <row r="1195" spans="1:6">
      <c r="A1195" s="534"/>
      <c r="B1195" s="522"/>
      <c r="C1195" s="534" t="s">
        <v>398</v>
      </c>
      <c r="D1195" s="520"/>
      <c r="E1195" s="524"/>
      <c r="F1195" s="523"/>
    </row>
    <row r="1196" spans="1:6" ht="75">
      <c r="A1196" s="534"/>
      <c r="B1196" s="522"/>
      <c r="C1196" s="534">
        <f>C$42</f>
        <v>0</v>
      </c>
      <c r="D1196" s="520" t="s">
        <v>1600</v>
      </c>
      <c r="E1196" s="524" t="s">
        <v>985</v>
      </c>
      <c r="F1196" s="523"/>
    </row>
    <row r="1197" spans="1:6" ht="50">
      <c r="A1197" s="534"/>
      <c r="B1197" s="522"/>
      <c r="C1197" s="534">
        <f>C$43</f>
        <v>0</v>
      </c>
      <c r="D1197" s="520" t="s">
        <v>1601</v>
      </c>
      <c r="E1197" s="524" t="s">
        <v>985</v>
      </c>
      <c r="F1197" s="523"/>
    </row>
    <row r="1198" spans="1:6" ht="50">
      <c r="A1198" s="534"/>
      <c r="B1198" s="522"/>
      <c r="C1198" s="534">
        <f>C$44</f>
        <v>0</v>
      </c>
      <c r="D1198" s="520" t="s">
        <v>2085</v>
      </c>
      <c r="E1198" s="539" t="s">
        <v>985</v>
      </c>
      <c r="F1198" s="523"/>
    </row>
    <row r="1199" spans="1:6" ht="75">
      <c r="A1199" s="534"/>
      <c r="B1199" s="522"/>
      <c r="C1199" s="534" t="s">
        <v>2</v>
      </c>
      <c r="D1199" s="520" t="s">
        <v>2243</v>
      </c>
      <c r="E1199" s="524" t="s">
        <v>985</v>
      </c>
      <c r="F1199" s="523"/>
    </row>
    <row r="1200" spans="1:6">
      <c r="A1200" s="534"/>
      <c r="B1200" s="522"/>
      <c r="C1200" s="534">
        <f>C$46</f>
        <v>0</v>
      </c>
      <c r="D1200" s="520"/>
      <c r="E1200" s="524"/>
      <c r="F1200" s="523"/>
    </row>
    <row r="1201" spans="1:6">
      <c r="A1201" s="526"/>
      <c r="B1201" s="527"/>
      <c r="C1201" s="526"/>
      <c r="D1201" s="535"/>
      <c r="E1201" s="528"/>
      <c r="F1201" s="529"/>
    </row>
    <row r="1202" spans="1:6" ht="112.5">
      <c r="A1202" s="534" t="s">
        <v>1602</v>
      </c>
      <c r="B1202" s="522" t="s">
        <v>1603</v>
      </c>
      <c r="C1202" s="534"/>
      <c r="D1202" s="522" t="s">
        <v>1604</v>
      </c>
      <c r="E1202" s="524"/>
      <c r="F1202" s="523"/>
    </row>
    <row r="1203" spans="1:6">
      <c r="A1203" s="534"/>
      <c r="B1203" s="522"/>
      <c r="C1203" s="534" t="s">
        <v>398</v>
      </c>
      <c r="D1203" s="520"/>
      <c r="E1203" s="524"/>
      <c r="F1203" s="523"/>
    </row>
    <row r="1204" spans="1:6" ht="62.5">
      <c r="A1204" s="534"/>
      <c r="B1204" s="522"/>
      <c r="C1204" s="534">
        <f>C$42</f>
        <v>0</v>
      </c>
      <c r="D1204" s="520" t="s">
        <v>1605</v>
      </c>
      <c r="E1204" s="524" t="s">
        <v>985</v>
      </c>
      <c r="F1204" s="523"/>
    </row>
    <row r="1205" spans="1:6" ht="62.5">
      <c r="A1205" s="534"/>
      <c r="B1205" s="522"/>
      <c r="C1205" s="534">
        <f>C$43</f>
        <v>0</v>
      </c>
      <c r="D1205" s="520" t="s">
        <v>1606</v>
      </c>
      <c r="E1205" s="524" t="s">
        <v>985</v>
      </c>
      <c r="F1205" s="523"/>
    </row>
    <row r="1206" spans="1:6" ht="112.5">
      <c r="A1206" s="534"/>
      <c r="B1206" s="522"/>
      <c r="C1206" s="534">
        <f>C$44</f>
        <v>0</v>
      </c>
      <c r="D1206" s="520" t="s">
        <v>2086</v>
      </c>
      <c r="E1206" s="524" t="s">
        <v>985</v>
      </c>
      <c r="F1206" s="523"/>
    </row>
    <row r="1207" spans="1:6" ht="87.5">
      <c r="A1207" s="534"/>
      <c r="B1207" s="522"/>
      <c r="C1207" s="534" t="s">
        <v>2</v>
      </c>
      <c r="D1207" s="520" t="s">
        <v>2244</v>
      </c>
      <c r="E1207" s="524" t="s">
        <v>985</v>
      </c>
      <c r="F1207" s="523"/>
    </row>
    <row r="1208" spans="1:6">
      <c r="A1208" s="534"/>
      <c r="B1208" s="522"/>
      <c r="C1208" s="534">
        <f>C$46</f>
        <v>0</v>
      </c>
      <c r="D1208" s="520"/>
      <c r="E1208" s="524"/>
      <c r="F1208" s="523"/>
    </row>
    <row r="1209" spans="1:6">
      <c r="A1209" s="526"/>
      <c r="B1209" s="527"/>
      <c r="C1209" s="526"/>
      <c r="D1209" s="535"/>
      <c r="E1209" s="528"/>
      <c r="F1209" s="529"/>
    </row>
    <row r="1210" spans="1:6" ht="125">
      <c r="A1210" s="534" t="s">
        <v>1607</v>
      </c>
      <c r="B1210" s="522" t="s">
        <v>1608</v>
      </c>
      <c r="C1210" s="534"/>
      <c r="D1210" s="522" t="s">
        <v>1609</v>
      </c>
      <c r="E1210" s="524"/>
      <c r="F1210" s="523"/>
    </row>
    <row r="1211" spans="1:6">
      <c r="A1211" s="534"/>
      <c r="B1211" s="522"/>
      <c r="C1211" s="534" t="s">
        <v>398</v>
      </c>
      <c r="D1211" s="520"/>
      <c r="E1211" s="524"/>
      <c r="F1211" s="523"/>
    </row>
    <row r="1212" spans="1:6" ht="50">
      <c r="A1212" s="534"/>
      <c r="B1212" s="522"/>
      <c r="C1212" s="534">
        <f>C$42</f>
        <v>0</v>
      </c>
      <c r="D1212" s="520" t="s">
        <v>1610</v>
      </c>
      <c r="E1212" s="524"/>
      <c r="F1212" s="523"/>
    </row>
    <row r="1213" spans="1:6" ht="62.5">
      <c r="A1213" s="534"/>
      <c r="B1213" s="522"/>
      <c r="C1213" s="534">
        <f>C$43</f>
        <v>0</v>
      </c>
      <c r="D1213" s="520" t="s">
        <v>1606</v>
      </c>
      <c r="E1213" s="524" t="s">
        <v>985</v>
      </c>
      <c r="F1213" s="523"/>
    </row>
    <row r="1214" spans="1:6" ht="87.5">
      <c r="A1214" s="534"/>
      <c r="B1214" s="522"/>
      <c r="C1214" s="534">
        <f>C$44</f>
        <v>0</v>
      </c>
      <c r="D1214" s="520" t="s">
        <v>2087</v>
      </c>
      <c r="E1214" s="524" t="s">
        <v>985</v>
      </c>
      <c r="F1214" s="523"/>
    </row>
    <row r="1215" spans="1:6" ht="87.5">
      <c r="A1215" s="534"/>
      <c r="B1215" s="522"/>
      <c r="C1215" s="534" t="s">
        <v>2</v>
      </c>
      <c r="D1215" s="520" t="s">
        <v>2244</v>
      </c>
      <c r="E1215" s="524" t="s">
        <v>985</v>
      </c>
      <c r="F1215" s="523"/>
    </row>
    <row r="1216" spans="1:6">
      <c r="A1216" s="534"/>
      <c r="B1216" s="522"/>
      <c r="C1216" s="534">
        <f>C$46</f>
        <v>0</v>
      </c>
      <c r="D1216" s="520"/>
      <c r="E1216" s="524"/>
      <c r="F1216" s="523"/>
    </row>
    <row r="1217" spans="1:6">
      <c r="A1217" s="526"/>
      <c r="B1217" s="527"/>
      <c r="C1217" s="526"/>
      <c r="D1217" s="535"/>
      <c r="E1217" s="528"/>
      <c r="F1217" s="529"/>
    </row>
    <row r="1218" spans="1:6">
      <c r="A1218" s="530">
        <v>4.7</v>
      </c>
      <c r="B1218" s="525"/>
      <c r="C1218" s="530"/>
      <c r="D1218" s="525" t="s">
        <v>1611</v>
      </c>
      <c r="E1218" s="531"/>
      <c r="F1218" s="532"/>
    </row>
    <row r="1219" spans="1:6" ht="100">
      <c r="A1219" s="534" t="s">
        <v>1612</v>
      </c>
      <c r="B1219" s="522" t="s">
        <v>1613</v>
      </c>
      <c r="C1219" s="534"/>
      <c r="D1219" s="522" t="s">
        <v>1614</v>
      </c>
      <c r="E1219" s="524"/>
      <c r="F1219" s="523"/>
    </row>
    <row r="1220" spans="1:6">
      <c r="A1220" s="534"/>
      <c r="B1220" s="522"/>
      <c r="C1220" s="534" t="s">
        <v>398</v>
      </c>
      <c r="D1220" s="520"/>
      <c r="E1220" s="524"/>
      <c r="F1220" s="523"/>
    </row>
    <row r="1221" spans="1:6" ht="87.5">
      <c r="A1221" s="534"/>
      <c r="B1221" s="522"/>
      <c r="C1221" s="534">
        <f>C$42</f>
        <v>0</v>
      </c>
      <c r="D1221" s="520" t="s">
        <v>1615</v>
      </c>
      <c r="E1221" s="524" t="s">
        <v>985</v>
      </c>
      <c r="F1221" s="523"/>
    </row>
    <row r="1222" spans="1:6">
      <c r="A1222" s="534"/>
      <c r="B1222" s="522"/>
      <c r="C1222" s="534">
        <f>C$43</f>
        <v>0</v>
      </c>
      <c r="D1222" s="520" t="s">
        <v>1616</v>
      </c>
      <c r="E1222" s="524" t="s">
        <v>985</v>
      </c>
      <c r="F1222" s="523"/>
    </row>
    <row r="1223" spans="1:6" ht="37.5">
      <c r="A1223" s="536"/>
      <c r="B1223" s="537"/>
      <c r="C1223" s="536">
        <f>C$44</f>
        <v>0</v>
      </c>
      <c r="D1223" s="538" t="s">
        <v>2245</v>
      </c>
      <c r="E1223" s="539"/>
      <c r="F1223" s="523"/>
    </row>
    <row r="1224" spans="1:6" ht="37.5">
      <c r="A1224" s="534"/>
      <c r="B1224" s="522"/>
      <c r="C1224" s="534" t="s">
        <v>2</v>
      </c>
      <c r="D1224" s="520" t="s">
        <v>2246</v>
      </c>
      <c r="E1224" s="524" t="s">
        <v>985</v>
      </c>
      <c r="F1224" s="523"/>
    </row>
    <row r="1225" spans="1:6">
      <c r="A1225" s="534"/>
      <c r="B1225" s="522"/>
      <c r="C1225" s="534">
        <f>C$46</f>
        <v>0</v>
      </c>
      <c r="D1225" s="520"/>
      <c r="E1225" s="524"/>
      <c r="F1225" s="523"/>
    </row>
    <row r="1226" spans="1:6">
      <c r="A1226" s="526"/>
      <c r="B1226" s="527"/>
      <c r="C1226" s="526"/>
      <c r="D1226" s="535"/>
      <c r="E1226" s="528"/>
      <c r="F1226" s="529"/>
    </row>
    <row r="1227" spans="1:6" ht="112.5">
      <c r="A1227" s="534" t="s">
        <v>1617</v>
      </c>
      <c r="B1227" s="522" t="s">
        <v>1618</v>
      </c>
      <c r="C1227" s="534"/>
      <c r="D1227" s="522" t="s">
        <v>1619</v>
      </c>
      <c r="E1227" s="524"/>
      <c r="F1227" s="523"/>
    </row>
    <row r="1228" spans="1:6">
      <c r="A1228" s="534"/>
      <c r="B1228" s="522"/>
      <c r="C1228" s="534" t="s">
        <v>398</v>
      </c>
      <c r="D1228" s="520"/>
      <c r="E1228" s="524"/>
      <c r="F1228" s="523"/>
    </row>
    <row r="1229" spans="1:6" ht="87.5">
      <c r="A1229" s="534"/>
      <c r="B1229" s="522"/>
      <c r="C1229" s="534">
        <f>C$42</f>
        <v>0</v>
      </c>
      <c r="D1229" s="520" t="s">
        <v>1615</v>
      </c>
      <c r="E1229" s="524" t="s">
        <v>985</v>
      </c>
      <c r="F1229" s="523"/>
    </row>
    <row r="1230" spans="1:6">
      <c r="A1230" s="534"/>
      <c r="B1230" s="522"/>
      <c r="C1230" s="534">
        <f>C$43</f>
        <v>0</v>
      </c>
      <c r="D1230" s="520"/>
      <c r="E1230" s="524"/>
      <c r="F1230" s="523"/>
    </row>
    <row r="1231" spans="1:6">
      <c r="A1231" s="534"/>
      <c r="B1231" s="522"/>
      <c r="C1231" s="534">
        <f>C$44</f>
        <v>0</v>
      </c>
      <c r="D1231" s="520"/>
      <c r="E1231" s="524"/>
      <c r="F1231" s="523"/>
    </row>
    <row r="1232" spans="1:6" ht="25">
      <c r="A1232" s="534"/>
      <c r="B1232" s="522"/>
      <c r="C1232" s="534" t="s">
        <v>2</v>
      </c>
      <c r="D1232" s="520" t="s">
        <v>2247</v>
      </c>
      <c r="E1232" s="524" t="s">
        <v>985</v>
      </c>
      <c r="F1232" s="523"/>
    </row>
    <row r="1233" spans="1:6">
      <c r="A1233" s="534"/>
      <c r="B1233" s="522"/>
      <c r="C1233" s="534">
        <f>C$46</f>
        <v>0</v>
      </c>
      <c r="D1233" s="520"/>
      <c r="E1233" s="524"/>
      <c r="F1233" s="523"/>
    </row>
    <row r="1234" spans="1:6">
      <c r="A1234" s="526"/>
      <c r="B1234" s="527"/>
      <c r="C1234" s="526"/>
      <c r="D1234" s="535"/>
      <c r="E1234" s="528"/>
      <c r="F1234" s="529"/>
    </row>
    <row r="1235" spans="1:6">
      <c r="A1235" s="530">
        <v>4.8</v>
      </c>
      <c r="B1235" s="525"/>
      <c r="C1235" s="530"/>
      <c r="D1235" s="525" t="s">
        <v>1620</v>
      </c>
      <c r="E1235" s="531"/>
      <c r="F1235" s="532"/>
    </row>
    <row r="1236" spans="1:6" ht="300">
      <c r="A1236" s="534" t="s">
        <v>1621</v>
      </c>
      <c r="B1236" s="522" t="s">
        <v>1622</v>
      </c>
      <c r="C1236" s="534"/>
      <c r="D1236" s="522" t="s">
        <v>1623</v>
      </c>
      <c r="E1236" s="524"/>
      <c r="F1236" s="523"/>
    </row>
    <row r="1237" spans="1:6">
      <c r="A1237" s="534"/>
      <c r="B1237" s="522"/>
      <c r="C1237" s="534" t="s">
        <v>398</v>
      </c>
      <c r="D1237" s="520"/>
      <c r="E1237" s="524"/>
      <c r="F1237" s="523"/>
    </row>
    <row r="1238" spans="1:6" ht="112.5">
      <c r="A1238" s="534"/>
      <c r="B1238" s="522"/>
      <c r="C1238" s="534">
        <f>C$42</f>
        <v>0</v>
      </c>
      <c r="D1238" s="520" t="s">
        <v>1624</v>
      </c>
      <c r="E1238" s="524" t="s">
        <v>985</v>
      </c>
      <c r="F1238" s="523"/>
    </row>
    <row r="1239" spans="1:6">
      <c r="A1239" s="534"/>
      <c r="B1239" s="522"/>
      <c r="C1239" s="534">
        <f>C$43</f>
        <v>0</v>
      </c>
      <c r="D1239" s="545"/>
      <c r="E1239" s="524"/>
      <c r="F1239" s="523"/>
    </row>
    <row r="1240" spans="1:6">
      <c r="A1240" s="534"/>
      <c r="B1240" s="522"/>
      <c r="C1240" s="534">
        <f>C$44</f>
        <v>0</v>
      </c>
      <c r="D1240" s="520"/>
      <c r="E1240" s="524"/>
      <c r="F1240" s="523"/>
    </row>
    <row r="1241" spans="1:6" ht="87.5">
      <c r="A1241" s="534"/>
      <c r="B1241" s="522"/>
      <c r="C1241" s="534" t="s">
        <v>2</v>
      </c>
      <c r="D1241" s="553" t="s">
        <v>2248</v>
      </c>
      <c r="E1241" s="524" t="s">
        <v>985</v>
      </c>
      <c r="F1241" s="523"/>
    </row>
    <row r="1242" spans="1:6">
      <c r="A1242" s="534"/>
      <c r="B1242" s="522"/>
      <c r="C1242" s="534">
        <f>C$46</f>
        <v>0</v>
      </c>
      <c r="D1242" s="520"/>
      <c r="E1242" s="524"/>
      <c r="F1242" s="523"/>
    </row>
    <row r="1243" spans="1:6">
      <c r="A1243" s="526"/>
      <c r="B1243" s="527"/>
      <c r="C1243" s="526"/>
      <c r="D1243" s="535"/>
      <c r="E1243" s="528"/>
      <c r="F1243" s="529"/>
    </row>
    <row r="1244" spans="1:6">
      <c r="A1244" s="530">
        <v>4.9000000000000004</v>
      </c>
      <c r="B1244" s="525"/>
      <c r="C1244" s="530"/>
      <c r="D1244" s="525" t="s">
        <v>1625</v>
      </c>
      <c r="E1244" s="531"/>
      <c r="F1244" s="532"/>
    </row>
    <row r="1245" spans="1:6" ht="162.5">
      <c r="A1245" s="534" t="s">
        <v>1626</v>
      </c>
      <c r="B1245" s="522" t="s">
        <v>1627</v>
      </c>
      <c r="C1245" s="534"/>
      <c r="D1245" s="522" t="s">
        <v>1628</v>
      </c>
      <c r="E1245" s="524"/>
      <c r="F1245" s="523"/>
    </row>
    <row r="1246" spans="1:6">
      <c r="A1246" s="534"/>
      <c r="B1246" s="522"/>
      <c r="C1246" s="534" t="s">
        <v>398</v>
      </c>
      <c r="D1246" s="520"/>
      <c r="E1246" s="524"/>
      <c r="F1246" s="523"/>
    </row>
    <row r="1247" spans="1:6" ht="100">
      <c r="A1247" s="534"/>
      <c r="B1247" s="522"/>
      <c r="C1247" s="534">
        <f>C$42</f>
        <v>0</v>
      </c>
      <c r="D1247" s="520" t="s">
        <v>1629</v>
      </c>
      <c r="E1247" s="524" t="s">
        <v>985</v>
      </c>
      <c r="F1247" s="523"/>
    </row>
    <row r="1248" spans="1:6" ht="37.5">
      <c r="A1248" s="534"/>
      <c r="B1248" s="522"/>
      <c r="C1248" s="534">
        <f>C$43</f>
        <v>0</v>
      </c>
      <c r="D1248" s="520" t="s">
        <v>1630</v>
      </c>
      <c r="E1248" s="524" t="s">
        <v>985</v>
      </c>
      <c r="F1248" s="523"/>
    </row>
    <row r="1249" spans="1:6" ht="25">
      <c r="A1249" s="534"/>
      <c r="B1249" s="522"/>
      <c r="C1249" s="534">
        <f>C$44</f>
        <v>0</v>
      </c>
      <c r="D1249" s="520" t="s">
        <v>2088</v>
      </c>
      <c r="E1249" s="524" t="s">
        <v>985</v>
      </c>
      <c r="F1249" s="523"/>
    </row>
    <row r="1250" spans="1:6" ht="25">
      <c r="A1250" s="534"/>
      <c r="B1250" s="522"/>
      <c r="C1250" s="534" t="s">
        <v>2</v>
      </c>
      <c r="D1250" s="520" t="s">
        <v>2249</v>
      </c>
      <c r="E1250" s="524" t="s">
        <v>985</v>
      </c>
      <c r="F1250" s="523"/>
    </row>
    <row r="1251" spans="1:6">
      <c r="A1251" s="534"/>
      <c r="B1251" s="522"/>
      <c r="C1251" s="534">
        <f>C$46</f>
        <v>0</v>
      </c>
      <c r="D1251" s="520"/>
      <c r="E1251" s="524"/>
      <c r="F1251" s="523"/>
    </row>
    <row r="1252" spans="1:6">
      <c r="A1252" s="526"/>
      <c r="B1252" s="527"/>
      <c r="C1252" s="526"/>
      <c r="D1252" s="535"/>
      <c r="E1252" s="528"/>
      <c r="F1252" s="529"/>
    </row>
    <row r="1253" spans="1:6">
      <c r="A1253" s="530">
        <v>5</v>
      </c>
      <c r="B1253" s="525"/>
      <c r="C1253" s="530"/>
      <c r="D1253" s="525" t="s">
        <v>1631</v>
      </c>
      <c r="E1253" s="531"/>
      <c r="F1253" s="532"/>
    </row>
    <row r="1254" spans="1:6">
      <c r="A1254" s="530">
        <v>5.0999999999999996</v>
      </c>
      <c r="B1254" s="525"/>
      <c r="C1254" s="530"/>
      <c r="D1254" s="525" t="s">
        <v>1632</v>
      </c>
      <c r="E1254" s="531"/>
      <c r="F1254" s="532"/>
    </row>
    <row r="1255" spans="1:6" ht="112.5">
      <c r="A1255" s="534" t="s">
        <v>1633</v>
      </c>
      <c r="B1255" s="522" t="s">
        <v>1634</v>
      </c>
      <c r="C1255" s="534"/>
      <c r="D1255" s="522" t="s">
        <v>1635</v>
      </c>
      <c r="E1255" s="524"/>
      <c r="F1255" s="523"/>
    </row>
    <row r="1256" spans="1:6">
      <c r="A1256" s="534"/>
      <c r="B1256" s="522"/>
      <c r="C1256" s="534" t="s">
        <v>398</v>
      </c>
      <c r="D1256" s="520"/>
      <c r="E1256" s="524"/>
      <c r="F1256" s="523"/>
    </row>
    <row r="1257" spans="1:6" ht="25">
      <c r="A1257" s="534"/>
      <c r="B1257" s="522"/>
      <c r="C1257" s="534">
        <f>C$42</f>
        <v>0</v>
      </c>
      <c r="D1257" s="520" t="s">
        <v>1636</v>
      </c>
      <c r="E1257" s="524" t="s">
        <v>985</v>
      </c>
      <c r="F1257" s="523"/>
    </row>
    <row r="1258" spans="1:6" ht="25">
      <c r="A1258" s="534"/>
      <c r="B1258" s="522"/>
      <c r="C1258" s="534">
        <f>C$43</f>
        <v>0</v>
      </c>
      <c r="D1258" s="520" t="s">
        <v>1636</v>
      </c>
      <c r="E1258" s="524" t="s">
        <v>985</v>
      </c>
      <c r="F1258" s="523"/>
    </row>
    <row r="1259" spans="1:6">
      <c r="A1259" s="534"/>
      <c r="B1259" s="522"/>
      <c r="C1259" s="534">
        <f>C$44</f>
        <v>0</v>
      </c>
      <c r="D1259" s="520"/>
      <c r="E1259" s="524"/>
      <c r="F1259" s="523"/>
    </row>
    <row r="1260" spans="1:6">
      <c r="A1260" s="534"/>
      <c r="B1260" s="522"/>
      <c r="C1260" s="534">
        <f>C$45</f>
        <v>0</v>
      </c>
      <c r="D1260" s="520"/>
      <c r="E1260" s="524"/>
      <c r="F1260" s="523"/>
    </row>
    <row r="1261" spans="1:6">
      <c r="A1261" s="534"/>
      <c r="B1261" s="522"/>
      <c r="C1261" s="534">
        <f>C$46</f>
        <v>0</v>
      </c>
      <c r="D1261" s="520"/>
      <c r="E1261" s="524"/>
      <c r="F1261" s="523"/>
    </row>
    <row r="1262" spans="1:6">
      <c r="A1262" s="526"/>
      <c r="B1262" s="527"/>
      <c r="C1262" s="526"/>
      <c r="D1262" s="535"/>
      <c r="E1262" s="528"/>
      <c r="F1262" s="529"/>
    </row>
    <row r="1263" spans="1:6" ht="100">
      <c r="A1263" s="534" t="s">
        <v>1637</v>
      </c>
      <c r="B1263" s="522" t="s">
        <v>1638</v>
      </c>
      <c r="C1263" s="534"/>
      <c r="D1263" s="522" t="s">
        <v>1639</v>
      </c>
      <c r="E1263" s="524"/>
      <c r="F1263" s="523"/>
    </row>
    <row r="1264" spans="1:6">
      <c r="A1264" s="534"/>
      <c r="B1264" s="522"/>
      <c r="C1264" s="534" t="s">
        <v>398</v>
      </c>
      <c r="D1264" s="520"/>
      <c r="E1264" s="524"/>
      <c r="F1264" s="523"/>
    </row>
    <row r="1265" spans="1:6" ht="50">
      <c r="A1265" s="534"/>
      <c r="B1265" s="522"/>
      <c r="C1265" s="534">
        <f>C$42</f>
        <v>0</v>
      </c>
      <c r="D1265" s="520" t="s">
        <v>1640</v>
      </c>
      <c r="E1265" s="524" t="s">
        <v>985</v>
      </c>
      <c r="F1265" s="523"/>
    </row>
    <row r="1266" spans="1:6" ht="37.5">
      <c r="A1266" s="534"/>
      <c r="B1266" s="522"/>
      <c r="C1266" s="534">
        <f>C$43</f>
        <v>0</v>
      </c>
      <c r="D1266" s="520" t="s">
        <v>2089</v>
      </c>
      <c r="E1266" s="524" t="s">
        <v>985</v>
      </c>
      <c r="F1266" s="523"/>
    </row>
    <row r="1267" spans="1:6">
      <c r="A1267" s="534"/>
      <c r="B1267" s="522"/>
      <c r="C1267" s="534">
        <f>C$44</f>
        <v>0</v>
      </c>
      <c r="D1267" s="520"/>
      <c r="E1267" s="524"/>
      <c r="F1267" s="523"/>
    </row>
    <row r="1268" spans="1:6">
      <c r="A1268" s="534"/>
      <c r="B1268" s="522"/>
      <c r="C1268" s="534">
        <f>C$45</f>
        <v>0</v>
      </c>
      <c r="D1268" s="520"/>
      <c r="E1268" s="524"/>
      <c r="F1268" s="523"/>
    </row>
    <row r="1269" spans="1:6">
      <c r="A1269" s="534"/>
      <c r="B1269" s="522"/>
      <c r="C1269" s="534">
        <f>C$46</f>
        <v>0</v>
      </c>
      <c r="D1269" s="520"/>
      <c r="E1269" s="524"/>
      <c r="F1269" s="523"/>
    </row>
    <row r="1270" spans="1:6">
      <c r="A1270" s="526"/>
      <c r="B1270" s="527"/>
      <c r="C1270" s="526"/>
      <c r="D1270" s="535"/>
      <c r="E1270" s="528"/>
      <c r="F1270" s="529"/>
    </row>
    <row r="1271" spans="1:6" ht="162.5">
      <c r="A1271" s="534" t="s">
        <v>1641</v>
      </c>
      <c r="B1271" s="522" t="s">
        <v>1642</v>
      </c>
      <c r="C1271" s="534"/>
      <c r="D1271" s="522" t="s">
        <v>1643</v>
      </c>
      <c r="E1271" s="524"/>
      <c r="F1271" s="523"/>
    </row>
    <row r="1272" spans="1:6">
      <c r="A1272" s="534"/>
      <c r="B1272" s="522"/>
      <c r="C1272" s="534" t="s">
        <v>398</v>
      </c>
      <c r="D1272" s="520"/>
      <c r="E1272" s="524"/>
      <c r="F1272" s="523"/>
    </row>
    <row r="1273" spans="1:6" ht="37.5">
      <c r="A1273" s="534"/>
      <c r="B1273" s="522"/>
      <c r="C1273" s="534">
        <f>C$42</f>
        <v>0</v>
      </c>
      <c r="D1273" s="520" t="s">
        <v>1644</v>
      </c>
      <c r="E1273" s="524" t="s">
        <v>985</v>
      </c>
      <c r="F1273" s="523"/>
    </row>
    <row r="1274" spans="1:6" ht="37.5">
      <c r="A1274" s="534"/>
      <c r="B1274" s="522"/>
      <c r="C1274" s="534">
        <f>C$43</f>
        <v>0</v>
      </c>
      <c r="D1274" s="520" t="s">
        <v>1644</v>
      </c>
      <c r="E1274" s="524" t="s">
        <v>985</v>
      </c>
      <c r="F1274" s="523"/>
    </row>
    <row r="1275" spans="1:6" ht="87.5">
      <c r="A1275" s="534"/>
      <c r="B1275" s="522"/>
      <c r="C1275" s="534">
        <f>C$44</f>
        <v>0</v>
      </c>
      <c r="D1275" s="520" t="s">
        <v>2090</v>
      </c>
      <c r="E1275" s="524" t="s">
        <v>985</v>
      </c>
      <c r="F1275" s="523"/>
    </row>
    <row r="1276" spans="1:6" ht="75">
      <c r="A1276" s="534"/>
      <c r="B1276" s="522"/>
      <c r="C1276" s="534" t="s">
        <v>2</v>
      </c>
      <c r="D1276" s="520" t="s">
        <v>2250</v>
      </c>
      <c r="E1276" s="524" t="s">
        <v>985</v>
      </c>
      <c r="F1276" s="523"/>
    </row>
    <row r="1277" spans="1:6">
      <c r="A1277" s="534"/>
      <c r="B1277" s="522"/>
      <c r="C1277" s="534">
        <f>C$46</f>
        <v>0</v>
      </c>
      <c r="D1277" s="520"/>
      <c r="E1277" s="524"/>
      <c r="F1277" s="523"/>
    </row>
    <row r="1278" spans="1:6">
      <c r="A1278" s="526"/>
      <c r="B1278" s="527"/>
      <c r="C1278" s="526"/>
      <c r="D1278" s="535"/>
      <c r="E1278" s="528"/>
      <c r="F1278" s="529"/>
    </row>
    <row r="1279" spans="1:6" ht="175">
      <c r="A1279" s="534" t="s">
        <v>1645</v>
      </c>
      <c r="B1279" s="522" t="s">
        <v>1646</v>
      </c>
      <c r="C1279" s="534"/>
      <c r="D1279" s="522" t="s">
        <v>1647</v>
      </c>
      <c r="E1279" s="524"/>
      <c r="F1279" s="523"/>
    </row>
    <row r="1280" spans="1:6">
      <c r="A1280" s="534"/>
      <c r="B1280" s="522"/>
      <c r="C1280" s="534" t="s">
        <v>398</v>
      </c>
      <c r="D1280" s="520"/>
      <c r="E1280" s="524"/>
      <c r="F1280" s="523"/>
    </row>
    <row r="1281" spans="1:6" ht="37.5">
      <c r="A1281" s="534"/>
      <c r="B1281" s="522"/>
      <c r="C1281" s="534">
        <f>C$42</f>
        <v>0</v>
      </c>
      <c r="D1281" s="520" t="s">
        <v>1648</v>
      </c>
      <c r="E1281" s="524" t="s">
        <v>985</v>
      </c>
      <c r="F1281" s="523"/>
    </row>
    <row r="1282" spans="1:6" ht="25">
      <c r="A1282" s="534"/>
      <c r="B1282" s="522"/>
      <c r="C1282" s="534">
        <f>C$43</f>
        <v>0</v>
      </c>
      <c r="D1282" s="520" t="s">
        <v>1649</v>
      </c>
      <c r="E1282" s="524" t="s">
        <v>985</v>
      </c>
      <c r="F1282" s="523"/>
    </row>
    <row r="1283" spans="1:6" ht="100">
      <c r="A1283" s="534"/>
      <c r="B1283" s="522"/>
      <c r="C1283" s="534">
        <f>C$44</f>
        <v>0</v>
      </c>
      <c r="D1283" s="520" t="s">
        <v>2091</v>
      </c>
      <c r="E1283" s="524" t="s">
        <v>985</v>
      </c>
      <c r="F1283" s="523"/>
    </row>
    <row r="1284" spans="1:6" ht="50">
      <c r="A1284" s="534"/>
      <c r="B1284" s="522"/>
      <c r="C1284" s="534" t="s">
        <v>2</v>
      </c>
      <c r="D1284" s="520" t="s">
        <v>2251</v>
      </c>
      <c r="E1284" s="524" t="s">
        <v>985</v>
      </c>
      <c r="F1284" s="523"/>
    </row>
    <row r="1285" spans="1:6">
      <c r="A1285" s="534"/>
      <c r="B1285" s="522"/>
      <c r="C1285" s="534">
        <f>C$46</f>
        <v>0</v>
      </c>
      <c r="D1285" s="520"/>
      <c r="E1285" s="524"/>
      <c r="F1285" s="523"/>
    </row>
    <row r="1286" spans="1:6">
      <c r="A1286" s="526"/>
      <c r="B1286" s="527"/>
      <c r="C1286" s="526"/>
      <c r="D1286" s="535"/>
      <c r="E1286" s="528"/>
      <c r="F1286" s="529"/>
    </row>
    <row r="1287" spans="1:6">
      <c r="A1287" s="530">
        <v>5.2</v>
      </c>
      <c r="B1287" s="525"/>
      <c r="C1287" s="530"/>
      <c r="D1287" s="525" t="s">
        <v>1650</v>
      </c>
      <c r="E1287" s="531"/>
      <c r="F1287" s="533"/>
    </row>
    <row r="1288" spans="1:6" ht="137.5">
      <c r="A1288" s="534" t="s">
        <v>1184</v>
      </c>
      <c r="B1288" s="522" t="s">
        <v>1651</v>
      </c>
      <c r="C1288" s="534"/>
      <c r="D1288" s="522" t="s">
        <v>1652</v>
      </c>
      <c r="E1288" s="524"/>
      <c r="F1288" s="523"/>
    </row>
    <row r="1289" spans="1:6">
      <c r="A1289" s="534"/>
      <c r="B1289" s="522"/>
      <c r="C1289" s="534" t="s">
        <v>398</v>
      </c>
      <c r="D1289" s="520"/>
      <c r="E1289" s="524"/>
      <c r="F1289" s="523"/>
    </row>
    <row r="1290" spans="1:6" ht="87.5">
      <c r="A1290" s="534"/>
      <c r="B1290" s="522"/>
      <c r="C1290" s="534">
        <f>C$42</f>
        <v>0</v>
      </c>
      <c r="D1290" s="520" t="s">
        <v>1653</v>
      </c>
      <c r="E1290" s="524" t="s">
        <v>985</v>
      </c>
      <c r="F1290" s="523"/>
    </row>
    <row r="1291" spans="1:6" ht="50">
      <c r="A1291" s="534"/>
      <c r="B1291" s="522"/>
      <c r="C1291" s="534">
        <f>C$43</f>
        <v>0</v>
      </c>
      <c r="D1291" s="520" t="s">
        <v>1654</v>
      </c>
      <c r="E1291" s="524" t="s">
        <v>985</v>
      </c>
      <c r="F1291" s="523"/>
    </row>
    <row r="1292" spans="1:6" ht="181.5" customHeight="1">
      <c r="A1292" s="534"/>
      <c r="B1292" s="522"/>
      <c r="C1292" s="534">
        <f>C$44</f>
        <v>0</v>
      </c>
      <c r="D1292" s="84" t="s">
        <v>2123</v>
      </c>
      <c r="E1292" s="524" t="s">
        <v>985</v>
      </c>
      <c r="F1292" s="523" t="s">
        <v>2092</v>
      </c>
    </row>
    <row r="1293" spans="1:6" ht="200">
      <c r="A1293" s="534"/>
      <c r="B1293" s="522"/>
      <c r="C1293" s="534" t="s">
        <v>2</v>
      </c>
      <c r="D1293" s="520" t="s">
        <v>2252</v>
      </c>
      <c r="E1293" s="524" t="s">
        <v>985</v>
      </c>
      <c r="F1293" s="523"/>
    </row>
    <row r="1294" spans="1:6">
      <c r="A1294" s="534"/>
      <c r="B1294" s="522"/>
      <c r="C1294" s="534">
        <f>C$46</f>
        <v>0</v>
      </c>
      <c r="D1294" s="520"/>
      <c r="E1294" s="524"/>
      <c r="F1294" s="523"/>
    </row>
    <row r="1295" spans="1:6">
      <c r="A1295" s="526"/>
      <c r="B1295" s="527"/>
      <c r="C1295" s="526"/>
      <c r="D1295" s="535"/>
      <c r="E1295" s="528"/>
      <c r="F1295" s="529"/>
    </row>
    <row r="1296" spans="1:6" ht="112.5">
      <c r="A1296" s="534" t="s">
        <v>1189</v>
      </c>
      <c r="B1296" s="522" t="s">
        <v>1589</v>
      </c>
      <c r="C1296" s="534"/>
      <c r="D1296" s="522" t="s">
        <v>1655</v>
      </c>
      <c r="E1296" s="524"/>
      <c r="F1296" s="523"/>
    </row>
    <row r="1297" spans="1:6">
      <c r="A1297" s="534"/>
      <c r="B1297" s="522"/>
      <c r="C1297" s="534" t="s">
        <v>398</v>
      </c>
      <c r="D1297" s="520"/>
      <c r="E1297" s="524"/>
      <c r="F1297" s="523"/>
    </row>
    <row r="1298" spans="1:6" ht="62.5">
      <c r="A1298" s="534"/>
      <c r="B1298" s="522"/>
      <c r="C1298" s="534">
        <f>C$42</f>
        <v>0</v>
      </c>
      <c r="D1298" s="520" t="s">
        <v>1656</v>
      </c>
      <c r="E1298" s="524" t="s">
        <v>985</v>
      </c>
      <c r="F1298" s="523"/>
    </row>
    <row r="1299" spans="1:6" ht="62.5">
      <c r="A1299" s="534"/>
      <c r="B1299" s="522"/>
      <c r="C1299" s="534">
        <f>C$43</f>
        <v>0</v>
      </c>
      <c r="D1299" s="520" t="s">
        <v>2093</v>
      </c>
      <c r="E1299" s="524" t="s">
        <v>985</v>
      </c>
      <c r="F1299" s="523"/>
    </row>
    <row r="1300" spans="1:6">
      <c r="A1300" s="534"/>
      <c r="B1300" s="522"/>
      <c r="C1300" s="534">
        <f>C$44</f>
        <v>0</v>
      </c>
      <c r="D1300" s="520"/>
      <c r="E1300" s="524"/>
      <c r="F1300" s="523"/>
    </row>
    <row r="1301" spans="1:6">
      <c r="A1301" s="534"/>
      <c r="B1301" s="522"/>
      <c r="C1301" s="534">
        <f>C$45</f>
        <v>0</v>
      </c>
      <c r="D1301" s="520"/>
      <c r="E1301" s="524"/>
      <c r="F1301" s="523"/>
    </row>
    <row r="1302" spans="1:6">
      <c r="A1302" s="534"/>
      <c r="B1302" s="522"/>
      <c r="C1302" s="534">
        <f>C$46</f>
        <v>0</v>
      </c>
      <c r="D1302" s="520"/>
      <c r="E1302" s="524"/>
      <c r="F1302" s="523"/>
    </row>
    <row r="1303" spans="1:6">
      <c r="A1303" s="526"/>
      <c r="B1303" s="527"/>
      <c r="C1303" s="526"/>
      <c r="D1303" s="535"/>
      <c r="E1303" s="528"/>
      <c r="F1303" s="529"/>
    </row>
    <row r="1304" spans="1:6">
      <c r="A1304" s="530">
        <v>5.3</v>
      </c>
      <c r="B1304" s="525"/>
      <c r="C1304" s="530"/>
      <c r="D1304" s="525" t="s">
        <v>1657</v>
      </c>
      <c r="E1304" s="531"/>
      <c r="F1304" s="533"/>
    </row>
    <row r="1305" spans="1:6" ht="409.5">
      <c r="A1305" s="534" t="s">
        <v>411</v>
      </c>
      <c r="B1305" s="522" t="s">
        <v>1658</v>
      </c>
      <c r="C1305" s="534"/>
      <c r="D1305" s="522" t="s">
        <v>1659</v>
      </c>
      <c r="E1305" s="524"/>
      <c r="F1305" s="523"/>
    </row>
    <row r="1306" spans="1:6">
      <c r="A1306" s="534"/>
      <c r="B1306" s="522"/>
      <c r="C1306" s="534" t="s">
        <v>398</v>
      </c>
      <c r="D1306" s="520"/>
      <c r="E1306" s="524"/>
      <c r="F1306" s="523"/>
    </row>
    <row r="1307" spans="1:6" ht="125">
      <c r="A1307" s="534"/>
      <c r="B1307" s="522"/>
      <c r="C1307" s="534">
        <f>C$42</f>
        <v>0</v>
      </c>
      <c r="D1307" s="520" t="s">
        <v>1660</v>
      </c>
      <c r="E1307" s="524" t="s">
        <v>985</v>
      </c>
      <c r="F1307" s="523"/>
    </row>
    <row r="1308" spans="1:6" ht="62.5">
      <c r="A1308" s="534"/>
      <c r="B1308" s="522"/>
      <c r="C1308" s="534">
        <f>C$43</f>
        <v>0</v>
      </c>
      <c r="D1308" s="520" t="s">
        <v>2094</v>
      </c>
      <c r="E1308" s="524" t="s">
        <v>985</v>
      </c>
      <c r="F1308" s="523"/>
    </row>
    <row r="1309" spans="1:6">
      <c r="A1309" s="534"/>
      <c r="B1309" s="522"/>
      <c r="C1309" s="534">
        <f>C$44</f>
        <v>0</v>
      </c>
      <c r="D1309" s="520"/>
      <c r="E1309" s="524"/>
      <c r="F1309" s="523"/>
    </row>
    <row r="1310" spans="1:6">
      <c r="A1310" s="534"/>
      <c r="B1310" s="522"/>
      <c r="C1310" s="534">
        <f>C$45</f>
        <v>0</v>
      </c>
      <c r="D1310" s="520"/>
      <c r="E1310" s="524"/>
      <c r="F1310" s="523"/>
    </row>
    <row r="1311" spans="1:6">
      <c r="A1311" s="534"/>
      <c r="B1311" s="522"/>
      <c r="C1311" s="534">
        <f>C$46</f>
        <v>0</v>
      </c>
      <c r="D1311" s="520"/>
      <c r="E1311" s="524"/>
      <c r="F1311" s="523"/>
    </row>
    <row r="1312" spans="1:6">
      <c r="A1312" s="526"/>
      <c r="B1312" s="527"/>
      <c r="C1312" s="526"/>
      <c r="D1312" s="535"/>
      <c r="E1312" s="528"/>
      <c r="F1312" s="529"/>
    </row>
    <row r="1313" spans="1:6">
      <c r="A1313" s="530">
        <v>5.4</v>
      </c>
      <c r="B1313" s="525"/>
      <c r="C1313" s="530"/>
      <c r="D1313" s="525" t="s">
        <v>1661</v>
      </c>
      <c r="E1313" s="531"/>
      <c r="F1313" s="532"/>
    </row>
    <row r="1314" spans="1:6" ht="250">
      <c r="A1314" s="534" t="s">
        <v>1662</v>
      </c>
      <c r="B1314" s="522" t="s">
        <v>1663</v>
      </c>
      <c r="C1314" s="534"/>
      <c r="D1314" s="522" t="s">
        <v>1664</v>
      </c>
      <c r="E1314" s="524"/>
      <c r="F1314" s="523"/>
    </row>
    <row r="1315" spans="1:6">
      <c r="A1315" s="534"/>
      <c r="B1315" s="522"/>
      <c r="C1315" s="534" t="s">
        <v>398</v>
      </c>
      <c r="D1315" s="520"/>
      <c r="E1315" s="524"/>
      <c r="F1315" s="523"/>
    </row>
    <row r="1316" spans="1:6" ht="137.5">
      <c r="A1316" s="534"/>
      <c r="B1316" s="522"/>
      <c r="C1316" s="534">
        <f>C$42</f>
        <v>0</v>
      </c>
      <c r="D1316" s="520" t="s">
        <v>2114</v>
      </c>
      <c r="E1316" s="524" t="s">
        <v>1030</v>
      </c>
      <c r="F1316" s="523" t="s">
        <v>1665</v>
      </c>
    </row>
    <row r="1317" spans="1:6" ht="62.5">
      <c r="A1317" s="534"/>
      <c r="B1317" s="522"/>
      <c r="C1317" s="534">
        <f>C$43</f>
        <v>0</v>
      </c>
      <c r="D1317" s="520" t="s">
        <v>1666</v>
      </c>
      <c r="E1317" s="524" t="s">
        <v>985</v>
      </c>
      <c r="F1317" s="523"/>
    </row>
    <row r="1318" spans="1:6" ht="190" customHeight="1">
      <c r="A1318" s="540"/>
      <c r="B1318" s="541"/>
      <c r="C1318" s="540">
        <f>C$44</f>
        <v>0</v>
      </c>
      <c r="D1318" s="542" t="s">
        <v>2095</v>
      </c>
      <c r="E1318" s="543" t="s">
        <v>1030</v>
      </c>
      <c r="F1318" s="544" t="s">
        <v>2124</v>
      </c>
    </row>
    <row r="1319" spans="1:6" ht="187.5">
      <c r="A1319" s="534"/>
      <c r="B1319" s="522"/>
      <c r="C1319" s="534" t="s">
        <v>2</v>
      </c>
      <c r="D1319" s="520" t="s">
        <v>2253</v>
      </c>
      <c r="E1319" s="524" t="s">
        <v>985</v>
      </c>
      <c r="F1319" s="523"/>
    </row>
    <row r="1320" spans="1:6">
      <c r="A1320" s="534"/>
      <c r="B1320" s="522"/>
      <c r="C1320" s="534">
        <f>C$46</f>
        <v>0</v>
      </c>
      <c r="D1320" s="520"/>
      <c r="E1320" s="524"/>
      <c r="F1320" s="523"/>
    </row>
    <row r="1321" spans="1:6">
      <c r="A1321" s="526"/>
      <c r="B1321" s="527"/>
      <c r="C1321" s="526"/>
      <c r="D1321" s="535"/>
      <c r="E1321" s="528"/>
      <c r="F1321" s="529"/>
    </row>
    <row r="1322" spans="1:6" ht="212.5">
      <c r="A1322" s="534" t="s">
        <v>1667</v>
      </c>
      <c r="B1322" s="522" t="s">
        <v>1668</v>
      </c>
      <c r="C1322" s="534"/>
      <c r="D1322" s="522" t="s">
        <v>1669</v>
      </c>
      <c r="E1322" s="524"/>
      <c r="F1322" s="523"/>
    </row>
    <row r="1323" spans="1:6">
      <c r="A1323" s="534"/>
      <c r="B1323" s="522"/>
      <c r="C1323" s="534" t="s">
        <v>398</v>
      </c>
      <c r="D1323" s="520"/>
      <c r="E1323" s="524"/>
      <c r="F1323" s="523"/>
    </row>
    <row r="1324" spans="1:6" ht="237.5">
      <c r="A1324" s="534"/>
      <c r="B1324" s="522"/>
      <c r="C1324" s="534">
        <f>C$42</f>
        <v>0</v>
      </c>
      <c r="D1324" s="520" t="s">
        <v>1670</v>
      </c>
      <c r="E1324" s="524" t="s">
        <v>985</v>
      </c>
      <c r="F1324" s="523"/>
    </row>
    <row r="1325" spans="1:6" ht="50">
      <c r="A1325" s="534"/>
      <c r="B1325" s="522"/>
      <c r="C1325" s="534">
        <f>C$43</f>
        <v>0</v>
      </c>
      <c r="D1325" s="520" t="s">
        <v>1671</v>
      </c>
      <c r="E1325" s="524" t="s">
        <v>985</v>
      </c>
      <c r="F1325" s="523"/>
    </row>
    <row r="1326" spans="1:6" ht="110.15" customHeight="1">
      <c r="A1326" s="534"/>
      <c r="B1326" s="522"/>
      <c r="C1326" s="534">
        <f>C$44</f>
        <v>0</v>
      </c>
      <c r="D1326" s="520" t="s">
        <v>2096</v>
      </c>
      <c r="E1326" s="524" t="s">
        <v>985</v>
      </c>
      <c r="F1326" s="523"/>
    </row>
    <row r="1327" spans="1:6" ht="62.5">
      <c r="A1327" s="534"/>
      <c r="B1327" s="522"/>
      <c r="C1327" s="534" t="s">
        <v>2</v>
      </c>
      <c r="D1327" s="520" t="s">
        <v>2254</v>
      </c>
      <c r="E1327" s="524" t="s">
        <v>985</v>
      </c>
      <c r="F1327" s="523"/>
    </row>
    <row r="1328" spans="1:6">
      <c r="A1328" s="534"/>
      <c r="B1328" s="522"/>
      <c r="C1328" s="534">
        <f>C$46</f>
        <v>0</v>
      </c>
      <c r="D1328" s="520"/>
      <c r="E1328" s="524"/>
      <c r="F1328" s="523"/>
    </row>
    <row r="1329" spans="1:6">
      <c r="A1329" s="526"/>
      <c r="B1329" s="527"/>
      <c r="C1329" s="526"/>
      <c r="D1329" s="535"/>
      <c r="E1329" s="528"/>
      <c r="F1329" s="529"/>
    </row>
    <row r="1330" spans="1:6" ht="212.5">
      <c r="A1330" s="534" t="s">
        <v>1672</v>
      </c>
      <c r="B1330" s="522" t="s">
        <v>1673</v>
      </c>
      <c r="C1330" s="534"/>
      <c r="D1330" s="522" t="s">
        <v>1674</v>
      </c>
      <c r="E1330" s="524"/>
      <c r="F1330" s="523"/>
    </row>
    <row r="1331" spans="1:6">
      <c r="A1331" s="534"/>
      <c r="B1331" s="522"/>
      <c r="C1331" s="534" t="s">
        <v>398</v>
      </c>
      <c r="D1331" s="520"/>
      <c r="E1331" s="524"/>
      <c r="F1331" s="523"/>
    </row>
    <row r="1332" spans="1:6" ht="237.5">
      <c r="A1332" s="534"/>
      <c r="B1332" s="522"/>
      <c r="C1332" s="534">
        <f>C$42</f>
        <v>0</v>
      </c>
      <c r="D1332" s="520" t="s">
        <v>1670</v>
      </c>
      <c r="E1332" s="524" t="s">
        <v>985</v>
      </c>
      <c r="F1332" s="523"/>
    </row>
    <row r="1333" spans="1:6" ht="50">
      <c r="A1333" s="534"/>
      <c r="B1333" s="522"/>
      <c r="C1333" s="534">
        <f>C$43</f>
        <v>0</v>
      </c>
      <c r="D1333" s="416" t="s">
        <v>1675</v>
      </c>
      <c r="E1333" s="524" t="s">
        <v>985</v>
      </c>
      <c r="F1333" s="523"/>
    </row>
    <row r="1334" spans="1:6" ht="112.5">
      <c r="A1334" s="534"/>
      <c r="B1334" s="522"/>
      <c r="C1334" s="534">
        <f>C$44</f>
        <v>0</v>
      </c>
      <c r="D1334" s="520" t="s">
        <v>2097</v>
      </c>
      <c r="E1334" s="524" t="s">
        <v>985</v>
      </c>
      <c r="F1334" s="523" t="s">
        <v>2098</v>
      </c>
    </row>
    <row r="1335" spans="1:6" ht="137.5">
      <c r="A1335" s="534"/>
      <c r="B1335" s="522"/>
      <c r="C1335" s="534" t="s">
        <v>2</v>
      </c>
      <c r="D1335" s="520" t="s">
        <v>2255</v>
      </c>
      <c r="E1335" s="524" t="s">
        <v>985</v>
      </c>
      <c r="F1335" s="523"/>
    </row>
    <row r="1336" spans="1:6">
      <c r="A1336" s="534"/>
      <c r="B1336" s="522"/>
      <c r="C1336" s="534">
        <f>C$46</f>
        <v>0</v>
      </c>
      <c r="D1336" s="520"/>
      <c r="E1336" s="524"/>
      <c r="F1336" s="523"/>
    </row>
    <row r="1337" spans="1:6">
      <c r="A1337" s="526"/>
      <c r="B1337" s="527"/>
      <c r="C1337" s="526"/>
      <c r="D1337" s="535"/>
      <c r="E1337" s="528"/>
      <c r="F1337" s="529"/>
    </row>
    <row r="1338" spans="1:6">
      <c r="A1338" s="530">
        <v>5.5</v>
      </c>
      <c r="B1338" s="525"/>
      <c r="C1338" s="530"/>
      <c r="D1338" s="525" t="s">
        <v>1676</v>
      </c>
      <c r="E1338" s="531"/>
      <c r="F1338" s="532"/>
    </row>
    <row r="1339" spans="1:6" ht="150">
      <c r="A1339" s="534" t="s">
        <v>409</v>
      </c>
      <c r="B1339" s="522" t="s">
        <v>1677</v>
      </c>
      <c r="C1339" s="534"/>
      <c r="D1339" s="522" t="s">
        <v>1678</v>
      </c>
      <c r="E1339" s="524"/>
      <c r="F1339" s="523"/>
    </row>
    <row r="1340" spans="1:6">
      <c r="A1340" s="534"/>
      <c r="B1340" s="522"/>
      <c r="C1340" s="534" t="s">
        <v>398</v>
      </c>
      <c r="D1340" s="520"/>
      <c r="E1340" s="524"/>
      <c r="F1340" s="523"/>
    </row>
    <row r="1341" spans="1:6" ht="125">
      <c r="A1341" s="534"/>
      <c r="B1341" s="522"/>
      <c r="C1341" s="534">
        <f>C$42</f>
        <v>0</v>
      </c>
      <c r="D1341" s="520" t="s">
        <v>2115</v>
      </c>
      <c r="E1341" s="524" t="s">
        <v>1030</v>
      </c>
      <c r="F1341" s="523">
        <v>2019.13</v>
      </c>
    </row>
    <row r="1342" spans="1:6" ht="100">
      <c r="A1342" s="534"/>
      <c r="B1342" s="522"/>
      <c r="C1342" s="534">
        <f>C$43</f>
        <v>0</v>
      </c>
      <c r="D1342" s="520" t="s">
        <v>2116</v>
      </c>
      <c r="E1342" s="524" t="s">
        <v>985</v>
      </c>
      <c r="F1342" s="523" t="s">
        <v>1679</v>
      </c>
    </row>
    <row r="1343" spans="1:6" ht="87.5">
      <c r="A1343" s="534"/>
      <c r="B1343" s="522"/>
      <c r="C1343" s="534"/>
      <c r="D1343" s="520" t="s">
        <v>2099</v>
      </c>
      <c r="E1343" s="524" t="s">
        <v>985</v>
      </c>
      <c r="F1343" s="523"/>
    </row>
    <row r="1344" spans="1:6">
      <c r="A1344" s="534"/>
      <c r="B1344" s="522"/>
      <c r="C1344" s="534">
        <f>C$45</f>
        <v>0</v>
      </c>
      <c r="D1344" s="520"/>
      <c r="E1344" s="524"/>
      <c r="F1344" s="523"/>
    </row>
    <row r="1345" spans="1:6">
      <c r="A1345" s="534"/>
      <c r="B1345" s="522"/>
      <c r="C1345" s="534">
        <f>C$46</f>
        <v>0</v>
      </c>
      <c r="D1345" s="520"/>
      <c r="E1345" s="524"/>
      <c r="F1345" s="523"/>
    </row>
    <row r="1346" spans="1:6">
      <c r="A1346" s="526"/>
      <c r="B1346" s="527"/>
      <c r="C1346" s="526"/>
      <c r="D1346" s="535"/>
      <c r="E1346" s="528"/>
      <c r="F1346" s="529"/>
    </row>
    <row r="1347" spans="1:6" ht="87.5">
      <c r="A1347" s="534" t="s">
        <v>1063</v>
      </c>
      <c r="B1347" s="522" t="s">
        <v>421</v>
      </c>
      <c r="C1347" s="534"/>
      <c r="D1347" s="522" t="s">
        <v>1680</v>
      </c>
      <c r="E1347" s="524"/>
      <c r="F1347" s="523"/>
    </row>
    <row r="1348" spans="1:6">
      <c r="A1348" s="534"/>
      <c r="B1348" s="522"/>
      <c r="C1348" s="534" t="s">
        <v>398</v>
      </c>
      <c r="D1348" s="520"/>
      <c r="E1348" s="524"/>
      <c r="F1348" s="523"/>
    </row>
    <row r="1349" spans="1:6">
      <c r="A1349" s="534"/>
      <c r="B1349" s="522"/>
      <c r="C1349" s="534">
        <f>C$42</f>
        <v>0</v>
      </c>
      <c r="D1349" s="416" t="s">
        <v>1681</v>
      </c>
      <c r="E1349" s="415" t="s">
        <v>985</v>
      </c>
      <c r="F1349" s="523"/>
    </row>
    <row r="1350" spans="1:6" ht="37.5">
      <c r="A1350" s="534"/>
      <c r="B1350" s="522"/>
      <c r="C1350" s="534">
        <f>C$43</f>
        <v>0</v>
      </c>
      <c r="D1350" s="520" t="s">
        <v>2100</v>
      </c>
      <c r="E1350" s="524" t="s">
        <v>985</v>
      </c>
      <c r="F1350" s="523"/>
    </row>
    <row r="1351" spans="1:6">
      <c r="A1351" s="534"/>
      <c r="B1351" s="522"/>
      <c r="C1351" s="534">
        <f>C$44</f>
        <v>0</v>
      </c>
      <c r="D1351" s="520"/>
      <c r="E1351" s="524"/>
      <c r="F1351" s="523"/>
    </row>
    <row r="1352" spans="1:6">
      <c r="A1352" s="534"/>
      <c r="B1352" s="522"/>
      <c r="C1352" s="534">
        <f>C$45</f>
        <v>0</v>
      </c>
      <c r="D1352" s="520"/>
      <c r="E1352" s="524"/>
      <c r="F1352" s="523"/>
    </row>
    <row r="1353" spans="1:6">
      <c r="A1353" s="534"/>
      <c r="B1353" s="522"/>
      <c r="C1353" s="534">
        <f>C$46</f>
        <v>0</v>
      </c>
      <c r="D1353" s="520"/>
      <c r="E1353" s="524"/>
      <c r="F1353" s="523"/>
    </row>
    <row r="1354" spans="1:6">
      <c r="A1354" s="526"/>
      <c r="B1354" s="527"/>
      <c r="C1354" s="526"/>
      <c r="D1354" s="535"/>
      <c r="E1354" s="528"/>
      <c r="F1354" s="529"/>
    </row>
    <row r="1355" spans="1:6">
      <c r="A1355" s="551">
        <v>5.6</v>
      </c>
      <c r="B1355" s="563"/>
      <c r="C1355" s="530"/>
      <c r="D1355" s="525" t="s">
        <v>1682</v>
      </c>
      <c r="E1355" s="531"/>
      <c r="F1355" s="532"/>
    </row>
    <row r="1356" spans="1:6" ht="100">
      <c r="A1356" s="534" t="s">
        <v>1683</v>
      </c>
      <c r="B1356" s="522" t="s">
        <v>1684</v>
      </c>
      <c r="C1356" s="534"/>
      <c r="D1356" s="522" t="s">
        <v>1685</v>
      </c>
      <c r="E1356" s="524"/>
      <c r="F1356" s="523"/>
    </row>
    <row r="1357" spans="1:6">
      <c r="A1357" s="534"/>
      <c r="B1357" s="522"/>
      <c r="C1357" s="534" t="s">
        <v>398</v>
      </c>
      <c r="D1357" s="520"/>
      <c r="E1357" s="524"/>
      <c r="F1357" s="523"/>
    </row>
    <row r="1358" spans="1:6">
      <c r="A1358" s="534"/>
      <c r="B1358" s="522"/>
      <c r="C1358" s="534">
        <f>C$42</f>
        <v>0</v>
      </c>
      <c r="D1358" s="520" t="s">
        <v>1686</v>
      </c>
      <c r="E1358" s="524" t="s">
        <v>985</v>
      </c>
      <c r="F1358" s="523"/>
    </row>
    <row r="1359" spans="1:6">
      <c r="A1359" s="534"/>
      <c r="B1359" s="522"/>
      <c r="C1359" s="534">
        <f>C$43</f>
        <v>0</v>
      </c>
      <c r="D1359" s="520" t="s">
        <v>2101</v>
      </c>
      <c r="E1359" s="524" t="s">
        <v>985</v>
      </c>
      <c r="F1359" s="523"/>
    </row>
    <row r="1360" spans="1:6">
      <c r="A1360" s="534"/>
      <c r="B1360" s="522"/>
      <c r="C1360" s="534">
        <f>C$44</f>
        <v>0</v>
      </c>
      <c r="D1360" s="520"/>
      <c r="E1360" s="524"/>
      <c r="F1360" s="523"/>
    </row>
    <row r="1361" spans="1:6">
      <c r="A1361" s="534"/>
      <c r="B1361" s="522"/>
      <c r="C1361" s="534">
        <f>C$45</f>
        <v>0</v>
      </c>
      <c r="D1361" s="520"/>
      <c r="E1361" s="524"/>
      <c r="F1361" s="523"/>
    </row>
    <row r="1362" spans="1:6">
      <c r="A1362" s="534"/>
      <c r="B1362" s="522"/>
      <c r="C1362" s="534">
        <f>C$46</f>
        <v>0</v>
      </c>
      <c r="D1362" s="520"/>
      <c r="E1362" s="524"/>
      <c r="F1362" s="523"/>
    </row>
    <row r="1363" spans="1:6">
      <c r="A1363" s="526"/>
      <c r="B1363" s="527"/>
      <c r="C1363" s="526"/>
      <c r="D1363" s="535"/>
      <c r="E1363" s="528"/>
      <c r="F1363" s="529"/>
    </row>
    <row r="1364" spans="1:6" ht="62.5">
      <c r="A1364" s="534" t="s">
        <v>1687</v>
      </c>
      <c r="B1364" s="522" t="s">
        <v>1054</v>
      </c>
      <c r="C1364" s="534"/>
      <c r="D1364" s="522" t="s">
        <v>1688</v>
      </c>
      <c r="E1364" s="524"/>
      <c r="F1364" s="523"/>
    </row>
    <row r="1365" spans="1:6">
      <c r="A1365" s="534"/>
      <c r="B1365" s="522"/>
      <c r="C1365" s="534" t="s">
        <v>398</v>
      </c>
      <c r="D1365" s="520"/>
      <c r="E1365" s="524"/>
      <c r="F1365" s="523"/>
    </row>
    <row r="1366" spans="1:6" ht="50">
      <c r="A1366" s="534"/>
      <c r="B1366" s="522"/>
      <c r="C1366" s="534">
        <f>C$42</f>
        <v>0</v>
      </c>
      <c r="D1366" s="520" t="s">
        <v>1689</v>
      </c>
      <c r="E1366" s="524" t="s">
        <v>985</v>
      </c>
      <c r="F1366" s="523"/>
    </row>
    <row r="1367" spans="1:6" ht="25">
      <c r="A1367" s="534"/>
      <c r="B1367" s="522"/>
      <c r="C1367" s="534">
        <f>C$43</f>
        <v>0</v>
      </c>
      <c r="D1367" s="520" t="s">
        <v>2102</v>
      </c>
      <c r="E1367" s="524" t="s">
        <v>985</v>
      </c>
      <c r="F1367" s="523"/>
    </row>
    <row r="1368" spans="1:6">
      <c r="A1368" s="534"/>
      <c r="B1368" s="522"/>
      <c r="C1368" s="534">
        <f>C$44</f>
        <v>0</v>
      </c>
      <c r="D1368" s="520"/>
      <c r="E1368" s="524"/>
      <c r="F1368" s="523"/>
    </row>
    <row r="1369" spans="1:6">
      <c r="A1369" s="534"/>
      <c r="B1369" s="522"/>
      <c r="C1369" s="534">
        <f>C$45</f>
        <v>0</v>
      </c>
      <c r="D1369" s="520"/>
      <c r="E1369" s="524"/>
      <c r="F1369" s="523"/>
    </row>
    <row r="1370" spans="1:6">
      <c r="A1370" s="534"/>
      <c r="B1370" s="522"/>
      <c r="C1370" s="534">
        <f>C$46</f>
        <v>0</v>
      </c>
      <c r="D1370" s="520"/>
      <c r="E1370" s="524"/>
      <c r="F1370" s="523"/>
    </row>
    <row r="1371" spans="1:6">
      <c r="A1371" s="526"/>
      <c r="B1371" s="527"/>
      <c r="C1371" s="526"/>
      <c r="D1371" s="535"/>
      <c r="E1371" s="528"/>
      <c r="F1371" s="529"/>
    </row>
    <row r="1372" spans="1:6" ht="100">
      <c r="A1372" s="534" t="s">
        <v>1690</v>
      </c>
      <c r="B1372" s="522" t="s">
        <v>1691</v>
      </c>
      <c r="C1372" s="534"/>
      <c r="D1372" s="522" t="s">
        <v>1692</v>
      </c>
      <c r="E1372" s="524"/>
      <c r="F1372" s="523"/>
    </row>
    <row r="1373" spans="1:6">
      <c r="A1373" s="534"/>
      <c r="B1373" s="522"/>
      <c r="C1373" s="534" t="s">
        <v>398</v>
      </c>
      <c r="D1373" s="520"/>
      <c r="E1373" s="524"/>
      <c r="F1373" s="523"/>
    </row>
    <row r="1374" spans="1:6" ht="62.5">
      <c r="A1374" s="534"/>
      <c r="B1374" s="522"/>
      <c r="C1374" s="534">
        <f>C$42</f>
        <v>0</v>
      </c>
      <c r="D1374" s="520" t="s">
        <v>1693</v>
      </c>
      <c r="E1374" s="524" t="s">
        <v>985</v>
      </c>
      <c r="F1374" s="523"/>
    </row>
    <row r="1375" spans="1:6" ht="37.5">
      <c r="A1375" s="534"/>
      <c r="B1375" s="522"/>
      <c r="C1375" s="534">
        <f>C$43</f>
        <v>0</v>
      </c>
      <c r="D1375" s="520" t="s">
        <v>2103</v>
      </c>
      <c r="E1375" s="524" t="s">
        <v>985</v>
      </c>
      <c r="F1375" s="523"/>
    </row>
    <row r="1376" spans="1:6">
      <c r="A1376" s="534"/>
      <c r="B1376" s="522"/>
      <c r="C1376" s="534">
        <f>C$44</f>
        <v>0</v>
      </c>
      <c r="D1376" s="520"/>
      <c r="E1376" s="524"/>
      <c r="F1376" s="523"/>
    </row>
    <row r="1377" spans="1:6">
      <c r="A1377" s="534"/>
      <c r="B1377" s="522"/>
      <c r="C1377" s="534">
        <f>C$45</f>
        <v>0</v>
      </c>
      <c r="D1377" s="520"/>
      <c r="E1377" s="524"/>
      <c r="F1377" s="523"/>
    </row>
    <row r="1378" spans="1:6">
      <c r="A1378" s="534"/>
      <c r="B1378" s="522"/>
      <c r="C1378" s="534">
        <f>C$46</f>
        <v>0</v>
      </c>
      <c r="D1378" s="520"/>
      <c r="E1378" s="524"/>
      <c r="F1378" s="523"/>
    </row>
    <row r="1379" spans="1:6">
      <c r="A1379" s="526"/>
      <c r="B1379" s="527"/>
      <c r="C1379" s="526"/>
      <c r="D1379" s="535"/>
      <c r="E1379" s="528"/>
      <c r="F1379" s="529"/>
    </row>
    <row r="1380" spans="1:6" ht="75">
      <c r="A1380" s="534" t="s">
        <v>1694</v>
      </c>
      <c r="B1380" s="522" t="s">
        <v>1695</v>
      </c>
      <c r="C1380" s="534"/>
      <c r="D1380" s="522" t="s">
        <v>1696</v>
      </c>
      <c r="E1380" s="524"/>
      <c r="F1380" s="523"/>
    </row>
    <row r="1381" spans="1:6">
      <c r="A1381" s="534"/>
      <c r="B1381" s="522"/>
      <c r="C1381" s="534" t="s">
        <v>398</v>
      </c>
      <c r="D1381" s="520"/>
      <c r="E1381" s="524"/>
      <c r="F1381" s="523"/>
    </row>
    <row r="1382" spans="1:6">
      <c r="A1382" s="534"/>
      <c r="B1382" s="522"/>
      <c r="C1382" s="534">
        <f>C$42</f>
        <v>0</v>
      </c>
      <c r="D1382" s="520" t="s">
        <v>1686</v>
      </c>
      <c r="E1382" s="524" t="s">
        <v>985</v>
      </c>
      <c r="F1382" s="523"/>
    </row>
    <row r="1383" spans="1:6" ht="37.5">
      <c r="A1383" s="534"/>
      <c r="B1383" s="522"/>
      <c r="C1383" s="534">
        <f>C$43</f>
        <v>0</v>
      </c>
      <c r="D1383" s="520" t="s">
        <v>2103</v>
      </c>
      <c r="E1383" s="524" t="s">
        <v>985</v>
      </c>
      <c r="F1383" s="523"/>
    </row>
    <row r="1384" spans="1:6">
      <c r="A1384" s="534"/>
      <c r="B1384" s="522"/>
      <c r="C1384" s="534">
        <f>C$44</f>
        <v>0</v>
      </c>
      <c r="D1384" s="520"/>
      <c r="E1384" s="524"/>
      <c r="F1384" s="523"/>
    </row>
    <row r="1385" spans="1:6">
      <c r="A1385" s="534"/>
      <c r="B1385" s="522"/>
      <c r="C1385" s="534">
        <f>C$45</f>
        <v>0</v>
      </c>
      <c r="D1385" s="520"/>
      <c r="E1385" s="524"/>
      <c r="F1385" s="523"/>
    </row>
    <row r="1386" spans="1:6">
      <c r="A1386" s="534"/>
      <c r="B1386" s="522"/>
      <c r="C1386" s="534">
        <f>C$46</f>
        <v>0</v>
      </c>
      <c r="D1386" s="520"/>
      <c r="E1386" s="524"/>
      <c r="F1386" s="523"/>
    </row>
    <row r="1387" spans="1:6">
      <c r="A1387" s="526"/>
      <c r="B1387" s="527"/>
      <c r="C1387" s="526"/>
      <c r="D1387" s="535"/>
      <c r="E1387" s="528"/>
      <c r="F1387" s="529"/>
    </row>
    <row r="1388" spans="1:6" ht="62.5">
      <c r="A1388" s="534" t="s">
        <v>1697</v>
      </c>
      <c r="B1388" s="522" t="s">
        <v>1183</v>
      </c>
      <c r="C1388" s="534"/>
      <c r="D1388" s="522" t="s">
        <v>1698</v>
      </c>
      <c r="E1388" s="524"/>
      <c r="F1388" s="523"/>
    </row>
    <row r="1389" spans="1:6">
      <c r="A1389" s="534"/>
      <c r="B1389" s="522"/>
      <c r="C1389" s="534" t="s">
        <v>398</v>
      </c>
      <c r="D1389" s="520"/>
      <c r="E1389" s="524"/>
      <c r="F1389" s="523"/>
    </row>
    <row r="1390" spans="1:6" ht="87.5">
      <c r="A1390" s="534"/>
      <c r="B1390" s="522"/>
      <c r="C1390" s="534">
        <f>C$42</f>
        <v>0</v>
      </c>
      <c r="D1390" s="520" t="s">
        <v>1699</v>
      </c>
      <c r="E1390" s="524" t="s">
        <v>985</v>
      </c>
      <c r="F1390" s="523"/>
    </row>
    <row r="1391" spans="1:6" ht="50">
      <c r="A1391" s="534"/>
      <c r="B1391" s="522"/>
      <c r="C1391" s="534">
        <f>C$43</f>
        <v>0</v>
      </c>
      <c r="D1391" s="520" t="s">
        <v>2104</v>
      </c>
      <c r="E1391" s="524" t="s">
        <v>985</v>
      </c>
      <c r="F1391" s="523"/>
    </row>
    <row r="1392" spans="1:6">
      <c r="A1392" s="534"/>
      <c r="B1392" s="522"/>
      <c r="C1392" s="534">
        <f>C$44</f>
        <v>0</v>
      </c>
      <c r="D1392" s="520"/>
      <c r="E1392" s="524"/>
      <c r="F1392" s="523"/>
    </row>
    <row r="1393" spans="1:6">
      <c r="A1393" s="534"/>
      <c r="B1393" s="522"/>
      <c r="C1393" s="534">
        <f>C$45</f>
        <v>0</v>
      </c>
      <c r="D1393" s="520"/>
      <c r="E1393" s="524"/>
      <c r="F1393" s="523"/>
    </row>
    <row r="1394" spans="1:6">
      <c r="A1394" s="534"/>
      <c r="B1394" s="522"/>
      <c r="C1394" s="534">
        <f>C$46</f>
        <v>0</v>
      </c>
      <c r="D1394" s="520"/>
      <c r="E1394" s="524"/>
      <c r="F1394" s="523"/>
    </row>
    <row r="1395" spans="1:6">
      <c r="A1395" s="526"/>
      <c r="B1395" s="527"/>
      <c r="C1395" s="526"/>
      <c r="D1395" s="535"/>
      <c r="E1395" s="528"/>
      <c r="F1395" s="529"/>
    </row>
    <row r="1396" spans="1:6">
      <c r="A1396" s="530">
        <v>5.7</v>
      </c>
      <c r="B1396" s="525"/>
      <c r="C1396" s="530"/>
      <c r="D1396" s="525" t="s">
        <v>1700</v>
      </c>
      <c r="E1396" s="531"/>
      <c r="F1396" s="532"/>
    </row>
    <row r="1397" spans="1:6" ht="75">
      <c r="A1397" s="534" t="s">
        <v>1701</v>
      </c>
      <c r="B1397" s="522" t="s">
        <v>1702</v>
      </c>
      <c r="C1397" s="534"/>
      <c r="D1397" s="522" t="s">
        <v>1703</v>
      </c>
      <c r="E1397" s="524"/>
      <c r="F1397" s="523"/>
    </row>
    <row r="1398" spans="1:6">
      <c r="A1398" s="534"/>
      <c r="B1398" s="522"/>
      <c r="C1398" s="534" t="s">
        <v>398</v>
      </c>
      <c r="D1398" s="520"/>
      <c r="E1398" s="524"/>
      <c r="F1398" s="523"/>
    </row>
    <row r="1399" spans="1:6" ht="37.5">
      <c r="A1399" s="534"/>
      <c r="B1399" s="522"/>
      <c r="C1399" s="534">
        <f>C$42</f>
        <v>0</v>
      </c>
      <c r="D1399" s="520" t="s">
        <v>1704</v>
      </c>
      <c r="E1399" s="524" t="s">
        <v>985</v>
      </c>
      <c r="F1399" s="523"/>
    </row>
    <row r="1400" spans="1:6" ht="37.5">
      <c r="A1400" s="534"/>
      <c r="B1400" s="522"/>
      <c r="C1400" s="534">
        <f>C$43</f>
        <v>0</v>
      </c>
      <c r="D1400" s="520" t="s">
        <v>2105</v>
      </c>
      <c r="E1400" s="524" t="s">
        <v>985</v>
      </c>
      <c r="F1400" s="523"/>
    </row>
    <row r="1401" spans="1:6">
      <c r="A1401" s="534"/>
      <c r="B1401" s="522"/>
      <c r="C1401" s="534">
        <f>C$44</f>
        <v>0</v>
      </c>
      <c r="D1401" s="520"/>
      <c r="E1401" s="524"/>
      <c r="F1401" s="523"/>
    </row>
    <row r="1402" spans="1:6">
      <c r="A1402" s="534"/>
      <c r="B1402" s="522"/>
      <c r="C1402" s="534">
        <f>C$45</f>
        <v>0</v>
      </c>
      <c r="D1402" s="520"/>
      <c r="E1402" s="524"/>
      <c r="F1402" s="523"/>
    </row>
    <row r="1403" spans="1:6">
      <c r="A1403" s="534"/>
      <c r="B1403" s="522"/>
      <c r="C1403" s="534">
        <f>C$46</f>
        <v>0</v>
      </c>
      <c r="D1403" s="520"/>
      <c r="E1403" s="524"/>
      <c r="F1403" s="523"/>
    </row>
  </sheetData>
  <mergeCells count="1">
    <mergeCell ref="A34:E34"/>
  </mergeCells>
  <conditionalFormatting sqref="D148">
    <cfRule type="expression" dxfId="14" priority="13" stopIfTrue="1">
      <formula>ISNUMBER(SEARCH("Closed",$I148))</formula>
    </cfRule>
    <cfRule type="expression" dxfId="13" priority="14" stopIfTrue="1">
      <formula>IF($C148="Minor", TRUE, FALSE)</formula>
    </cfRule>
    <cfRule type="expression" dxfId="12" priority="15" stopIfTrue="1">
      <formula>IF(OR($C148="Major",$C148="Pre-Condition"), TRUE, FALSE)</formula>
    </cfRule>
  </conditionalFormatting>
  <conditionalFormatting sqref="D1292">
    <cfRule type="expression" dxfId="11" priority="10" stopIfTrue="1">
      <formula>ISNUMBER(SEARCH("Closed",$I1292))</formula>
    </cfRule>
    <cfRule type="expression" dxfId="10" priority="11" stopIfTrue="1">
      <formula>IF($C1292="Minor", TRUE, FALSE)</formula>
    </cfRule>
    <cfRule type="expression" dxfId="9" priority="12" stopIfTrue="1">
      <formula>IF(OR($C1292="Major",$C1292="Pre-Condition"), TRUE, FALSE)</formula>
    </cfRule>
  </conditionalFormatting>
  <conditionalFormatting sqref="D126">
    <cfRule type="expression" dxfId="8" priority="7" stopIfTrue="1">
      <formula>ISNUMBER(SEARCH("Closed",$I126))</formula>
    </cfRule>
    <cfRule type="expression" dxfId="7" priority="8" stopIfTrue="1">
      <formula>IF($C126="Minor", TRUE, FALSE)</formula>
    </cfRule>
    <cfRule type="expression" dxfId="6" priority="9" stopIfTrue="1">
      <formula>IF(OR($C126="Major",$C126="Pre-Condition"), TRUE, FALSE)</formula>
    </cfRule>
  </conditionalFormatting>
  <conditionalFormatting sqref="D1042">
    <cfRule type="expression" dxfId="5" priority="4" stopIfTrue="1">
      <formula>ISNUMBER(SEARCH("Closed",$I1042))</formula>
    </cfRule>
    <cfRule type="expression" dxfId="4" priority="5" stopIfTrue="1">
      <formula>IF($C1042="Minor", TRUE, FALSE)</formula>
    </cfRule>
    <cfRule type="expression" dxfId="3" priority="6" stopIfTrue="1">
      <formula>IF(OR($C1042="Major",$C1042="Pre-Condition"), TRUE, FALSE)</formula>
    </cfRule>
  </conditionalFormatting>
  <conditionalFormatting sqref="D1059">
    <cfRule type="expression" dxfId="2" priority="1" stopIfTrue="1">
      <formula>ISNUMBER(SEARCH("Closed",$I1059))</formula>
    </cfRule>
    <cfRule type="expression" dxfId="1" priority="2" stopIfTrue="1">
      <formula>IF($C1059="Minor", TRUE, FALSE)</formula>
    </cfRule>
    <cfRule type="expression" dxfId="0" priority="3" stopIfTrue="1">
      <formula>IF(OR($C1059="Major",$C1059="Pre-Condition"), TRUE, FALSE)</formula>
    </cfRule>
  </conditionalFormatting>
  <pageMargins left="0.74803149606299213" right="0.74803149606299213" top="0.51181102362204722" bottom="0.51181102362204722"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39"/>
  <sheetViews>
    <sheetView view="pageBreakPreview" zoomScaleNormal="100" zoomScaleSheetLayoutView="100" workbookViewId="0">
      <selection activeCell="I31" sqref="I31"/>
    </sheetView>
  </sheetViews>
  <sheetFormatPr defaultColWidth="9.1796875" defaultRowHeight="14"/>
  <cols>
    <col min="1" max="1" width="8.1796875" style="34" customWidth="1"/>
    <col min="2" max="2" width="13.1796875" style="34" customWidth="1"/>
    <col min="3" max="3" width="5.26953125" style="34" customWidth="1"/>
    <col min="4" max="4" width="11" style="34" customWidth="1"/>
    <col min="5" max="5" width="11.81640625" style="34" customWidth="1"/>
    <col min="6" max="6" width="9.26953125" style="34" customWidth="1"/>
    <col min="7" max="7" width="10.1796875" style="34" customWidth="1"/>
    <col min="8" max="8" width="58" style="34" customWidth="1"/>
    <col min="9" max="9" width="90.7265625" style="34" customWidth="1"/>
    <col min="10" max="10" width="3.7265625" style="81" customWidth="1"/>
    <col min="11" max="16384" width="9.1796875" style="227"/>
  </cols>
  <sheetData>
    <row r="1" spans="1:10" ht="15" customHeight="1">
      <c r="A1" s="502" t="s">
        <v>545</v>
      </c>
      <c r="B1" s="253"/>
      <c r="C1" s="503"/>
      <c r="D1" s="503"/>
      <c r="E1" s="503"/>
      <c r="F1" s="503"/>
      <c r="G1" s="503"/>
      <c r="H1" s="503"/>
      <c r="I1" s="504"/>
    </row>
    <row r="2" spans="1:10" ht="76.5" customHeight="1">
      <c r="A2" s="505" t="s">
        <v>546</v>
      </c>
      <c r="B2" s="254" t="s">
        <v>547</v>
      </c>
      <c r="C2" s="506" t="s">
        <v>305</v>
      </c>
      <c r="D2" s="507" t="s">
        <v>306</v>
      </c>
      <c r="E2" s="507" t="s">
        <v>307</v>
      </c>
      <c r="F2" s="507" t="s">
        <v>180</v>
      </c>
      <c r="G2" s="507" t="s">
        <v>548</v>
      </c>
      <c r="H2" s="507" t="s">
        <v>308</v>
      </c>
      <c r="I2" s="507" t="s">
        <v>549</v>
      </c>
    </row>
    <row r="3" spans="1:10" ht="125">
      <c r="A3" s="434" t="s">
        <v>111</v>
      </c>
      <c r="B3" s="255"/>
      <c r="C3" s="67">
        <v>1</v>
      </c>
      <c r="D3" s="508" t="s">
        <v>1709</v>
      </c>
      <c r="E3" s="435" t="s">
        <v>1710</v>
      </c>
      <c r="F3" s="435"/>
      <c r="G3" s="508" t="s">
        <v>1711</v>
      </c>
      <c r="H3" s="508" t="s">
        <v>1712</v>
      </c>
      <c r="I3" s="67" t="s">
        <v>1713</v>
      </c>
    </row>
    <row r="4" spans="1:10">
      <c r="A4" s="256" t="s">
        <v>187</v>
      </c>
      <c r="B4" s="256" t="s">
        <v>1714</v>
      </c>
      <c r="C4" s="256">
        <v>1</v>
      </c>
      <c r="D4" s="256" t="s">
        <v>1715</v>
      </c>
      <c r="E4" s="256" t="s">
        <v>1716</v>
      </c>
      <c r="F4" s="256" t="s">
        <v>316</v>
      </c>
      <c r="G4" s="256" t="s">
        <v>1717</v>
      </c>
      <c r="H4" s="257" t="s">
        <v>1716</v>
      </c>
      <c r="I4" s="259" t="s">
        <v>1718</v>
      </c>
    </row>
    <row r="5" spans="1:10" s="61" customFormat="1" ht="112.5">
      <c r="A5" s="436" t="s">
        <v>187</v>
      </c>
      <c r="B5" s="436" t="s">
        <v>1719</v>
      </c>
      <c r="C5" s="436">
        <v>2</v>
      </c>
      <c r="D5" s="437" t="s">
        <v>1720</v>
      </c>
      <c r="E5" s="437" t="s">
        <v>1721</v>
      </c>
      <c r="F5" s="436" t="s">
        <v>316</v>
      </c>
      <c r="G5" s="436" t="s">
        <v>1722</v>
      </c>
      <c r="H5" s="438" t="s">
        <v>1723</v>
      </c>
      <c r="I5" s="437" t="s">
        <v>1724</v>
      </c>
      <c r="J5" s="439"/>
    </row>
    <row r="6" spans="1:10" s="61" customFormat="1" ht="337.5">
      <c r="A6" s="249" t="s">
        <v>187</v>
      </c>
      <c r="B6" s="249" t="s">
        <v>1725</v>
      </c>
      <c r="C6" s="249">
        <v>3</v>
      </c>
      <c r="D6" s="249" t="s">
        <v>1715</v>
      </c>
      <c r="E6" s="437" t="s">
        <v>1721</v>
      </c>
      <c r="F6" s="249" t="s">
        <v>316</v>
      </c>
      <c r="G6" s="249" t="s">
        <v>1722</v>
      </c>
      <c r="H6" s="438" t="s">
        <v>1726</v>
      </c>
      <c r="I6" s="83" t="s">
        <v>1727</v>
      </c>
      <c r="J6" s="439"/>
    </row>
    <row r="7" spans="1:10" s="61" customFormat="1" ht="87.5">
      <c r="A7" s="249" t="s">
        <v>187</v>
      </c>
      <c r="B7" s="249" t="s">
        <v>1725</v>
      </c>
      <c r="C7" s="249">
        <v>4</v>
      </c>
      <c r="D7" s="249" t="s">
        <v>1715</v>
      </c>
      <c r="E7" s="437" t="s">
        <v>1721</v>
      </c>
      <c r="F7" s="249" t="s">
        <v>316</v>
      </c>
      <c r="G7" s="249" t="s">
        <v>1722</v>
      </c>
      <c r="H7" s="83" t="s">
        <v>1728</v>
      </c>
      <c r="I7" s="83" t="s">
        <v>1729</v>
      </c>
      <c r="J7" s="439"/>
    </row>
    <row r="8" spans="1:10" ht="162.5">
      <c r="A8" s="249" t="s">
        <v>187</v>
      </c>
      <c r="B8" s="249" t="s">
        <v>1725</v>
      </c>
      <c r="C8" s="249">
        <v>5</v>
      </c>
      <c r="D8" s="249" t="s">
        <v>1730</v>
      </c>
      <c r="E8" s="83" t="s">
        <v>1731</v>
      </c>
      <c r="F8" s="249">
        <v>4.0999999999999996</v>
      </c>
      <c r="G8" s="249" t="s">
        <v>1732</v>
      </c>
      <c r="H8" s="83" t="s">
        <v>1733</v>
      </c>
      <c r="I8" s="83" t="s">
        <v>1734</v>
      </c>
    </row>
    <row r="9" spans="1:10">
      <c r="A9" s="258"/>
      <c r="B9" s="258"/>
      <c r="C9" s="258"/>
      <c r="D9" s="258"/>
      <c r="E9" s="258"/>
      <c r="F9" s="258"/>
      <c r="G9" s="258"/>
      <c r="H9" s="259"/>
      <c r="I9" s="259"/>
    </row>
    <row r="10" spans="1:10" ht="237.5">
      <c r="A10" s="249" t="s">
        <v>1</v>
      </c>
      <c r="B10" s="249" t="s">
        <v>1948</v>
      </c>
      <c r="C10" s="249">
        <v>1</v>
      </c>
      <c r="D10" s="84" t="s">
        <v>1951</v>
      </c>
      <c r="E10" s="437" t="s">
        <v>1721</v>
      </c>
      <c r="F10" s="249"/>
      <c r="G10" s="249" t="s">
        <v>1722</v>
      </c>
      <c r="H10" s="83" t="s">
        <v>1957</v>
      </c>
      <c r="I10" s="83" t="s">
        <v>1961</v>
      </c>
    </row>
    <row r="11" spans="1:10" ht="37.5">
      <c r="A11" s="249" t="s">
        <v>1</v>
      </c>
      <c r="B11" s="249" t="s">
        <v>1948</v>
      </c>
      <c r="C11" s="249">
        <v>2</v>
      </c>
      <c r="D11" s="83" t="s">
        <v>1952</v>
      </c>
      <c r="E11" s="249"/>
      <c r="F11" s="249"/>
      <c r="G11" s="249" t="s">
        <v>1953</v>
      </c>
      <c r="H11" s="83" t="s">
        <v>1958</v>
      </c>
      <c r="I11" s="83" t="s">
        <v>1718</v>
      </c>
    </row>
    <row r="12" spans="1:10" ht="400">
      <c r="A12" s="249" t="s">
        <v>1</v>
      </c>
      <c r="B12" s="83" t="s">
        <v>1962</v>
      </c>
      <c r="C12" s="249">
        <v>3</v>
      </c>
      <c r="D12" s="84" t="s">
        <v>1949</v>
      </c>
      <c r="E12" s="83" t="s">
        <v>1963</v>
      </c>
      <c r="F12" s="249" t="s">
        <v>1964</v>
      </c>
      <c r="G12" s="84" t="s">
        <v>1944</v>
      </c>
      <c r="H12" s="509" t="s">
        <v>1965</v>
      </c>
      <c r="I12" s="83" t="s">
        <v>1966</v>
      </c>
    </row>
    <row r="13" spans="1:10" ht="325">
      <c r="A13" s="249" t="s">
        <v>1</v>
      </c>
      <c r="B13" s="249" t="s">
        <v>1725</v>
      </c>
      <c r="C13" s="249">
        <v>4</v>
      </c>
      <c r="D13" s="84" t="s">
        <v>1954</v>
      </c>
      <c r="E13" s="249"/>
      <c r="F13" s="249"/>
      <c r="G13" s="249" t="s">
        <v>1722</v>
      </c>
      <c r="H13" s="83" t="s">
        <v>1959</v>
      </c>
      <c r="I13" s="83" t="s">
        <v>1967</v>
      </c>
    </row>
    <row r="14" spans="1:10" ht="250">
      <c r="A14" s="249" t="s">
        <v>1</v>
      </c>
      <c r="B14" s="249" t="s">
        <v>1968</v>
      </c>
      <c r="C14" s="249">
        <v>5</v>
      </c>
      <c r="D14" s="249" t="s">
        <v>1947</v>
      </c>
      <c r="E14" s="83" t="s">
        <v>1969</v>
      </c>
      <c r="F14" s="249">
        <v>5.0999999999999996</v>
      </c>
      <c r="G14" s="249" t="s">
        <v>1732</v>
      </c>
      <c r="H14" s="510" t="s">
        <v>1970</v>
      </c>
      <c r="I14" s="83" t="s">
        <v>1971</v>
      </c>
    </row>
    <row r="15" spans="1:10" ht="25">
      <c r="A15" s="249" t="s">
        <v>1</v>
      </c>
      <c r="B15" s="249" t="s">
        <v>1956</v>
      </c>
      <c r="C15" s="249">
        <v>6</v>
      </c>
      <c r="D15" s="83" t="s">
        <v>1955</v>
      </c>
      <c r="E15" s="249"/>
      <c r="F15" s="249"/>
      <c r="G15" s="83" t="s">
        <v>1942</v>
      </c>
      <c r="H15" s="437" t="s">
        <v>1716</v>
      </c>
      <c r="I15" s="83" t="s">
        <v>1972</v>
      </c>
    </row>
    <row r="16" spans="1:10" ht="50">
      <c r="A16" s="249" t="s">
        <v>1</v>
      </c>
      <c r="B16" s="249" t="s">
        <v>1956</v>
      </c>
      <c r="C16" s="249">
        <v>7</v>
      </c>
      <c r="D16" s="84" t="s">
        <v>1950</v>
      </c>
      <c r="E16" s="83" t="s">
        <v>1973</v>
      </c>
      <c r="F16" s="249">
        <v>3.2</v>
      </c>
      <c r="G16" s="249" t="s">
        <v>1732</v>
      </c>
      <c r="H16" s="83" t="s">
        <v>1716</v>
      </c>
      <c r="I16" s="83" t="s">
        <v>1974</v>
      </c>
    </row>
    <row r="17" spans="1:9" ht="300">
      <c r="A17" s="249" t="s">
        <v>1</v>
      </c>
      <c r="B17" s="249" t="s">
        <v>1946</v>
      </c>
      <c r="C17" s="249">
        <v>8</v>
      </c>
      <c r="D17" s="84" t="s">
        <v>1945</v>
      </c>
      <c r="E17" s="83" t="s">
        <v>1975</v>
      </c>
      <c r="F17" s="249" t="s">
        <v>1976</v>
      </c>
      <c r="G17" s="44" t="s">
        <v>1722</v>
      </c>
      <c r="H17" s="83" t="s">
        <v>1977</v>
      </c>
      <c r="I17" s="83" t="s">
        <v>1978</v>
      </c>
    </row>
    <row r="18" spans="1:9" ht="37.5">
      <c r="A18" s="249" t="s">
        <v>1</v>
      </c>
      <c r="B18" s="249" t="s">
        <v>1956</v>
      </c>
      <c r="C18" s="249">
        <v>9</v>
      </c>
      <c r="D18" s="83" t="s">
        <v>1943</v>
      </c>
      <c r="E18" s="249"/>
      <c r="F18" s="249"/>
      <c r="G18" s="83" t="s">
        <v>1944</v>
      </c>
      <c r="H18" s="437" t="s">
        <v>1716</v>
      </c>
      <c r="I18" s="83" t="s">
        <v>1979</v>
      </c>
    </row>
    <row r="19" spans="1:9" ht="50.5">
      <c r="A19" s="258" t="s">
        <v>1</v>
      </c>
      <c r="B19" s="259" t="s">
        <v>1980</v>
      </c>
      <c r="C19" s="258">
        <v>10</v>
      </c>
      <c r="D19" s="259" t="s">
        <v>1943</v>
      </c>
      <c r="E19" s="259" t="s">
        <v>1721</v>
      </c>
      <c r="F19" s="258"/>
      <c r="G19" s="511" t="s">
        <v>1942</v>
      </c>
      <c r="H19" s="259" t="s">
        <v>1716</v>
      </c>
      <c r="I19" s="259" t="s">
        <v>1981</v>
      </c>
    </row>
    <row r="20" spans="1:9" ht="409.5">
      <c r="A20" s="249" t="s">
        <v>1</v>
      </c>
      <c r="B20" s="249" t="s">
        <v>1948</v>
      </c>
      <c r="C20" s="249">
        <v>11</v>
      </c>
      <c r="D20" s="84" t="s">
        <v>1960</v>
      </c>
      <c r="E20" s="249"/>
      <c r="F20" s="249"/>
      <c r="G20" s="249" t="s">
        <v>1722</v>
      </c>
      <c r="H20" s="83" t="s">
        <v>1982</v>
      </c>
      <c r="I20" s="83" t="s">
        <v>1983</v>
      </c>
    </row>
    <row r="21" spans="1:9" ht="130">
      <c r="A21" s="249" t="s">
        <v>1</v>
      </c>
      <c r="B21" s="249" t="s">
        <v>1946</v>
      </c>
      <c r="C21" s="249">
        <v>12</v>
      </c>
      <c r="D21" s="83" t="s">
        <v>1984</v>
      </c>
      <c r="E21" s="83" t="s">
        <v>1721</v>
      </c>
      <c r="F21" s="249"/>
      <c r="G21" s="249" t="s">
        <v>1953</v>
      </c>
      <c r="H21" s="512" t="s">
        <v>1985</v>
      </c>
      <c r="I21" s="83" t="s">
        <v>1986</v>
      </c>
    </row>
    <row r="22" spans="1:9" ht="38">
      <c r="A22" s="258" t="s">
        <v>1</v>
      </c>
      <c r="B22" s="258" t="s">
        <v>1956</v>
      </c>
      <c r="C22" s="258">
        <v>13</v>
      </c>
      <c r="D22" s="259" t="s">
        <v>1987</v>
      </c>
      <c r="E22" s="258" t="s">
        <v>1716</v>
      </c>
      <c r="F22" s="258"/>
      <c r="G22" s="258"/>
      <c r="H22" s="259" t="s">
        <v>1716</v>
      </c>
      <c r="I22" s="259" t="s">
        <v>1988</v>
      </c>
    </row>
    <row r="23" spans="1:9" ht="409.6">
      <c r="A23" s="258" t="s">
        <v>1</v>
      </c>
      <c r="B23" s="258" t="s">
        <v>1719</v>
      </c>
      <c r="C23" s="258">
        <v>14</v>
      </c>
      <c r="D23" s="258" t="s">
        <v>1989</v>
      </c>
      <c r="E23" s="259" t="s">
        <v>1990</v>
      </c>
      <c r="F23" s="258"/>
      <c r="G23" s="258" t="s">
        <v>1732</v>
      </c>
      <c r="H23" s="513" t="s">
        <v>1991</v>
      </c>
      <c r="I23" s="259" t="s">
        <v>1992</v>
      </c>
    </row>
    <row r="24" spans="1:9" ht="104">
      <c r="A24" s="249" t="s">
        <v>1</v>
      </c>
      <c r="B24" s="249" t="s">
        <v>1719</v>
      </c>
      <c r="C24" s="249">
        <v>15</v>
      </c>
      <c r="D24" s="249" t="s">
        <v>1993</v>
      </c>
      <c r="E24" s="83" t="s">
        <v>1994</v>
      </c>
      <c r="F24" s="249"/>
      <c r="G24" s="83" t="s">
        <v>1944</v>
      </c>
      <c r="H24" s="514" t="s">
        <v>1995</v>
      </c>
      <c r="I24" s="84" t="s">
        <v>1996</v>
      </c>
    </row>
    <row r="25" spans="1:9">
      <c r="A25" s="602" t="s">
        <v>2256</v>
      </c>
      <c r="B25" s="603"/>
      <c r="C25" s="603"/>
      <c r="D25" s="603"/>
      <c r="E25" s="603"/>
      <c r="F25" s="603"/>
      <c r="G25" s="603"/>
      <c r="H25" s="604"/>
      <c r="I25" s="604"/>
    </row>
    <row r="26" spans="1:9" ht="128">
      <c r="A26" s="258" t="s">
        <v>2257</v>
      </c>
      <c r="B26" s="259" t="s">
        <v>2258</v>
      </c>
      <c r="C26" s="258">
        <v>1</v>
      </c>
      <c r="D26" s="259" t="s">
        <v>2259</v>
      </c>
      <c r="E26" s="259" t="s">
        <v>2260</v>
      </c>
      <c r="F26" s="259" t="s">
        <v>2261</v>
      </c>
      <c r="G26" s="258" t="s">
        <v>2262</v>
      </c>
      <c r="H26" s="259" t="s">
        <v>2263</v>
      </c>
      <c r="I26" s="605" t="s">
        <v>2264</v>
      </c>
    </row>
    <row r="27" spans="1:9" ht="150.5">
      <c r="A27" s="258" t="s">
        <v>2</v>
      </c>
      <c r="B27" s="258" t="s">
        <v>1725</v>
      </c>
      <c r="C27" s="258">
        <v>2</v>
      </c>
      <c r="D27" s="258" t="s">
        <v>2265</v>
      </c>
      <c r="E27" s="258" t="s">
        <v>2266</v>
      </c>
      <c r="F27" s="258" t="s">
        <v>2267</v>
      </c>
      <c r="G27" s="258" t="s">
        <v>1732</v>
      </c>
      <c r="H27" s="259" t="s">
        <v>2268</v>
      </c>
      <c r="I27" s="259" t="s">
        <v>2269</v>
      </c>
    </row>
    <row r="28" spans="1:9" ht="162.5">
      <c r="A28" s="258" t="s">
        <v>2257</v>
      </c>
      <c r="B28" s="260" t="s">
        <v>2270</v>
      </c>
      <c r="C28" s="34">
        <v>3</v>
      </c>
      <c r="D28" s="513" t="s">
        <v>2271</v>
      </c>
      <c r="E28" s="260" t="s">
        <v>2272</v>
      </c>
      <c r="F28" s="34" t="s">
        <v>2273</v>
      </c>
      <c r="G28" s="34" t="s">
        <v>1953</v>
      </c>
      <c r="H28" s="605" t="s">
        <v>2274</v>
      </c>
      <c r="I28" s="34" t="s">
        <v>1718</v>
      </c>
    </row>
    <row r="29" spans="1:9">
      <c r="A29" s="258" t="s">
        <v>2257</v>
      </c>
      <c r="B29" s="258" t="s">
        <v>1956</v>
      </c>
      <c r="C29" s="258">
        <v>4</v>
      </c>
      <c r="D29" s="258" t="s">
        <v>2275</v>
      </c>
      <c r="E29" s="258"/>
      <c r="F29" s="258" t="s">
        <v>2276</v>
      </c>
      <c r="G29" s="258" t="s">
        <v>1732</v>
      </c>
      <c r="H29" s="259" t="s">
        <v>2277</v>
      </c>
      <c r="I29" s="259" t="s">
        <v>1718</v>
      </c>
    </row>
    <row r="30" spans="1:9">
      <c r="A30" s="258" t="s">
        <v>2257</v>
      </c>
      <c r="B30" s="258" t="s">
        <v>1956</v>
      </c>
      <c r="C30" s="258">
        <v>5</v>
      </c>
      <c r="D30" s="258" t="s">
        <v>2275</v>
      </c>
      <c r="E30" s="258" t="s">
        <v>1956</v>
      </c>
      <c r="F30" s="258" t="s">
        <v>2276</v>
      </c>
      <c r="G30" s="258" t="s">
        <v>1722</v>
      </c>
      <c r="H30" s="259" t="s">
        <v>2277</v>
      </c>
      <c r="I30" s="259" t="s">
        <v>1718</v>
      </c>
    </row>
    <row r="31" spans="1:9" ht="128">
      <c r="A31" s="258" t="s">
        <v>2</v>
      </c>
      <c r="B31" s="258" t="s">
        <v>2278</v>
      </c>
      <c r="C31" s="258">
        <v>6</v>
      </c>
      <c r="D31" s="259" t="s">
        <v>2259</v>
      </c>
      <c r="E31" s="258" t="s">
        <v>2279</v>
      </c>
      <c r="F31" s="259" t="s">
        <v>2261</v>
      </c>
      <c r="G31" s="258" t="s">
        <v>1732</v>
      </c>
      <c r="H31" s="259" t="s">
        <v>2263</v>
      </c>
      <c r="I31" s="605" t="s">
        <v>2264</v>
      </c>
    </row>
    <row r="32" spans="1:9" ht="225.5">
      <c r="A32" s="258" t="s">
        <v>2</v>
      </c>
      <c r="B32" s="258" t="s">
        <v>1725</v>
      </c>
      <c r="C32" s="258">
        <v>7</v>
      </c>
      <c r="D32" s="258" t="s">
        <v>2280</v>
      </c>
      <c r="E32" s="258" t="s">
        <v>2281</v>
      </c>
      <c r="F32" s="258" t="s">
        <v>2282</v>
      </c>
      <c r="G32" s="258" t="s">
        <v>1732</v>
      </c>
      <c r="H32" s="259" t="s">
        <v>2283</v>
      </c>
      <c r="I32" s="259" t="s">
        <v>2284</v>
      </c>
    </row>
    <row r="33" spans="1:9">
      <c r="A33" s="258"/>
      <c r="B33" s="258"/>
      <c r="C33" s="258"/>
      <c r="D33" s="258"/>
      <c r="E33" s="258"/>
      <c r="F33" s="258"/>
      <c r="G33" s="258"/>
      <c r="H33" s="259"/>
      <c r="I33" s="259"/>
    </row>
    <row r="34" spans="1:9">
      <c r="A34" s="258"/>
      <c r="B34" s="258"/>
      <c r="C34" s="258"/>
      <c r="D34" s="258"/>
      <c r="E34" s="258"/>
      <c r="F34" s="258"/>
      <c r="G34" s="258"/>
      <c r="H34" s="259"/>
      <c r="I34" s="258"/>
    </row>
    <row r="35" spans="1:9">
      <c r="A35" s="258"/>
      <c r="B35" s="258"/>
      <c r="C35" s="258"/>
      <c r="D35" s="258"/>
      <c r="E35" s="258"/>
      <c r="F35" s="258"/>
      <c r="G35" s="258"/>
      <c r="H35" s="259"/>
      <c r="I35" s="258"/>
    </row>
    <row r="36" spans="1:9">
      <c r="H36" s="260"/>
    </row>
    <row r="37" spans="1:9">
      <c r="H37" s="260"/>
    </row>
    <row r="38" spans="1:9">
      <c r="H38" s="260"/>
    </row>
    <row r="39" spans="1:9">
      <c r="H39" s="260"/>
    </row>
  </sheetData>
  <pageMargins left="0.75" right="0.75" top="1" bottom="1" header="0.5" footer="0.5"/>
  <pageSetup paperSize="9" scale="76" orientation="landscape" r:id="rId1"/>
  <headerFooter alignWithMargins="0"/>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0"/>
  <sheetViews>
    <sheetView workbookViewId="0"/>
  </sheetViews>
  <sheetFormatPr defaultColWidth="9.1796875" defaultRowHeight="14"/>
  <cols>
    <col min="1" max="1" width="24.453125" style="227" customWidth="1"/>
    <col min="2" max="2" width="27.453125" style="227" customWidth="1"/>
    <col min="3" max="3" width="20.1796875" style="227" customWidth="1"/>
    <col min="4" max="16384" width="9.1796875" style="227"/>
  </cols>
  <sheetData>
    <row r="1" spans="1:4">
      <c r="A1" s="489" t="s">
        <v>1870</v>
      </c>
      <c r="B1" s="490" t="s">
        <v>1871</v>
      </c>
    </row>
    <row r="2" spans="1:4" ht="28.5" customHeight="1">
      <c r="A2" s="642" t="s">
        <v>1872</v>
      </c>
      <c r="B2" s="642"/>
      <c r="C2" s="642"/>
      <c r="D2" s="491"/>
    </row>
    <row r="3" spans="1:4" ht="12.75" customHeight="1">
      <c r="A3" s="492"/>
      <c r="B3" s="492"/>
      <c r="C3" s="492"/>
      <c r="D3" s="491"/>
    </row>
    <row r="4" spans="1:4">
      <c r="A4" s="489" t="s">
        <v>1873</v>
      </c>
      <c r="B4" s="489" t="s">
        <v>1874</v>
      </c>
      <c r="C4" s="489" t="s">
        <v>1875</v>
      </c>
    </row>
    <row r="6" spans="1:4">
      <c r="A6" s="489" t="s">
        <v>1876</v>
      </c>
    </row>
    <row r="7" spans="1:4">
      <c r="A7" s="227" t="s">
        <v>1877</v>
      </c>
      <c r="B7" s="493" t="s">
        <v>1878</v>
      </c>
      <c r="C7" s="494" t="s">
        <v>1879</v>
      </c>
    </row>
    <row r="8" spans="1:4">
      <c r="A8" s="227" t="s">
        <v>1880</v>
      </c>
      <c r="B8" s="493" t="s">
        <v>1881</v>
      </c>
      <c r="C8" s="494" t="s">
        <v>1879</v>
      </c>
    </row>
    <row r="9" spans="1:4">
      <c r="A9" s="227" t="s">
        <v>1882</v>
      </c>
      <c r="B9" s="493" t="s">
        <v>1883</v>
      </c>
      <c r="C9" s="494" t="s">
        <v>1879</v>
      </c>
    </row>
    <row r="10" spans="1:4">
      <c r="A10" s="227" t="s">
        <v>1884</v>
      </c>
      <c r="B10" s="493" t="s">
        <v>1885</v>
      </c>
      <c r="C10" s="494" t="s">
        <v>1879</v>
      </c>
    </row>
    <row r="11" spans="1:4">
      <c r="A11" s="227" t="s">
        <v>1886</v>
      </c>
      <c r="B11" s="493" t="s">
        <v>1887</v>
      </c>
      <c r="C11" s="494" t="s">
        <v>1879</v>
      </c>
    </row>
    <row r="12" spans="1:4">
      <c r="A12" s="227" t="s">
        <v>1888</v>
      </c>
      <c r="B12" s="493" t="s">
        <v>1889</v>
      </c>
      <c r="C12" s="494" t="s">
        <v>1879</v>
      </c>
    </row>
    <row r="13" spans="1:4">
      <c r="A13" s="227" t="s">
        <v>1890</v>
      </c>
      <c r="B13" s="493" t="s">
        <v>1891</v>
      </c>
      <c r="C13" s="494" t="s">
        <v>1879</v>
      </c>
    </row>
    <row r="14" spans="1:4">
      <c r="A14" s="227" t="s">
        <v>1892</v>
      </c>
      <c r="B14" s="493" t="s">
        <v>1893</v>
      </c>
      <c r="C14" s="494" t="s">
        <v>1879</v>
      </c>
    </row>
    <row r="15" spans="1:4">
      <c r="A15" s="227" t="s">
        <v>1894</v>
      </c>
      <c r="B15" s="493" t="s">
        <v>1895</v>
      </c>
      <c r="C15" s="494" t="s">
        <v>1879</v>
      </c>
    </row>
    <row r="16" spans="1:4">
      <c r="A16" s="227" t="s">
        <v>1896</v>
      </c>
      <c r="B16" s="493" t="s">
        <v>1897</v>
      </c>
      <c r="C16" s="494" t="s">
        <v>1879</v>
      </c>
    </row>
    <row r="17" spans="1:3">
      <c r="A17" s="227" t="s">
        <v>1898</v>
      </c>
      <c r="B17" s="493" t="s">
        <v>1899</v>
      </c>
    </row>
    <row r="18" spans="1:3">
      <c r="A18" s="227" t="s">
        <v>1900</v>
      </c>
      <c r="B18" s="493" t="s">
        <v>1901</v>
      </c>
    </row>
    <row r="19" spans="1:3">
      <c r="A19" s="227" t="s">
        <v>1902</v>
      </c>
      <c r="B19" s="493" t="s">
        <v>1903</v>
      </c>
      <c r="C19" s="494" t="s">
        <v>1879</v>
      </c>
    </row>
    <row r="20" spans="1:3">
      <c r="A20" s="227" t="s">
        <v>1904</v>
      </c>
      <c r="B20" s="493" t="s">
        <v>1905</v>
      </c>
      <c r="C20" s="494" t="s">
        <v>1879</v>
      </c>
    </row>
    <row r="21" spans="1:3">
      <c r="A21" s="227" t="s">
        <v>1906</v>
      </c>
      <c r="B21" s="493"/>
    </row>
    <row r="22" spans="1:3">
      <c r="B22" s="493"/>
    </row>
    <row r="23" spans="1:3">
      <c r="A23" s="489" t="s">
        <v>1907</v>
      </c>
      <c r="B23" s="493"/>
    </row>
    <row r="24" spans="1:3">
      <c r="A24" s="227" t="s">
        <v>1908</v>
      </c>
      <c r="B24" s="493" t="s">
        <v>1909</v>
      </c>
      <c r="C24" s="494" t="s">
        <v>1879</v>
      </c>
    </row>
    <row r="25" spans="1:3">
      <c r="A25" s="227" t="s">
        <v>1910</v>
      </c>
      <c r="B25" s="493" t="s">
        <v>1911</v>
      </c>
      <c r="C25" s="494" t="s">
        <v>1879</v>
      </c>
    </row>
    <row r="26" spans="1:3">
      <c r="A26" s="227" t="s">
        <v>1912</v>
      </c>
      <c r="B26" s="493" t="s">
        <v>1913</v>
      </c>
      <c r="C26" s="494" t="s">
        <v>1879</v>
      </c>
    </row>
    <row r="27" spans="1:3">
      <c r="A27" s="227" t="s">
        <v>1914</v>
      </c>
      <c r="B27" s="493" t="s">
        <v>1915</v>
      </c>
      <c r="C27" s="494" t="s">
        <v>1879</v>
      </c>
    </row>
    <row r="28" spans="1:3">
      <c r="A28" s="227" t="s">
        <v>1916</v>
      </c>
      <c r="B28" s="493" t="s">
        <v>1917</v>
      </c>
      <c r="C28" s="494" t="s">
        <v>1879</v>
      </c>
    </row>
    <row r="29" spans="1:3">
      <c r="A29" s="227" t="s">
        <v>1918</v>
      </c>
      <c r="B29" s="493" t="s">
        <v>1919</v>
      </c>
      <c r="C29" s="494" t="s">
        <v>1879</v>
      </c>
    </row>
    <row r="30" spans="1:3">
      <c r="A30" s="227" t="s">
        <v>1920</v>
      </c>
      <c r="B30" s="493" t="s">
        <v>1921</v>
      </c>
      <c r="C30" s="494"/>
    </row>
    <row r="31" spans="1:3">
      <c r="A31" s="227" t="s">
        <v>1922</v>
      </c>
      <c r="B31" s="493" t="s">
        <v>1923</v>
      </c>
      <c r="C31" s="494" t="s">
        <v>1879</v>
      </c>
    </row>
    <row r="32" spans="1:3">
      <c r="A32" s="227" t="s">
        <v>1924</v>
      </c>
      <c r="B32" s="493" t="s">
        <v>1925</v>
      </c>
      <c r="C32" s="494" t="s">
        <v>1879</v>
      </c>
    </row>
    <row r="33" spans="1:3">
      <c r="A33" s="227" t="s">
        <v>1926</v>
      </c>
      <c r="B33" s="493" t="s">
        <v>1927</v>
      </c>
      <c r="C33" s="494" t="s">
        <v>1879</v>
      </c>
    </row>
    <row r="34" spans="1:3">
      <c r="A34" s="227" t="s">
        <v>1928</v>
      </c>
      <c r="B34" s="493" t="s">
        <v>1929</v>
      </c>
      <c r="C34" s="494" t="s">
        <v>1879</v>
      </c>
    </row>
    <row r="35" spans="1:3">
      <c r="A35" s="227" t="s">
        <v>1930</v>
      </c>
      <c r="B35" s="493" t="s">
        <v>1931</v>
      </c>
      <c r="C35" s="494"/>
    </row>
    <row r="36" spans="1:3">
      <c r="A36" s="227" t="s">
        <v>1932</v>
      </c>
      <c r="B36" s="493" t="s">
        <v>1933</v>
      </c>
      <c r="C36" s="494" t="s">
        <v>1879</v>
      </c>
    </row>
    <row r="37" spans="1:3">
      <c r="A37" s="227" t="s">
        <v>1934</v>
      </c>
      <c r="B37" s="493" t="s">
        <v>1935</v>
      </c>
      <c r="C37" s="494" t="s">
        <v>1879</v>
      </c>
    </row>
    <row r="38" spans="1:3">
      <c r="A38" s="227" t="s">
        <v>1936</v>
      </c>
      <c r="B38" s="493" t="s">
        <v>1937</v>
      </c>
      <c r="C38" s="494" t="s">
        <v>1879</v>
      </c>
    </row>
    <row r="39" spans="1:3">
      <c r="A39" s="227" t="s">
        <v>1938</v>
      </c>
      <c r="B39" s="493" t="s">
        <v>1939</v>
      </c>
      <c r="C39" s="494" t="s">
        <v>1879</v>
      </c>
    </row>
    <row r="40" spans="1:3">
      <c r="A40" s="227" t="s">
        <v>1906</v>
      </c>
      <c r="B40" s="493"/>
    </row>
  </sheetData>
  <mergeCells count="1">
    <mergeCell ref="A2:C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39"/>
  <sheetViews>
    <sheetView workbookViewId="0">
      <selection activeCell="C38" sqref="C38"/>
    </sheetView>
  </sheetViews>
  <sheetFormatPr defaultRowHeight="14"/>
  <cols>
    <col min="2" max="2" width="78.1796875" customWidth="1"/>
  </cols>
  <sheetData>
    <row r="1" spans="1:4" s="444" customFormat="1">
      <c r="A1" s="440" t="s">
        <v>487</v>
      </c>
      <c r="B1" s="441"/>
      <c r="C1" s="442"/>
      <c r="D1" s="443"/>
    </row>
    <row r="2" spans="1:4" s="444" customFormat="1" ht="49.5" customHeight="1">
      <c r="A2" s="643" t="s">
        <v>480</v>
      </c>
      <c r="B2" s="644"/>
      <c r="C2" s="644"/>
      <c r="D2" s="644"/>
    </row>
    <row r="3" spans="1:4" s="444" customFormat="1" ht="28">
      <c r="A3" s="175" t="s">
        <v>358</v>
      </c>
      <c r="B3" s="176" t="s">
        <v>479</v>
      </c>
      <c r="C3" s="177" t="s">
        <v>359</v>
      </c>
      <c r="D3" s="176" t="s">
        <v>322</v>
      </c>
    </row>
    <row r="4" spans="1:4" s="444" customFormat="1">
      <c r="A4" s="178">
        <v>1.1000000000000001</v>
      </c>
      <c r="B4" s="179" t="s">
        <v>481</v>
      </c>
      <c r="C4" s="182"/>
      <c r="D4" s="183"/>
    </row>
    <row r="5" spans="1:4" s="444" customFormat="1" ht="252">
      <c r="A5" s="180" t="s">
        <v>111</v>
      </c>
      <c r="B5" s="400" t="s">
        <v>1735</v>
      </c>
      <c r="C5" s="445" t="s">
        <v>985</v>
      </c>
      <c r="D5" s="446"/>
    </row>
    <row r="6" spans="1:4" s="444" customFormat="1" ht="28">
      <c r="A6" s="181" t="s">
        <v>187</v>
      </c>
      <c r="B6" s="447" t="s">
        <v>1736</v>
      </c>
      <c r="C6" s="448" t="s">
        <v>985</v>
      </c>
      <c r="D6" s="449"/>
    </row>
    <row r="7" spans="1:4" s="444" customFormat="1">
      <c r="A7" s="181" t="s">
        <v>1</v>
      </c>
      <c r="B7" s="447" t="s">
        <v>1997</v>
      </c>
      <c r="C7" s="448" t="s">
        <v>985</v>
      </c>
      <c r="D7" s="449"/>
    </row>
    <row r="8" spans="1:4" s="444" customFormat="1" ht="42">
      <c r="A8" s="181" t="s">
        <v>2</v>
      </c>
      <c r="B8" s="447" t="s">
        <v>2127</v>
      </c>
      <c r="C8" s="448" t="s">
        <v>985</v>
      </c>
      <c r="D8" s="449"/>
    </row>
    <row r="9" spans="1:4" s="444" customFormat="1">
      <c r="A9" s="181" t="s">
        <v>3</v>
      </c>
      <c r="B9" s="447"/>
      <c r="C9" s="448"/>
      <c r="D9" s="449"/>
    </row>
    <row r="10" spans="1:4" ht="28">
      <c r="A10" s="178">
        <v>1.2</v>
      </c>
      <c r="B10" s="179" t="s">
        <v>482</v>
      </c>
      <c r="C10" s="182"/>
      <c r="D10" s="183"/>
    </row>
    <row r="11" spans="1:4" ht="252">
      <c r="A11" s="180" t="s">
        <v>111</v>
      </c>
      <c r="B11" s="400" t="s">
        <v>1735</v>
      </c>
      <c r="C11" s="445" t="s">
        <v>985</v>
      </c>
      <c r="D11" s="446"/>
    </row>
    <row r="12" spans="1:4" ht="28">
      <c r="A12" s="181" t="s">
        <v>187</v>
      </c>
      <c r="B12" s="447" t="s">
        <v>1736</v>
      </c>
      <c r="C12" s="448" t="s">
        <v>985</v>
      </c>
      <c r="D12" s="449"/>
    </row>
    <row r="13" spans="1:4">
      <c r="A13" s="181" t="s">
        <v>1</v>
      </c>
      <c r="B13" s="447" t="s">
        <v>1997</v>
      </c>
      <c r="C13" s="448" t="s">
        <v>985</v>
      </c>
      <c r="D13" s="449"/>
    </row>
    <row r="14" spans="1:4" ht="42">
      <c r="A14" s="181" t="s">
        <v>2</v>
      </c>
      <c r="B14" s="447" t="s">
        <v>2127</v>
      </c>
      <c r="C14" s="448" t="s">
        <v>985</v>
      </c>
      <c r="D14" s="449"/>
    </row>
    <row r="15" spans="1:4">
      <c r="A15" s="181" t="s">
        <v>3</v>
      </c>
      <c r="B15" s="447"/>
      <c r="C15" s="448"/>
      <c r="D15" s="449"/>
    </row>
    <row r="16" spans="1:4" ht="30.75" customHeight="1">
      <c r="A16" s="178">
        <v>1.3</v>
      </c>
      <c r="B16" s="179" t="s">
        <v>483</v>
      </c>
      <c r="C16" s="182"/>
      <c r="D16" s="183"/>
    </row>
    <row r="17" spans="1:4" ht="252">
      <c r="A17" s="180" t="s">
        <v>111</v>
      </c>
      <c r="B17" s="400" t="s">
        <v>1735</v>
      </c>
      <c r="C17" s="445" t="s">
        <v>985</v>
      </c>
      <c r="D17" s="446"/>
    </row>
    <row r="18" spans="1:4" ht="42">
      <c r="A18" s="181" t="s">
        <v>187</v>
      </c>
      <c r="B18" s="447" t="s">
        <v>1737</v>
      </c>
      <c r="C18" s="448" t="s">
        <v>985</v>
      </c>
      <c r="D18" s="449"/>
    </row>
    <row r="19" spans="1:4">
      <c r="A19" s="181" t="s">
        <v>1</v>
      </c>
      <c r="B19" s="447" t="s">
        <v>1997</v>
      </c>
      <c r="C19" s="448" t="s">
        <v>985</v>
      </c>
      <c r="D19" s="449"/>
    </row>
    <row r="20" spans="1:4" ht="42">
      <c r="A20" s="181" t="s">
        <v>2</v>
      </c>
      <c r="B20" s="447" t="s">
        <v>2127</v>
      </c>
      <c r="C20" s="448" t="s">
        <v>985</v>
      </c>
      <c r="D20" s="449"/>
    </row>
    <row r="21" spans="1:4">
      <c r="A21" s="181" t="s">
        <v>3</v>
      </c>
      <c r="B21" s="447"/>
      <c r="C21" s="448"/>
      <c r="D21" s="449"/>
    </row>
    <row r="22" spans="1:4" ht="28">
      <c r="A22" s="178">
        <v>1.4</v>
      </c>
      <c r="B22" s="179" t="s">
        <v>484</v>
      </c>
      <c r="C22" s="182"/>
      <c r="D22" s="183"/>
    </row>
    <row r="23" spans="1:4" ht="42">
      <c r="A23" s="180" t="s">
        <v>111</v>
      </c>
      <c r="B23" s="450" t="s">
        <v>1738</v>
      </c>
      <c r="C23" s="445" t="s">
        <v>985</v>
      </c>
      <c r="D23" s="446"/>
    </row>
    <row r="24" spans="1:4" ht="42">
      <c r="A24" s="181" t="s">
        <v>187</v>
      </c>
      <c r="B24" s="450" t="s">
        <v>1739</v>
      </c>
      <c r="C24" s="448" t="s">
        <v>985</v>
      </c>
      <c r="D24" s="449"/>
    </row>
    <row r="25" spans="1:4" ht="28">
      <c r="A25" s="181" t="s">
        <v>1</v>
      </c>
      <c r="B25" s="447" t="s">
        <v>1998</v>
      </c>
      <c r="C25" s="448" t="s">
        <v>985</v>
      </c>
      <c r="D25" s="449"/>
    </row>
    <row r="26" spans="1:4" ht="28">
      <c r="A26" s="181" t="s">
        <v>2</v>
      </c>
      <c r="B26" s="447" t="s">
        <v>1998</v>
      </c>
      <c r="C26" s="448" t="s">
        <v>985</v>
      </c>
      <c r="D26" s="449"/>
    </row>
    <row r="27" spans="1:4">
      <c r="A27" s="181" t="s">
        <v>3</v>
      </c>
      <c r="B27" s="447"/>
      <c r="C27" s="448"/>
      <c r="D27" s="449"/>
    </row>
    <row r="28" spans="1:4">
      <c r="A28" s="178">
        <v>1.5</v>
      </c>
      <c r="B28" s="179" t="s">
        <v>485</v>
      </c>
      <c r="C28" s="182"/>
      <c r="D28" s="183"/>
    </row>
    <row r="29" spans="1:4" ht="56">
      <c r="A29" s="180" t="s">
        <v>111</v>
      </c>
      <c r="B29" s="450" t="s">
        <v>1740</v>
      </c>
      <c r="C29" s="445" t="s">
        <v>985</v>
      </c>
      <c r="D29" s="446"/>
    </row>
    <row r="30" spans="1:4" ht="28">
      <c r="A30" s="181" t="s">
        <v>187</v>
      </c>
      <c r="B30" s="447" t="s">
        <v>1741</v>
      </c>
      <c r="C30" s="448" t="s">
        <v>985</v>
      </c>
      <c r="D30" s="449"/>
    </row>
    <row r="31" spans="1:4" ht="28">
      <c r="A31" s="181" t="s">
        <v>1</v>
      </c>
      <c r="B31" s="447" t="s">
        <v>1999</v>
      </c>
      <c r="C31" s="448" t="s">
        <v>985</v>
      </c>
      <c r="D31" s="449"/>
    </row>
    <row r="32" spans="1:4" ht="42">
      <c r="A32" s="181" t="s">
        <v>2</v>
      </c>
      <c r="B32" s="447" t="s">
        <v>2128</v>
      </c>
      <c r="C32" s="448" t="s">
        <v>985</v>
      </c>
      <c r="D32" s="449"/>
    </row>
    <row r="33" spans="1:4">
      <c r="A33" s="181" t="s">
        <v>3</v>
      </c>
      <c r="B33" s="447"/>
      <c r="C33" s="448"/>
      <c r="D33" s="449"/>
    </row>
    <row r="34" spans="1:4" ht="182">
      <c r="A34" s="178">
        <v>1.1000000000000001</v>
      </c>
      <c r="B34" s="179" t="s">
        <v>486</v>
      </c>
      <c r="C34" s="182"/>
      <c r="D34" s="183"/>
    </row>
    <row r="35" spans="1:4" ht="98">
      <c r="A35" s="180" t="s">
        <v>111</v>
      </c>
      <c r="B35" s="450" t="s">
        <v>1742</v>
      </c>
      <c r="C35" s="445" t="s">
        <v>985</v>
      </c>
      <c r="D35" s="446"/>
    </row>
    <row r="36" spans="1:4" ht="28">
      <c r="A36" s="181" t="s">
        <v>187</v>
      </c>
      <c r="B36" s="447" t="s">
        <v>1741</v>
      </c>
      <c r="C36" s="448" t="s">
        <v>985</v>
      </c>
      <c r="D36" s="449"/>
    </row>
    <row r="37" spans="1:4" ht="28">
      <c r="A37" s="181" t="s">
        <v>1</v>
      </c>
      <c r="B37" s="447" t="s">
        <v>1999</v>
      </c>
      <c r="C37" s="448" t="s">
        <v>985</v>
      </c>
      <c r="D37" s="449"/>
    </row>
    <row r="38" spans="1:4" ht="42">
      <c r="A38" s="181" t="s">
        <v>2</v>
      </c>
      <c r="B38" s="447" t="s">
        <v>2128</v>
      </c>
      <c r="C38" s="448" t="s">
        <v>985</v>
      </c>
      <c r="D38" s="449"/>
    </row>
    <row r="39" spans="1:4">
      <c r="A39" s="181" t="s">
        <v>3</v>
      </c>
      <c r="B39" s="447"/>
      <c r="C39" s="448"/>
      <c r="D39" s="449"/>
    </row>
  </sheetData>
  <mergeCells count="1">
    <mergeCell ref="A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X33"/>
  <sheetViews>
    <sheetView view="pageBreakPreview" topLeftCell="L8" zoomScaleNormal="100" zoomScaleSheetLayoutView="100" workbookViewId="0">
      <selection activeCell="T20" sqref="T20"/>
    </sheetView>
  </sheetViews>
  <sheetFormatPr defaultColWidth="8.81640625" defaultRowHeight="12.5"/>
  <cols>
    <col min="1" max="1" width="4.26953125" style="84" customWidth="1"/>
    <col min="2" max="2" width="6.453125" style="84" customWidth="1"/>
    <col min="3" max="3" width="28.453125" style="84" customWidth="1"/>
    <col min="4" max="4" width="14.453125" style="84" customWidth="1"/>
    <col min="5" max="5" width="13.7265625" style="84" customWidth="1"/>
    <col min="6" max="6" width="19.54296875" style="84" customWidth="1"/>
    <col min="7" max="7" width="17.1796875" style="34" customWidth="1"/>
    <col min="8" max="10" width="19" style="84" customWidth="1"/>
    <col min="11" max="11" width="11.7265625" style="84" customWidth="1"/>
    <col min="12" max="12" width="23.54296875" style="84" customWidth="1"/>
    <col min="13" max="13" width="19" style="84" customWidth="1"/>
    <col min="14" max="14" width="13.1796875" style="84" customWidth="1"/>
    <col min="15" max="15" width="10.81640625" style="84" customWidth="1"/>
    <col min="16" max="16" width="11.1796875" style="84" customWidth="1"/>
    <col min="17" max="19" width="13.7265625" style="84" customWidth="1"/>
    <col min="20" max="20" width="11.1796875" style="84" customWidth="1"/>
    <col min="21" max="21" width="18.1796875" style="84" customWidth="1"/>
    <col min="22" max="22" width="8.26953125" style="84" customWidth="1"/>
    <col min="23" max="23" width="14.1796875" style="84" customWidth="1"/>
    <col min="24" max="24" width="13.7265625" style="84" customWidth="1"/>
    <col min="25" max="16384" width="8.81640625" style="84"/>
  </cols>
  <sheetData>
    <row r="1" spans="1:24" s="229" customFormat="1" ht="25.5" hidden="1" customHeight="1">
      <c r="G1" s="230"/>
      <c r="L1" s="231" t="s">
        <v>498</v>
      </c>
      <c r="V1" s="229" t="s">
        <v>157</v>
      </c>
      <c r="W1" s="232" t="s">
        <v>499</v>
      </c>
      <c r="X1" s="229" t="s">
        <v>161</v>
      </c>
    </row>
    <row r="2" spans="1:24" s="229" customFormat="1" ht="37.5" hidden="1">
      <c r="G2" s="230"/>
      <c r="L2" s="231" t="s">
        <v>498</v>
      </c>
      <c r="V2" s="229" t="s">
        <v>158</v>
      </c>
      <c r="W2" s="232" t="s">
        <v>374</v>
      </c>
      <c r="X2" s="229" t="s">
        <v>162</v>
      </c>
    </row>
    <row r="3" spans="1:24" s="229" customFormat="1" ht="37.5" hidden="1">
      <c r="G3" s="230"/>
      <c r="L3" s="231" t="s">
        <v>498</v>
      </c>
      <c r="V3" s="229" t="s">
        <v>159</v>
      </c>
      <c r="W3" s="232" t="s">
        <v>375</v>
      </c>
      <c r="X3" s="229" t="s">
        <v>163</v>
      </c>
    </row>
    <row r="4" spans="1:24" s="229" customFormat="1" ht="25" hidden="1">
      <c r="G4" s="230"/>
      <c r="L4" s="231" t="s">
        <v>498</v>
      </c>
      <c r="V4" s="229" t="s">
        <v>160</v>
      </c>
      <c r="W4" s="232" t="s">
        <v>376</v>
      </c>
    </row>
    <row r="5" spans="1:24" s="229" customFormat="1" ht="25" hidden="1">
      <c r="G5" s="230"/>
      <c r="L5" s="231" t="s">
        <v>498</v>
      </c>
      <c r="V5" s="229" t="s">
        <v>361</v>
      </c>
      <c r="W5" s="232" t="s">
        <v>377</v>
      </c>
    </row>
    <row r="6" spans="1:24" s="229" customFormat="1" ht="25" hidden="1">
      <c r="G6" s="230"/>
      <c r="L6" s="231" t="s">
        <v>498</v>
      </c>
      <c r="W6" s="232" t="s">
        <v>378</v>
      </c>
    </row>
    <row r="7" spans="1:24" s="229" customFormat="1" hidden="1">
      <c r="G7" s="230"/>
      <c r="L7" s="231" t="s">
        <v>498</v>
      </c>
      <c r="W7" s="232" t="s">
        <v>369</v>
      </c>
    </row>
    <row r="8" spans="1:24" s="185" customFormat="1" ht="27" customHeight="1" thickBot="1">
      <c r="A8" s="184" t="s">
        <v>500</v>
      </c>
      <c r="B8" s="186"/>
      <c r="C8" s="184"/>
      <c r="D8" s="233"/>
      <c r="E8" s="233"/>
      <c r="F8" s="185" t="s">
        <v>501</v>
      </c>
      <c r="L8" s="184" t="s">
        <v>502</v>
      </c>
      <c r="M8" s="186"/>
      <c r="P8" s="186"/>
      <c r="Q8" s="186"/>
      <c r="R8" s="186"/>
      <c r="S8" s="186"/>
      <c r="T8" s="186"/>
      <c r="U8" s="186"/>
      <c r="V8" s="186"/>
    </row>
    <row r="9" spans="1:24" s="185" customFormat="1" ht="40.5" customHeight="1" thickBot="1">
      <c r="A9" s="184"/>
      <c r="B9" s="234"/>
      <c r="C9" s="235" t="s">
        <v>503</v>
      </c>
      <c r="D9" s="236"/>
      <c r="E9" s="237"/>
      <c r="F9" s="645" t="s">
        <v>504</v>
      </c>
      <c r="G9" s="646"/>
      <c r="H9" s="646"/>
      <c r="I9" s="646"/>
      <c r="J9" s="647"/>
      <c r="K9" s="238"/>
      <c r="L9" s="184" t="s">
        <v>505</v>
      </c>
      <c r="M9" s="186"/>
      <c r="P9" s="186"/>
      <c r="Q9" s="186"/>
      <c r="R9" s="186"/>
      <c r="S9" s="186"/>
      <c r="T9" s="186"/>
      <c r="U9" s="186"/>
      <c r="V9" s="239"/>
    </row>
    <row r="10" spans="1:24" s="188" customFormat="1" ht="26.25" customHeight="1" thickBot="1">
      <c r="A10" s="240"/>
      <c r="B10" s="241" t="s">
        <v>156</v>
      </c>
      <c r="C10" s="242" t="s">
        <v>506</v>
      </c>
      <c r="D10" s="243" t="s">
        <v>153</v>
      </c>
      <c r="E10" s="243" t="s">
        <v>360</v>
      </c>
      <c r="F10" s="244" t="s">
        <v>371</v>
      </c>
      <c r="G10" s="244" t="s">
        <v>372</v>
      </c>
      <c r="H10" s="244" t="s">
        <v>507</v>
      </c>
      <c r="I10" s="244" t="s">
        <v>508</v>
      </c>
      <c r="J10" s="245" t="s">
        <v>62</v>
      </c>
      <c r="K10" s="246" t="s">
        <v>509</v>
      </c>
      <c r="L10" s="247" t="s">
        <v>510</v>
      </c>
      <c r="M10" s="187" t="s">
        <v>200</v>
      </c>
      <c r="N10" s="187" t="s">
        <v>11</v>
      </c>
      <c r="O10" s="187" t="s">
        <v>37</v>
      </c>
      <c r="P10" s="187" t="s">
        <v>152</v>
      </c>
      <c r="Q10" s="187" t="s">
        <v>154</v>
      </c>
      <c r="R10" s="187" t="s">
        <v>511</v>
      </c>
      <c r="S10" s="187" t="s">
        <v>155</v>
      </c>
      <c r="T10" s="187" t="s">
        <v>512</v>
      </c>
      <c r="U10" s="187" t="s">
        <v>516</v>
      </c>
      <c r="W10" s="188" t="s">
        <v>373</v>
      </c>
      <c r="X10" s="248" t="s">
        <v>513</v>
      </c>
    </row>
    <row r="11" spans="1:24" ht="112">
      <c r="A11" s="83">
        <v>1</v>
      </c>
      <c r="B11" s="82"/>
      <c r="C11" s="452"/>
      <c r="D11" s="83"/>
      <c r="E11" s="83"/>
      <c r="F11" s="452"/>
      <c r="G11" s="453"/>
      <c r="H11" s="452"/>
      <c r="I11" s="452"/>
      <c r="J11" s="452"/>
      <c r="K11" s="452"/>
      <c r="L11" s="83" t="s">
        <v>1743</v>
      </c>
      <c r="M11" s="83"/>
      <c r="N11" s="83" t="s">
        <v>161</v>
      </c>
      <c r="O11" s="570">
        <v>49626.1</v>
      </c>
      <c r="P11" s="83" t="s">
        <v>158</v>
      </c>
      <c r="Q11" s="83" t="s">
        <v>1744</v>
      </c>
      <c r="R11" s="83" t="s">
        <v>514</v>
      </c>
      <c r="S11" s="54" t="s">
        <v>1745</v>
      </c>
      <c r="T11" s="451" t="s">
        <v>1746</v>
      </c>
      <c r="U11" s="82" t="s">
        <v>1747</v>
      </c>
      <c r="V11" s="456"/>
      <c r="W11" s="83" t="s">
        <v>369</v>
      </c>
      <c r="X11" s="83"/>
    </row>
    <row r="12" spans="1:24" ht="112">
      <c r="A12" s="83">
        <v>2</v>
      </c>
      <c r="B12" s="82"/>
      <c r="C12" s="452"/>
      <c r="D12" s="83"/>
      <c r="E12" s="83"/>
      <c r="F12" s="452"/>
      <c r="G12" s="453"/>
      <c r="H12" s="452"/>
      <c r="I12" s="452"/>
      <c r="J12" s="452"/>
      <c r="K12" s="83"/>
      <c r="L12" s="83" t="s">
        <v>1748</v>
      </c>
      <c r="M12" s="83"/>
      <c r="N12" s="83" t="s">
        <v>161</v>
      </c>
      <c r="O12" s="570">
        <v>7684</v>
      </c>
      <c r="P12" s="83" t="s">
        <v>159</v>
      </c>
      <c r="Q12" s="83" t="s">
        <v>1744</v>
      </c>
      <c r="R12" s="83" t="s">
        <v>514</v>
      </c>
      <c r="S12" s="54" t="s">
        <v>1745</v>
      </c>
      <c r="T12" s="451" t="s">
        <v>1746</v>
      </c>
      <c r="U12" s="82" t="s">
        <v>1753</v>
      </c>
      <c r="V12" s="456"/>
      <c r="W12" s="83" t="s">
        <v>369</v>
      </c>
      <c r="X12" s="83"/>
    </row>
    <row r="13" spans="1:24" ht="33" customHeight="1">
      <c r="A13" s="83">
        <v>3</v>
      </c>
      <c r="B13" s="82"/>
      <c r="C13" s="454"/>
      <c r="D13" s="83"/>
      <c r="E13" s="83"/>
      <c r="F13" s="454"/>
      <c r="G13" s="455"/>
      <c r="H13" s="454"/>
      <c r="I13" s="454"/>
      <c r="J13" s="454"/>
      <c r="K13" s="454"/>
      <c r="L13" s="83" t="s">
        <v>1749</v>
      </c>
      <c r="M13" s="83"/>
      <c r="N13" s="83" t="s">
        <v>161</v>
      </c>
      <c r="O13" s="570">
        <v>20226.8</v>
      </c>
      <c r="P13" s="83" t="s">
        <v>158</v>
      </c>
      <c r="Q13" s="83" t="s">
        <v>1744</v>
      </c>
      <c r="R13" s="83" t="s">
        <v>514</v>
      </c>
      <c r="S13" s="54" t="s">
        <v>1745</v>
      </c>
      <c r="T13" s="451" t="s">
        <v>1746</v>
      </c>
      <c r="U13" s="82" t="s">
        <v>2288</v>
      </c>
      <c r="V13" s="456"/>
      <c r="W13" s="83" t="s">
        <v>369</v>
      </c>
      <c r="X13" s="83"/>
    </row>
    <row r="14" spans="1:24" ht="12.65" customHeight="1">
      <c r="A14" s="83">
        <v>4</v>
      </c>
      <c r="B14" s="82"/>
      <c r="C14" s="83"/>
      <c r="D14" s="83"/>
      <c r="E14" s="83"/>
      <c r="F14" s="83"/>
      <c r="G14" s="249"/>
      <c r="H14" s="83"/>
      <c r="I14" s="83"/>
      <c r="J14" s="83"/>
      <c r="K14" s="83"/>
      <c r="L14" s="83" t="s">
        <v>1750</v>
      </c>
      <c r="M14" s="83"/>
      <c r="N14" s="83" t="s">
        <v>161</v>
      </c>
      <c r="O14" s="570">
        <v>28272.6</v>
      </c>
      <c r="P14" s="83" t="s">
        <v>158</v>
      </c>
      <c r="Q14" s="83" t="s">
        <v>1744</v>
      </c>
      <c r="R14" s="83" t="s">
        <v>514</v>
      </c>
      <c r="S14" s="54" t="s">
        <v>1745</v>
      </c>
      <c r="T14" s="451" t="s">
        <v>1746</v>
      </c>
      <c r="U14" s="82" t="s">
        <v>1754</v>
      </c>
      <c r="V14" s="456"/>
      <c r="W14" s="83" t="s">
        <v>369</v>
      </c>
      <c r="X14" s="83"/>
    </row>
    <row r="15" spans="1:24" ht="12.65" customHeight="1">
      <c r="A15" s="83">
        <v>5</v>
      </c>
      <c r="B15" s="82"/>
      <c r="C15" s="83"/>
      <c r="D15" s="83"/>
      <c r="E15" s="83"/>
      <c r="F15" s="83"/>
      <c r="G15" s="249"/>
      <c r="H15" s="83"/>
      <c r="I15" s="83"/>
      <c r="J15" s="83"/>
      <c r="K15" s="83"/>
      <c r="L15" s="83" t="s">
        <v>1751</v>
      </c>
      <c r="M15" s="83"/>
      <c r="N15" s="83" t="s">
        <v>163</v>
      </c>
      <c r="O15" s="570">
        <v>8825.6</v>
      </c>
      <c r="P15" s="83" t="s">
        <v>159</v>
      </c>
      <c r="Q15" s="83" t="s">
        <v>1744</v>
      </c>
      <c r="R15" s="83" t="s">
        <v>514</v>
      </c>
      <c r="S15" s="54" t="s">
        <v>1745</v>
      </c>
      <c r="T15" s="451" t="s">
        <v>1746</v>
      </c>
      <c r="U15" s="82" t="s">
        <v>1754</v>
      </c>
      <c r="V15" s="456"/>
      <c r="W15" s="83" t="s">
        <v>369</v>
      </c>
      <c r="X15" s="83"/>
    </row>
    <row r="16" spans="1:24" ht="12.65" customHeight="1">
      <c r="A16" s="83">
        <v>6</v>
      </c>
      <c r="B16" s="82"/>
      <c r="C16" s="83"/>
      <c r="D16" s="83"/>
      <c r="E16" s="83"/>
      <c r="F16" s="83"/>
      <c r="G16" s="249"/>
      <c r="H16" s="83"/>
      <c r="I16" s="83"/>
      <c r="J16" s="83"/>
      <c r="K16" s="83"/>
      <c r="L16" s="83" t="s">
        <v>1752</v>
      </c>
      <c r="M16" s="83"/>
      <c r="N16" s="83" t="s">
        <v>161</v>
      </c>
      <c r="O16" s="570">
        <v>8870.1</v>
      </c>
      <c r="P16" s="83" t="s">
        <v>159</v>
      </c>
      <c r="Q16" s="83" t="s">
        <v>1744</v>
      </c>
      <c r="R16" s="83" t="s">
        <v>514</v>
      </c>
      <c r="S16" s="54" t="s">
        <v>1745</v>
      </c>
      <c r="T16" s="451"/>
      <c r="U16" s="82" t="s">
        <v>2289</v>
      </c>
      <c r="V16" s="456"/>
      <c r="W16" s="83" t="s">
        <v>369</v>
      </c>
      <c r="X16" s="83"/>
    </row>
    <row r="17" spans="1:22" ht="12.65" customHeight="1">
      <c r="A17" s="83">
        <v>7</v>
      </c>
      <c r="B17" s="82"/>
      <c r="C17" s="83"/>
      <c r="D17" s="83"/>
      <c r="E17" s="83"/>
      <c r="F17" s="83"/>
      <c r="G17" s="249"/>
      <c r="H17" s="83"/>
      <c r="I17" s="83"/>
      <c r="J17" s="83"/>
      <c r="K17" s="83"/>
      <c r="L17" s="83"/>
      <c r="M17" s="83"/>
      <c r="N17" s="83"/>
      <c r="O17" s="570"/>
      <c r="P17" s="83"/>
      <c r="Q17" s="83"/>
      <c r="R17" s="248"/>
      <c r="S17" s="83"/>
      <c r="T17" s="83"/>
      <c r="U17" s="82"/>
      <c r="V17" s="456"/>
    </row>
    <row r="18" spans="1:22" ht="12.65" customHeight="1">
      <c r="A18" s="83">
        <v>8</v>
      </c>
      <c r="B18" s="82"/>
      <c r="C18" s="83"/>
      <c r="D18" s="83"/>
      <c r="E18" s="83"/>
      <c r="F18" s="83"/>
      <c r="G18" s="249"/>
      <c r="H18" s="83"/>
      <c r="I18" s="83"/>
      <c r="J18" s="83"/>
      <c r="K18" s="83"/>
      <c r="L18" s="83"/>
      <c r="M18" s="83"/>
      <c r="N18" s="83"/>
      <c r="O18" s="606">
        <f>SUM(O11:O16)</f>
        <v>123505.20000000001</v>
      </c>
      <c r="P18" s="83"/>
      <c r="Q18" s="83"/>
      <c r="R18" s="248"/>
      <c r="S18" s="83"/>
      <c r="T18" s="83"/>
      <c r="U18" s="82"/>
      <c r="V18" s="456"/>
    </row>
    <row r="19" spans="1:22" ht="12.65" customHeight="1">
      <c r="A19" s="83">
        <v>9</v>
      </c>
      <c r="B19" s="82"/>
      <c r="C19" s="83"/>
      <c r="D19" s="83"/>
      <c r="E19" s="83"/>
      <c r="F19" s="83"/>
      <c r="G19" s="249"/>
      <c r="H19" s="83"/>
      <c r="I19" s="83"/>
      <c r="J19" s="83"/>
      <c r="K19" s="83"/>
      <c r="L19" s="83"/>
      <c r="M19" s="83"/>
      <c r="N19" s="83"/>
      <c r="O19" s="607"/>
      <c r="P19" s="83"/>
      <c r="Q19" s="83"/>
      <c r="R19" s="248"/>
      <c r="S19" s="83"/>
      <c r="T19" s="83"/>
      <c r="U19" s="82"/>
      <c r="V19" s="457"/>
    </row>
    <row r="20" spans="1:22" ht="12.65" customHeight="1">
      <c r="A20" s="83">
        <v>10</v>
      </c>
      <c r="B20" s="82"/>
      <c r="C20" s="83"/>
      <c r="D20" s="83"/>
      <c r="E20" s="83"/>
      <c r="F20" s="83"/>
      <c r="G20" s="249"/>
      <c r="H20" s="83"/>
      <c r="I20" s="83"/>
      <c r="J20" s="83"/>
      <c r="K20" s="83"/>
      <c r="L20" s="83"/>
      <c r="M20" s="83"/>
      <c r="N20" s="83"/>
      <c r="O20" s="83"/>
      <c r="P20" s="83"/>
      <c r="Q20" s="83"/>
      <c r="R20" s="248"/>
      <c r="S20" s="83"/>
      <c r="T20" s="83"/>
      <c r="U20" s="82"/>
    </row>
    <row r="21" spans="1:22" ht="12.65" customHeight="1">
      <c r="A21" s="83">
        <v>11</v>
      </c>
      <c r="B21" s="82"/>
      <c r="C21" s="83"/>
      <c r="D21" s="83"/>
      <c r="E21" s="83"/>
      <c r="F21" s="83"/>
      <c r="G21" s="249"/>
      <c r="H21" s="83"/>
      <c r="I21" s="83"/>
      <c r="J21" s="83"/>
      <c r="K21" s="83"/>
      <c r="L21" s="83"/>
      <c r="M21" s="83"/>
      <c r="N21" s="83"/>
      <c r="O21" s="83"/>
      <c r="P21" s="83"/>
      <c r="Q21" s="83"/>
      <c r="R21" s="248"/>
      <c r="S21" s="83"/>
      <c r="T21" s="83"/>
      <c r="U21" s="82"/>
    </row>
    <row r="22" spans="1:22" ht="12.65" customHeight="1">
      <c r="A22" s="83">
        <v>12</v>
      </c>
      <c r="B22" s="82"/>
      <c r="C22" s="83"/>
      <c r="D22" s="83"/>
      <c r="E22" s="83"/>
      <c r="F22" s="83"/>
      <c r="G22" s="249"/>
      <c r="H22" s="83"/>
      <c r="I22" s="83"/>
      <c r="J22" s="83"/>
      <c r="K22" s="83"/>
      <c r="L22" s="83"/>
      <c r="M22" s="83"/>
      <c r="N22" s="83"/>
      <c r="O22" s="83"/>
      <c r="P22" s="83"/>
      <c r="Q22" s="83"/>
      <c r="R22" s="248"/>
      <c r="S22" s="83"/>
      <c r="T22" s="83"/>
      <c r="U22" s="82"/>
    </row>
    <row r="23" spans="1:22" ht="12.65" customHeight="1">
      <c r="A23" s="83">
        <v>13</v>
      </c>
      <c r="B23" s="82"/>
      <c r="C23" s="83"/>
      <c r="D23" s="83"/>
      <c r="E23" s="83"/>
      <c r="F23" s="83"/>
      <c r="G23" s="249"/>
      <c r="H23" s="83"/>
      <c r="I23" s="83"/>
      <c r="J23" s="83"/>
      <c r="K23" s="83"/>
      <c r="L23" s="83"/>
      <c r="M23" s="83"/>
      <c r="N23" s="83"/>
      <c r="O23" s="83"/>
      <c r="P23" s="83"/>
      <c r="Q23" s="83"/>
      <c r="R23" s="248"/>
      <c r="S23" s="83"/>
      <c r="T23" s="83"/>
      <c r="U23" s="82"/>
    </row>
    <row r="24" spans="1:22" ht="12.65" customHeight="1">
      <c r="A24" s="83">
        <v>14</v>
      </c>
      <c r="B24" s="82"/>
      <c r="C24" s="83"/>
      <c r="D24" s="83"/>
      <c r="E24" s="83"/>
      <c r="F24" s="83"/>
      <c r="G24" s="249"/>
      <c r="H24" s="83"/>
      <c r="I24" s="83"/>
      <c r="J24" s="83"/>
      <c r="K24" s="83"/>
      <c r="L24" s="83"/>
      <c r="M24" s="83"/>
      <c r="N24" s="83"/>
      <c r="O24" s="83"/>
      <c r="P24" s="83"/>
      <c r="Q24" s="83"/>
      <c r="R24" s="248"/>
      <c r="S24" s="83"/>
      <c r="T24" s="83"/>
      <c r="U24" s="82"/>
    </row>
    <row r="25" spans="1:22" ht="12.65" customHeight="1">
      <c r="A25" s="83">
        <v>15</v>
      </c>
      <c r="B25" s="82"/>
      <c r="C25" s="83"/>
      <c r="D25" s="83"/>
      <c r="E25" s="83"/>
      <c r="F25" s="83"/>
      <c r="G25" s="249"/>
      <c r="H25" s="83"/>
      <c r="I25" s="83"/>
      <c r="J25" s="83"/>
      <c r="K25" s="83"/>
      <c r="L25" s="83"/>
      <c r="M25" s="83"/>
      <c r="N25" s="83"/>
      <c r="O25" s="83"/>
      <c r="P25" s="83"/>
      <c r="Q25" s="83"/>
      <c r="R25" s="248"/>
      <c r="S25" s="83"/>
      <c r="T25" s="83"/>
      <c r="U25" s="82"/>
    </row>
    <row r="26" spans="1:22">
      <c r="A26" s="83">
        <v>16</v>
      </c>
      <c r="B26" s="82"/>
      <c r="C26" s="83"/>
      <c r="D26" s="83"/>
      <c r="E26" s="83"/>
      <c r="F26" s="83"/>
      <c r="G26" s="249"/>
      <c r="H26" s="83"/>
      <c r="I26" s="83"/>
      <c r="J26" s="83"/>
      <c r="K26" s="83"/>
      <c r="L26" s="83"/>
      <c r="M26" s="83"/>
      <c r="N26" s="83"/>
      <c r="O26" s="83"/>
      <c r="P26" s="83"/>
      <c r="Q26" s="83"/>
      <c r="R26" s="248"/>
      <c r="S26" s="83"/>
      <c r="T26" s="83"/>
      <c r="U26" s="82"/>
    </row>
    <row r="27" spans="1:22">
      <c r="A27" s="83">
        <v>17</v>
      </c>
      <c r="B27" s="82"/>
      <c r="C27" s="83"/>
      <c r="D27" s="83"/>
      <c r="E27" s="83"/>
      <c r="F27" s="83"/>
      <c r="G27" s="249"/>
      <c r="H27" s="83"/>
      <c r="I27" s="83"/>
      <c r="J27" s="83"/>
      <c r="K27" s="83"/>
      <c r="L27" s="83"/>
      <c r="M27" s="83"/>
      <c r="N27" s="83"/>
      <c r="O27" s="83"/>
      <c r="P27" s="83"/>
      <c r="Q27" s="83"/>
      <c r="R27" s="248"/>
      <c r="S27" s="83"/>
      <c r="T27" s="83"/>
      <c r="U27" s="82"/>
    </row>
    <row r="28" spans="1:22">
      <c r="A28" s="83">
        <v>18</v>
      </c>
      <c r="B28" s="82"/>
      <c r="C28" s="83"/>
      <c r="D28" s="83"/>
      <c r="E28" s="83"/>
      <c r="F28" s="83"/>
      <c r="G28" s="249"/>
      <c r="H28" s="83"/>
      <c r="I28" s="83"/>
      <c r="J28" s="83"/>
      <c r="K28" s="83"/>
      <c r="L28" s="83"/>
      <c r="M28" s="83"/>
      <c r="N28" s="83"/>
      <c r="O28" s="83"/>
      <c r="P28" s="83"/>
      <c r="Q28" s="83"/>
      <c r="R28" s="248"/>
      <c r="S28" s="83"/>
      <c r="T28" s="83"/>
      <c r="U28" s="82"/>
    </row>
    <row r="29" spans="1:22">
      <c r="A29" s="83">
        <v>19</v>
      </c>
      <c r="B29" s="82"/>
      <c r="C29" s="83"/>
      <c r="D29" s="83"/>
      <c r="E29" s="83"/>
      <c r="F29" s="83"/>
      <c r="G29" s="249"/>
      <c r="H29" s="83"/>
      <c r="I29" s="83"/>
      <c r="J29" s="83"/>
      <c r="K29" s="83"/>
      <c r="L29" s="83"/>
      <c r="M29" s="83"/>
      <c r="N29" s="83"/>
      <c r="O29" s="83"/>
      <c r="P29" s="83"/>
      <c r="Q29" s="83"/>
      <c r="R29" s="248"/>
      <c r="S29" s="83"/>
      <c r="T29" s="83"/>
      <c r="U29" s="82"/>
    </row>
    <row r="30" spans="1:22">
      <c r="A30" s="83">
        <v>20</v>
      </c>
      <c r="B30" s="82"/>
      <c r="C30" s="83"/>
      <c r="D30" s="83"/>
      <c r="E30" s="83"/>
      <c r="F30" s="83"/>
      <c r="G30" s="249"/>
      <c r="H30" s="83"/>
      <c r="I30" s="83"/>
      <c r="J30" s="83"/>
      <c r="K30" s="83"/>
      <c r="L30" s="83"/>
      <c r="M30" s="83"/>
      <c r="N30" s="83"/>
      <c r="O30" s="83"/>
      <c r="P30" s="83"/>
      <c r="Q30" s="83"/>
      <c r="R30" s="248"/>
      <c r="S30" s="83"/>
      <c r="T30" s="83"/>
      <c r="U30" s="82"/>
    </row>
    <row r="31" spans="1:22">
      <c r="A31" s="83">
        <v>21</v>
      </c>
      <c r="B31" s="82"/>
      <c r="C31" s="83"/>
      <c r="D31" s="83"/>
      <c r="E31" s="83"/>
      <c r="F31" s="83"/>
      <c r="G31" s="249"/>
      <c r="H31" s="83"/>
      <c r="I31" s="83"/>
      <c r="J31" s="83"/>
      <c r="K31" s="83"/>
      <c r="L31" s="83"/>
      <c r="M31" s="83"/>
      <c r="N31" s="83"/>
      <c r="O31" s="83"/>
      <c r="P31" s="83"/>
      <c r="Q31" s="83"/>
      <c r="R31" s="248"/>
      <c r="S31" s="83"/>
      <c r="T31" s="83"/>
      <c r="U31" s="82"/>
    </row>
    <row r="32" spans="1:22">
      <c r="A32" s="83">
        <v>22</v>
      </c>
      <c r="B32" s="82"/>
      <c r="C32" s="85"/>
      <c r="D32" s="83"/>
      <c r="E32" s="83"/>
      <c r="F32" s="83"/>
      <c r="G32" s="249"/>
      <c r="H32" s="83"/>
      <c r="I32" s="83"/>
      <c r="J32" s="83"/>
      <c r="K32" s="85"/>
      <c r="L32" s="83"/>
      <c r="M32" s="83"/>
      <c r="N32" s="83"/>
      <c r="O32" s="83"/>
      <c r="P32" s="83"/>
      <c r="Q32" s="83"/>
      <c r="R32" s="248"/>
      <c r="S32" s="83"/>
      <c r="T32" s="83"/>
      <c r="U32" s="82"/>
    </row>
    <row r="33" spans="1:20">
      <c r="A33" s="85" t="s">
        <v>164</v>
      </c>
      <c r="R33" s="248"/>
      <c r="T33" s="189"/>
    </row>
  </sheetData>
  <autoFilter ref="A2:K2" xr:uid="{00000000-0009-0000-0000-00000D000000}"/>
  <mergeCells count="1">
    <mergeCell ref="F9:J9"/>
  </mergeCells>
  <phoneticPr fontId="6" type="noConversion"/>
  <dataValidations count="7">
    <dataValidation type="list" allowBlank="1" showInputMessage="1" showErrorMessage="1" sqref="R19:R33" xr:uid="{00000000-0002-0000-0D00-000000000000}">
      <formula1>$X$10:$X$12</formula1>
    </dataValidation>
    <dataValidation type="list" allowBlank="1" showInputMessage="1" showErrorMessage="1" sqref="N19:N31" xr:uid="{00000000-0002-0000-0D00-000001000000}">
      <formula1>$X$1:$X$3</formula1>
    </dataValidation>
    <dataValidation type="list" allowBlank="1" showInputMessage="1" showErrorMessage="1" sqref="P19:P31" xr:uid="{00000000-0002-0000-0D00-000002000000}">
      <formula1>$V$2:$V$5</formula1>
    </dataValidation>
    <dataValidation type="list" allowBlank="1" showInputMessage="1" showErrorMessage="1" sqref="R11:R18" xr:uid="{00000000-0002-0000-0D00-000003000000}">
      <formula1>$Y$10:$Y$12</formula1>
    </dataValidation>
    <dataValidation type="list" allowBlank="1" showInputMessage="1" showErrorMessage="1" sqref="N11:N18" xr:uid="{00000000-0002-0000-0D00-000004000000}">
      <formula1>$Y$1:$Y$3</formula1>
    </dataValidation>
    <dataValidation type="list" allowBlank="1" showInputMessage="1" showErrorMessage="1" sqref="P11:P18" xr:uid="{00000000-0002-0000-0D00-000005000000}">
      <formula1>$W$2:$W$5</formula1>
    </dataValidation>
    <dataValidation type="list" allowBlank="1" showInputMessage="1" showErrorMessage="1" sqref="W11:W16" xr:uid="{00000000-0002-0000-0D00-000006000000}">
      <formula1>$X$2:$X$7</formula1>
    </dataValidation>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77"/>
  <sheetViews>
    <sheetView workbookViewId="0"/>
  </sheetViews>
  <sheetFormatPr defaultRowHeight="14.5"/>
  <cols>
    <col min="1" max="1" width="30.54296875" style="459" customWidth="1"/>
    <col min="2" max="2" width="36.453125" style="459" customWidth="1"/>
    <col min="3" max="3" width="13.1796875" style="459" customWidth="1"/>
    <col min="4" max="6" width="9.1796875" style="459"/>
    <col min="7" max="7" width="29.453125" style="459" customWidth="1"/>
    <col min="8" max="8" width="51.1796875" style="459" customWidth="1"/>
    <col min="9" max="256" width="9.1796875" style="459"/>
  </cols>
  <sheetData>
    <row r="1" spans="1:7" ht="15.5">
      <c r="A1" s="458" t="s">
        <v>1755</v>
      </c>
    </row>
    <row r="2" spans="1:7">
      <c r="A2" s="460" t="s">
        <v>1756</v>
      </c>
      <c r="B2" s="460" t="s">
        <v>1757</v>
      </c>
      <c r="C2" s="461" t="s">
        <v>1758</v>
      </c>
    </row>
    <row r="3" spans="1:7">
      <c r="A3" s="460" t="s">
        <v>1759</v>
      </c>
      <c r="B3" s="460"/>
    </row>
    <row r="4" spans="1:7" ht="182.5">
      <c r="A4" s="460" t="s">
        <v>1760</v>
      </c>
      <c r="B4" s="462" t="s">
        <v>1761</v>
      </c>
      <c r="C4" s="463"/>
    </row>
    <row r="5" spans="1:7" ht="38.5">
      <c r="A5" s="464" t="s">
        <v>1762</v>
      </c>
      <c r="B5" s="465" t="s">
        <v>1763</v>
      </c>
      <c r="C5" s="463"/>
    </row>
    <row r="6" spans="1:7">
      <c r="A6" s="460" t="s">
        <v>1764</v>
      </c>
      <c r="B6" s="466">
        <v>42491</v>
      </c>
    </row>
    <row r="7" spans="1:7">
      <c r="A7" s="467" t="s">
        <v>1765</v>
      </c>
    </row>
    <row r="8" spans="1:7">
      <c r="A8" s="467" t="s">
        <v>1766</v>
      </c>
      <c r="B8" s="468" t="s">
        <v>1767</v>
      </c>
      <c r="E8" s="469"/>
      <c r="G8" s="469"/>
    </row>
    <row r="9" spans="1:7">
      <c r="B9" s="468" t="s">
        <v>1768</v>
      </c>
      <c r="E9" s="469"/>
      <c r="G9" s="469"/>
    </row>
    <row r="10" spans="1:7">
      <c r="B10" s="468" t="s">
        <v>1769</v>
      </c>
      <c r="E10" s="469"/>
      <c r="G10" s="469"/>
    </row>
    <row r="11" spans="1:7">
      <c r="B11" s="470" t="s">
        <v>1770</v>
      </c>
      <c r="E11" s="469"/>
      <c r="G11" s="469"/>
    </row>
    <row r="12" spans="1:7">
      <c r="B12" s="468" t="s">
        <v>1771</v>
      </c>
      <c r="E12" s="469"/>
      <c r="G12" s="469"/>
    </row>
    <row r="13" spans="1:7">
      <c r="B13" s="468"/>
      <c r="E13" s="469"/>
      <c r="G13" s="469"/>
    </row>
    <row r="14" spans="1:7">
      <c r="A14" s="471" t="s">
        <v>1772</v>
      </c>
      <c r="B14" s="468" t="s">
        <v>1773</v>
      </c>
      <c r="E14" s="469"/>
      <c r="G14" s="469"/>
    </row>
    <row r="15" spans="1:7">
      <c r="A15" s="471" t="s">
        <v>1774</v>
      </c>
      <c r="B15" s="468" t="s">
        <v>1775</v>
      </c>
      <c r="E15" s="469"/>
      <c r="G15" s="469"/>
    </row>
    <row r="16" spans="1:7">
      <c r="A16" s="471" t="s">
        <v>1776</v>
      </c>
      <c r="B16" s="468" t="s">
        <v>1777</v>
      </c>
      <c r="E16" s="469"/>
      <c r="G16" s="469"/>
    </row>
    <row r="17" spans="1:7">
      <c r="A17" s="471" t="s">
        <v>1778</v>
      </c>
      <c r="B17" s="468" t="s">
        <v>1779</v>
      </c>
      <c r="E17" s="469"/>
      <c r="G17" s="469"/>
    </row>
    <row r="18" spans="1:7">
      <c r="A18" s="471" t="s">
        <v>1780</v>
      </c>
      <c r="B18" s="468" t="s">
        <v>1781</v>
      </c>
      <c r="E18" s="469"/>
      <c r="G18" s="469"/>
    </row>
    <row r="19" spans="1:7">
      <c r="E19" s="469"/>
      <c r="G19" s="469"/>
    </row>
    <row r="20" spans="1:7">
      <c r="A20" s="648" t="s">
        <v>1782</v>
      </c>
      <c r="B20" s="649"/>
      <c r="C20" s="472" t="s">
        <v>111</v>
      </c>
      <c r="D20" s="472" t="s">
        <v>187</v>
      </c>
      <c r="E20" s="472" t="s">
        <v>1</v>
      </c>
      <c r="F20" s="472" t="s">
        <v>2</v>
      </c>
      <c r="G20" s="472" t="s">
        <v>3</v>
      </c>
    </row>
    <row r="21" spans="1:7">
      <c r="A21" s="473" t="s">
        <v>1783</v>
      </c>
      <c r="B21" s="473" t="s">
        <v>1784</v>
      </c>
      <c r="C21" s="474"/>
      <c r="D21" s="474"/>
      <c r="E21" s="474">
        <v>6</v>
      </c>
      <c r="F21" s="474"/>
      <c r="G21" s="474"/>
    </row>
    <row r="22" spans="1:7">
      <c r="A22" s="475"/>
      <c r="B22" s="473" t="s">
        <v>1785</v>
      </c>
      <c r="C22" s="474"/>
      <c r="D22" s="474"/>
      <c r="E22" s="474">
        <v>2</v>
      </c>
      <c r="F22" s="474"/>
      <c r="G22" s="474"/>
    </row>
    <row r="23" spans="1:7">
      <c r="A23" s="475"/>
      <c r="B23" s="473" t="s">
        <v>1786</v>
      </c>
      <c r="C23" s="474"/>
      <c r="D23" s="474"/>
      <c r="E23" s="474"/>
      <c r="F23" s="474"/>
      <c r="G23" s="474"/>
    </row>
    <row r="24" spans="1:7">
      <c r="A24" s="460"/>
      <c r="B24" s="468"/>
    </row>
    <row r="25" spans="1:7">
      <c r="A25" s="473" t="s">
        <v>1787</v>
      </c>
      <c r="E25" s="469"/>
      <c r="G25" s="469"/>
    </row>
    <row r="26" spans="1:7" ht="52.5">
      <c r="A26" s="473" t="s">
        <v>1788</v>
      </c>
      <c r="B26" s="476" t="s">
        <v>1789</v>
      </c>
      <c r="C26" s="476" t="s">
        <v>1790</v>
      </c>
      <c r="E26" s="469"/>
      <c r="G26" s="469"/>
    </row>
    <row r="27" spans="1:7" ht="43.5">
      <c r="A27" s="462" t="s">
        <v>1791</v>
      </c>
      <c r="B27" s="477" t="s">
        <v>1792</v>
      </c>
      <c r="C27" s="477" t="s">
        <v>1793</v>
      </c>
    </row>
    <row r="28" spans="1:7" ht="43.5">
      <c r="A28" s="462" t="s">
        <v>1794</v>
      </c>
      <c r="B28" s="477" t="s">
        <v>1795</v>
      </c>
      <c r="C28" s="477" t="s">
        <v>1793</v>
      </c>
    </row>
    <row r="29" spans="1:7" ht="42.5">
      <c r="A29" s="462" t="s">
        <v>1796</v>
      </c>
      <c r="B29" s="477" t="s">
        <v>1797</v>
      </c>
      <c r="C29" s="477" t="s">
        <v>1798</v>
      </c>
    </row>
    <row r="30" spans="1:7">
      <c r="A30" s="462" t="s">
        <v>1799</v>
      </c>
      <c r="B30" s="477" t="s">
        <v>1800</v>
      </c>
      <c r="C30" s="477" t="s">
        <v>1798</v>
      </c>
    </row>
    <row r="31" spans="1:7" ht="58">
      <c r="A31" s="462" t="s">
        <v>1801</v>
      </c>
      <c r="B31" s="477" t="s">
        <v>1802</v>
      </c>
      <c r="C31" s="477" t="s">
        <v>1793</v>
      </c>
    </row>
    <row r="32" spans="1:7" ht="43.5">
      <c r="A32" s="462" t="s">
        <v>1803</v>
      </c>
      <c r="B32" s="477" t="s">
        <v>1804</v>
      </c>
      <c r="C32" s="477" t="s">
        <v>1793</v>
      </c>
    </row>
    <row r="33" spans="1:6">
      <c r="A33" s="462" t="s">
        <v>1805</v>
      </c>
      <c r="B33" s="477" t="s">
        <v>1806</v>
      </c>
      <c r="C33" s="477" t="s">
        <v>1793</v>
      </c>
    </row>
    <row r="34" spans="1:6" ht="29">
      <c r="A34" s="462" t="s">
        <v>1807</v>
      </c>
      <c r="B34" s="477" t="s">
        <v>1808</v>
      </c>
      <c r="C34" s="477" t="s">
        <v>1793</v>
      </c>
    </row>
    <row r="35" spans="1:6">
      <c r="B35" s="478" t="s">
        <v>1809</v>
      </c>
      <c r="C35" s="479" t="s">
        <v>1810</v>
      </c>
      <c r="E35" s="480"/>
    </row>
    <row r="36" spans="1:6">
      <c r="A36" s="468"/>
      <c r="C36" s="468"/>
      <c r="D36" s="468"/>
      <c r="E36" s="468"/>
      <c r="F36" s="468"/>
    </row>
    <row r="37" spans="1:6">
      <c r="A37" s="473" t="s">
        <v>1811</v>
      </c>
    </row>
    <row r="38" spans="1:6">
      <c r="A38" s="481" t="s">
        <v>1812</v>
      </c>
      <c r="C38" s="481"/>
    </row>
    <row r="39" spans="1:6">
      <c r="A39" s="481" t="s">
        <v>1813</v>
      </c>
      <c r="C39" s="481"/>
    </row>
    <row r="40" spans="1:6">
      <c r="A40" s="481"/>
      <c r="C40" s="481"/>
    </row>
    <row r="41" spans="1:6">
      <c r="A41" s="473" t="s">
        <v>1814</v>
      </c>
      <c r="B41" s="473" t="s">
        <v>1815</v>
      </c>
      <c r="C41" s="482" t="s">
        <v>111</v>
      </c>
      <c r="D41" s="473" t="s">
        <v>1816</v>
      </c>
      <c r="E41" s="473" t="s">
        <v>1707</v>
      </c>
    </row>
    <row r="42" spans="1:6">
      <c r="A42" s="459" t="s">
        <v>1817</v>
      </c>
      <c r="B42" s="474"/>
      <c r="C42" s="461">
        <f>ROUND((ROUND((SQRT(B42)),1)*0.4),0)</f>
        <v>0</v>
      </c>
      <c r="D42" s="461">
        <f>ROUND((ROUND((SQRT(B42)),1)*0.2),0)</f>
        <v>0</v>
      </c>
      <c r="E42" s="461">
        <f>ROUND((ROUND((SQRT(B42)),1)*0.2),0)</f>
        <v>0</v>
      </c>
      <c r="F42" s="483"/>
    </row>
    <row r="43" spans="1:6">
      <c r="A43" s="459" t="s">
        <v>1818</v>
      </c>
      <c r="B43" s="474">
        <v>6</v>
      </c>
      <c r="C43" s="461">
        <f>ROUND((ROUND((SQRT(B43)),1)*0.5),0)</f>
        <v>1</v>
      </c>
      <c r="D43" s="461">
        <f>ROUND((ROUND((SQRT(B43)),1)*0.3),0)</f>
        <v>1</v>
      </c>
      <c r="E43" s="461">
        <f>ROUND((ROUND((SQRT(B43)),1)*0.3),0)</f>
        <v>1</v>
      </c>
    </row>
    <row r="44" spans="1:6">
      <c r="A44" s="459" t="s">
        <v>1819</v>
      </c>
      <c r="B44" s="474"/>
      <c r="C44" s="461">
        <f>ROUND((ROUND((SQRT(B44)),1)*0.6),0)</f>
        <v>0</v>
      </c>
      <c r="D44" s="461">
        <f>ROUND((ROUND((SQRT(B44)),1)*0.4),0)</f>
        <v>0</v>
      </c>
      <c r="E44" s="461">
        <f>ROUND((ROUND((SQRT(B44)),1)*0.6),0)</f>
        <v>0</v>
      </c>
    </row>
    <row r="45" spans="1:6">
      <c r="A45" s="460" t="s">
        <v>1809</v>
      </c>
      <c r="B45" s="460"/>
      <c r="C45" s="484">
        <f>SUM(C42:C44)</f>
        <v>1</v>
      </c>
      <c r="D45" s="484">
        <f>SUM(D42:D44)</f>
        <v>1</v>
      </c>
      <c r="E45" s="484">
        <f>SUM(E42:E44)</f>
        <v>1</v>
      </c>
    </row>
    <row r="47" spans="1:6">
      <c r="A47" s="473" t="s">
        <v>1820</v>
      </c>
    </row>
    <row r="48" spans="1:6">
      <c r="A48" s="482" t="s">
        <v>1821</v>
      </c>
    </row>
    <row r="49" spans="1:7">
      <c r="A49" s="485" t="s">
        <v>1822</v>
      </c>
    </row>
    <row r="50" spans="1:7">
      <c r="A50" s="485" t="s">
        <v>1823</v>
      </c>
    </row>
    <row r="51" spans="1:7">
      <c r="A51" s="485" t="s">
        <v>1824</v>
      </c>
    </row>
    <row r="52" spans="1:7">
      <c r="A52" s="485" t="s">
        <v>1825</v>
      </c>
    </row>
    <row r="53" spans="1:7">
      <c r="A53" s="485" t="s">
        <v>1826</v>
      </c>
    </row>
    <row r="54" spans="1:7">
      <c r="A54" s="485" t="s">
        <v>1827</v>
      </c>
    </row>
    <row r="55" spans="1:7">
      <c r="A55" s="485" t="s">
        <v>1828</v>
      </c>
    </row>
    <row r="56" spans="1:7">
      <c r="A56" s="473" t="s">
        <v>1829</v>
      </c>
      <c r="B56" s="484"/>
    </row>
    <row r="57" spans="1:7" ht="26.5">
      <c r="A57" s="486" t="s">
        <v>1830</v>
      </c>
      <c r="B57" s="484"/>
      <c r="C57" s="650" t="s">
        <v>1831</v>
      </c>
      <c r="D57" s="651"/>
      <c r="E57" s="651"/>
      <c r="F57" s="651"/>
      <c r="G57" s="651"/>
    </row>
    <row r="58" spans="1:7">
      <c r="B58" s="461"/>
    </row>
    <row r="60" spans="1:7">
      <c r="A60" s="473" t="s">
        <v>1780</v>
      </c>
      <c r="D60" s="467"/>
    </row>
    <row r="61" spans="1:7">
      <c r="A61" s="473" t="s">
        <v>1832</v>
      </c>
      <c r="B61" s="467"/>
    </row>
    <row r="62" spans="1:7">
      <c r="A62" s="459" t="s">
        <v>1833</v>
      </c>
      <c r="B62" s="468"/>
      <c r="E62" s="480"/>
    </row>
    <row r="63" spans="1:7">
      <c r="A63" s="459" t="s">
        <v>1834</v>
      </c>
      <c r="B63" s="468"/>
      <c r="C63" s="468"/>
      <c r="D63" s="468"/>
      <c r="E63" s="468"/>
      <c r="F63" s="468"/>
    </row>
    <row r="64" spans="1:7">
      <c r="A64" s="459" t="s">
        <v>1835</v>
      </c>
    </row>
    <row r="65" spans="1:1">
      <c r="A65" s="459" t="s">
        <v>1836</v>
      </c>
    </row>
    <row r="66" spans="1:1">
      <c r="A66" s="459" t="s">
        <v>1837</v>
      </c>
    </row>
    <row r="67" spans="1:1">
      <c r="A67" s="459" t="s">
        <v>1838</v>
      </c>
    </row>
    <row r="68" spans="1:1">
      <c r="A68" s="459" t="s">
        <v>1839</v>
      </c>
    </row>
    <row r="69" spans="1:1">
      <c r="A69" s="459" t="s">
        <v>1840</v>
      </c>
    </row>
    <row r="70" spans="1:1">
      <c r="A70" s="459" t="s">
        <v>1841</v>
      </c>
    </row>
    <row r="71" spans="1:1">
      <c r="A71" s="459" t="s">
        <v>1842</v>
      </c>
    </row>
    <row r="72" spans="1:1">
      <c r="A72" s="461" t="s">
        <v>1843</v>
      </c>
    </row>
    <row r="73" spans="1:1">
      <c r="A73" s="459" t="s">
        <v>1844</v>
      </c>
    </row>
    <row r="74" spans="1:1">
      <c r="A74" s="459" t="s">
        <v>1845</v>
      </c>
    </row>
    <row r="75" spans="1:1">
      <c r="A75" s="459" t="s">
        <v>1846</v>
      </c>
    </row>
    <row r="77" spans="1:1">
      <c r="A77" s="461"/>
    </row>
  </sheetData>
  <mergeCells count="2">
    <mergeCell ref="A20:B20"/>
    <mergeCell ref="C57:G5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43"/>
  <sheetViews>
    <sheetView view="pageBreakPreview" zoomScaleNormal="100" zoomScaleSheetLayoutView="100" workbookViewId="0">
      <selection activeCell="B35" sqref="B35"/>
    </sheetView>
  </sheetViews>
  <sheetFormatPr defaultColWidth="9" defaultRowHeight="12.5"/>
  <cols>
    <col min="1" max="1" width="40.453125" style="44" customWidth="1"/>
    <col min="2" max="2" width="46.453125" style="44" customWidth="1"/>
    <col min="3" max="16384" width="9" style="34"/>
  </cols>
  <sheetData>
    <row r="1" spans="1:2" ht="163.5" customHeight="1">
      <c r="A1" s="86"/>
      <c r="B1" s="32" t="s">
        <v>457</v>
      </c>
    </row>
    <row r="2" spans="1:2" ht="14">
      <c r="A2" s="87" t="s">
        <v>20</v>
      </c>
      <c r="B2" s="88"/>
    </row>
    <row r="3" spans="1:2" ht="14">
      <c r="A3" s="89" t="s">
        <v>21</v>
      </c>
      <c r="B3" s="90" t="str">
        <f>Cover!D3</f>
        <v>Natural Resources Wales</v>
      </c>
    </row>
    <row r="4" spans="1:2" ht="14">
      <c r="A4" s="89" t="s">
        <v>22</v>
      </c>
      <c r="B4" s="90" t="str">
        <f>Cover!D8</f>
        <v>SA-PEFC-FM-007116</v>
      </c>
    </row>
    <row r="5" spans="1:2" ht="14">
      <c r="A5" s="89" t="s">
        <v>62</v>
      </c>
      <c r="B5" s="90" t="s">
        <v>1708</v>
      </c>
    </row>
    <row r="6" spans="1:2" ht="14">
      <c r="A6" s="89" t="s">
        <v>23</v>
      </c>
      <c r="B6" s="90">
        <f>'1 Basic info'!$C$28</f>
        <v>6</v>
      </c>
    </row>
    <row r="7" spans="1:2" ht="14">
      <c r="A7" s="89" t="s">
        <v>24</v>
      </c>
      <c r="B7" s="90">
        <f>'1 Basic info'!$D$90</f>
        <v>123505</v>
      </c>
    </row>
    <row r="8" spans="1:2" ht="14">
      <c r="A8" s="91" t="s">
        <v>136</v>
      </c>
      <c r="B8" s="567" t="s">
        <v>1855</v>
      </c>
    </row>
    <row r="9" spans="1:2" ht="14">
      <c r="A9" s="92"/>
      <c r="B9" s="92"/>
    </row>
    <row r="10" spans="1:2" ht="14">
      <c r="A10" s="93" t="s">
        <v>137</v>
      </c>
      <c r="B10" s="499"/>
    </row>
    <row r="11" spans="1:2" ht="14">
      <c r="A11" s="498" t="s">
        <v>138</v>
      </c>
      <c r="B11" s="500" t="s">
        <v>2</v>
      </c>
    </row>
    <row r="12" spans="1:2" ht="14">
      <c r="A12" s="498" t="s">
        <v>139</v>
      </c>
      <c r="B12" s="500" t="s">
        <v>2285</v>
      </c>
    </row>
    <row r="13" spans="1:2" ht="14">
      <c r="A13" s="498" t="s">
        <v>186</v>
      </c>
      <c r="B13" s="608" t="str">
        <f>Cover!E19</f>
        <v>Gus Hellier</v>
      </c>
    </row>
    <row r="14" spans="1:2" ht="28">
      <c r="A14" s="501" t="s">
        <v>458</v>
      </c>
      <c r="B14" s="609" t="str">
        <f>Cover!F19</f>
        <v>John Rogers</v>
      </c>
    </row>
    <row r="15" spans="1:2" ht="14">
      <c r="A15" s="92"/>
      <c r="B15" s="610"/>
    </row>
    <row r="16" spans="1:2" s="61" customFormat="1" ht="14">
      <c r="A16" s="93" t="s">
        <v>140</v>
      </c>
      <c r="B16" s="499"/>
    </row>
    <row r="17" spans="1:2" s="61" customFormat="1" ht="14">
      <c r="A17" s="498" t="s">
        <v>386</v>
      </c>
      <c r="B17" s="500" t="s">
        <v>316</v>
      </c>
    </row>
    <row r="18" spans="1:2" s="61" customFormat="1" ht="14">
      <c r="A18" s="498" t="s">
        <v>387</v>
      </c>
      <c r="B18" s="500">
        <v>0</v>
      </c>
    </row>
    <row r="19" spans="1:2" s="61" customFormat="1" ht="14">
      <c r="A19" s="498" t="s">
        <v>388</v>
      </c>
      <c r="B19" s="500">
        <v>2</v>
      </c>
    </row>
    <row r="20" spans="1:2" s="61" customFormat="1" ht="14">
      <c r="A20" s="498" t="s">
        <v>13</v>
      </c>
      <c r="B20" s="500">
        <v>2</v>
      </c>
    </row>
    <row r="21" spans="1:2" s="61" customFormat="1" ht="14">
      <c r="A21" s="498" t="s">
        <v>141</v>
      </c>
      <c r="B21" s="500">
        <v>0</v>
      </c>
    </row>
    <row r="22" spans="1:2" s="61" customFormat="1" ht="14">
      <c r="A22" s="96" t="s">
        <v>142</v>
      </c>
      <c r="B22" s="98" t="s">
        <v>143</v>
      </c>
    </row>
    <row r="23" spans="1:2" s="61" customFormat="1" ht="14">
      <c r="A23" s="92"/>
      <c r="B23" s="610"/>
    </row>
    <row r="24" spans="1:2" s="61" customFormat="1" ht="14">
      <c r="A24" s="93" t="s">
        <v>144</v>
      </c>
      <c r="B24" s="94"/>
    </row>
    <row r="25" spans="1:2" s="61" customFormat="1" ht="42">
      <c r="A25" s="652" t="s">
        <v>145</v>
      </c>
      <c r="B25" s="97" t="s">
        <v>459</v>
      </c>
    </row>
    <row r="26" spans="1:2" s="61" customFormat="1" ht="42" hidden="1">
      <c r="A26" s="653"/>
      <c r="B26" s="97" t="s">
        <v>146</v>
      </c>
    </row>
    <row r="27" spans="1:2" s="61" customFormat="1" ht="28" hidden="1">
      <c r="A27" s="95"/>
      <c r="B27" s="611" t="s">
        <v>25</v>
      </c>
    </row>
    <row r="28" spans="1:2" s="61" customFormat="1" ht="14">
      <c r="A28" s="96" t="s">
        <v>147</v>
      </c>
      <c r="B28" s="566" t="s">
        <v>2290</v>
      </c>
    </row>
    <row r="29" spans="1:2" s="61" customFormat="1" ht="14">
      <c r="A29" s="52"/>
      <c r="B29" s="57"/>
    </row>
    <row r="30" spans="1:2" s="61" customFormat="1" ht="14">
      <c r="A30" s="93" t="s">
        <v>148</v>
      </c>
      <c r="B30" s="94"/>
    </row>
    <row r="31" spans="1:2" s="44" customFormat="1" ht="14">
      <c r="A31" s="653" t="s">
        <v>149</v>
      </c>
      <c r="B31" s="97" t="s">
        <v>362</v>
      </c>
    </row>
    <row r="32" spans="1:2" s="44" customFormat="1" ht="14" hidden="1">
      <c r="A32" s="653"/>
      <c r="B32" s="584" t="s">
        <v>363</v>
      </c>
    </row>
    <row r="33" spans="1:2" s="44" customFormat="1" ht="14" hidden="1">
      <c r="A33" s="653"/>
      <c r="B33" s="583" t="s">
        <v>544</v>
      </c>
    </row>
    <row r="34" spans="1:2" s="44" customFormat="1" ht="23.25" customHeight="1">
      <c r="A34" s="95" t="s">
        <v>21</v>
      </c>
      <c r="B34" s="565" t="str">
        <f>B14</f>
        <v>John Rogers</v>
      </c>
    </row>
    <row r="35" spans="1:2" s="44" customFormat="1" ht="58.5" customHeight="1">
      <c r="A35" s="97" t="s">
        <v>2292</v>
      </c>
      <c r="B35" s="250" t="s">
        <v>2291</v>
      </c>
    </row>
    <row r="36" spans="1:2" ht="14">
      <c r="A36" s="96" t="s">
        <v>147</v>
      </c>
      <c r="B36" s="571">
        <f>Cover!C19</f>
        <v>44907</v>
      </c>
    </row>
    <row r="37" spans="1:2" s="99" customFormat="1" ht="10.5" customHeight="1">
      <c r="A37" s="61"/>
      <c r="B37" s="61"/>
    </row>
    <row r="38" spans="1:2" s="99" customFormat="1" ht="10.5" customHeight="1">
      <c r="A38" s="654" t="s">
        <v>473</v>
      </c>
      <c r="B38" s="654"/>
    </row>
    <row r="39" spans="1:2" s="99" customFormat="1" ht="10.5">
      <c r="A39" s="626" t="s">
        <v>474</v>
      </c>
      <c r="B39" s="626"/>
    </row>
    <row r="40" spans="1:2" s="99" customFormat="1" ht="10.5">
      <c r="A40" s="626" t="s">
        <v>460</v>
      </c>
      <c r="B40" s="626"/>
    </row>
    <row r="41" spans="1:2" s="99" customFormat="1" ht="10.5">
      <c r="A41" s="100"/>
      <c r="B41" s="100"/>
    </row>
    <row r="42" spans="1:2" s="99" customFormat="1" ht="10.5">
      <c r="A42" s="626" t="s">
        <v>39</v>
      </c>
      <c r="B42" s="626"/>
    </row>
    <row r="43" spans="1:2">
      <c r="A43" s="626" t="s">
        <v>40</v>
      </c>
      <c r="B43" s="626"/>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N103"/>
  <sheetViews>
    <sheetView view="pageBreakPreview" zoomScaleNormal="100" zoomScaleSheetLayoutView="100" workbookViewId="0">
      <selection activeCell="C16" sqref="C16"/>
    </sheetView>
  </sheetViews>
  <sheetFormatPr defaultColWidth="8" defaultRowHeight="12.5"/>
  <cols>
    <col min="1" max="1" width="23.453125" style="104" customWidth="1"/>
    <col min="2" max="2" width="21.7265625" style="104" customWidth="1"/>
    <col min="3" max="3" width="15.453125" style="103" customWidth="1"/>
    <col min="4" max="4" width="24.453125" style="103" customWidth="1"/>
    <col min="5" max="12" width="8" style="103" customWidth="1"/>
    <col min="13" max="16384" width="8" style="104"/>
  </cols>
  <sheetData>
    <row r="1" spans="1:66" ht="143.25" customHeight="1">
      <c r="A1" s="226"/>
      <c r="B1" s="655" t="s">
        <v>326</v>
      </c>
      <c r="C1" s="655"/>
      <c r="D1" s="101"/>
      <c r="E1" s="102"/>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row>
    <row r="2" spans="1:66" ht="9.75" customHeight="1">
      <c r="A2" s="105"/>
      <c r="B2" s="105"/>
      <c r="C2" s="106"/>
      <c r="D2" s="106"/>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row>
    <row r="3" spans="1:66">
      <c r="A3" s="656" t="s">
        <v>214</v>
      </c>
      <c r="B3" s="656"/>
      <c r="C3" s="656"/>
      <c r="D3" s="656"/>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row>
    <row r="4" spans="1:66" ht="14.25" customHeight="1">
      <c r="A4" s="656"/>
      <c r="B4" s="656"/>
      <c r="C4" s="656"/>
      <c r="D4" s="656"/>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row>
    <row r="5" spans="1:66" ht="25.5" customHeight="1">
      <c r="A5" s="656" t="s">
        <v>323</v>
      </c>
      <c r="B5" s="656"/>
      <c r="C5" s="656"/>
      <c r="D5" s="656"/>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row>
    <row r="6" spans="1:66" s="109" customFormat="1" ht="14">
      <c r="A6" s="657" t="s">
        <v>20</v>
      </c>
      <c r="B6" s="657"/>
      <c r="C6" s="657"/>
      <c r="D6" s="107"/>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row>
    <row r="7" spans="1:66" s="109" customFormat="1" ht="14">
      <c r="A7" s="107" t="s">
        <v>21</v>
      </c>
      <c r="B7" s="659" t="str">
        <f>'A11a Cert Decsn'!$B$3</f>
        <v>Natural Resources Wales</v>
      </c>
      <c r="C7" s="659"/>
      <c r="D7" s="659"/>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row>
    <row r="8" spans="1:66" s="109" customFormat="1" ht="14">
      <c r="A8" s="107" t="s">
        <v>112</v>
      </c>
      <c r="B8" s="659" t="str">
        <f>'1 Basic info'!$C$13</f>
        <v>Ty Cambria, Newport Road, Cardiff, CF24 0TP</v>
      </c>
      <c r="C8" s="659"/>
      <c r="D8" s="659"/>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row>
    <row r="9" spans="1:66" s="109" customFormat="1" ht="14">
      <c r="A9" s="107" t="s">
        <v>62</v>
      </c>
      <c r="B9" s="110" t="s">
        <v>1708</v>
      </c>
      <c r="C9" s="110"/>
      <c r="D9" s="110"/>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row>
    <row r="10" spans="1:66" s="109" customFormat="1" ht="14">
      <c r="A10" s="107" t="s">
        <v>22</v>
      </c>
      <c r="B10" s="659" t="str">
        <f>Cover!D8</f>
        <v>SA-PEFC-FM-007116</v>
      </c>
      <c r="C10" s="659"/>
      <c r="D10" s="110"/>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row>
    <row r="11" spans="1:66" s="109" customFormat="1" ht="14">
      <c r="A11" s="107" t="s">
        <v>59</v>
      </c>
      <c r="B11" s="659" t="str">
        <f>Cover!$D$8</f>
        <v>SA-PEFC-FM-007116</v>
      </c>
      <c r="C11" s="659"/>
      <c r="D11" s="110"/>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row>
    <row r="12" spans="1:66" s="109" customFormat="1" ht="14">
      <c r="A12" s="107" t="s">
        <v>113</v>
      </c>
      <c r="B12" s="111">
        <f>Cover!D10</f>
        <v>43781</v>
      </c>
      <c r="C12" s="110" t="s">
        <v>114</v>
      </c>
      <c r="D12" s="111">
        <f>Cover!D11</f>
        <v>45607</v>
      </c>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row>
    <row r="13" spans="1:66" ht="9.75" customHeight="1">
      <c r="A13" s="107"/>
      <c r="B13" s="110"/>
      <c r="C13" s="112"/>
      <c r="D13" s="11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row>
    <row r="14" spans="1:66" ht="18" customHeight="1">
      <c r="A14" s="657" t="s">
        <v>115</v>
      </c>
      <c r="B14" s="657"/>
      <c r="C14" s="657"/>
      <c r="D14" s="657"/>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row>
    <row r="15" spans="1:66" s="117" customFormat="1" ht="14">
      <c r="A15" s="114" t="s">
        <v>215</v>
      </c>
      <c r="B15" s="115" t="s">
        <v>324</v>
      </c>
      <c r="C15" s="115" t="s">
        <v>116</v>
      </c>
      <c r="D15" s="115" t="s">
        <v>117</v>
      </c>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row>
    <row r="16" spans="1:66" s="119" customFormat="1">
      <c r="A16" s="488" t="s">
        <v>1863</v>
      </c>
      <c r="B16" s="488" t="s">
        <v>1864</v>
      </c>
      <c r="C16" s="488">
        <v>1000</v>
      </c>
      <c r="D16" s="488" t="s">
        <v>1865</v>
      </c>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row>
    <row r="17" spans="1:66" s="119" customFormat="1">
      <c r="A17" s="488" t="s">
        <v>1863</v>
      </c>
      <c r="B17" s="488" t="s">
        <v>1866</v>
      </c>
      <c r="C17" s="488">
        <v>14000</v>
      </c>
      <c r="D17" s="488" t="s">
        <v>1867</v>
      </c>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row>
    <row r="18" spans="1:66" s="119" customFormat="1">
      <c r="A18" s="488" t="s">
        <v>1863</v>
      </c>
      <c r="B18" s="488" t="s">
        <v>1868</v>
      </c>
      <c r="C18" s="488">
        <v>13000</v>
      </c>
      <c r="D18" s="488" t="s">
        <v>1869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row>
    <row r="19" spans="1:66" ht="14">
      <c r="A19" s="110"/>
      <c r="B19" s="120"/>
      <c r="C19" s="113"/>
      <c r="D19" s="121"/>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row>
    <row r="20" spans="1:66" ht="14">
      <c r="A20" s="122" t="s">
        <v>148</v>
      </c>
      <c r="B20" s="123"/>
      <c r="C20" s="124"/>
      <c r="D20" s="125"/>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row>
    <row r="21" spans="1:66" ht="15.75" customHeight="1">
      <c r="A21" s="660" t="s">
        <v>21</v>
      </c>
      <c r="B21" s="659"/>
      <c r="C21" s="661" t="s">
        <v>644</v>
      </c>
      <c r="D21" s="662"/>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row>
    <row r="22" spans="1:66" ht="84" customHeight="1">
      <c r="A22" s="660" t="s">
        <v>150</v>
      </c>
      <c r="B22" s="659"/>
      <c r="C22" s="663"/>
      <c r="D22" s="664"/>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row>
    <row r="23" spans="1:66" ht="14">
      <c r="A23" s="665" t="s">
        <v>147</v>
      </c>
      <c r="B23" s="666"/>
      <c r="C23" s="126" t="s">
        <v>2121</v>
      </c>
      <c r="D23" s="127"/>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row>
    <row r="24" spans="1:66" ht="14">
      <c r="A24" s="107"/>
      <c r="B24" s="107"/>
      <c r="C24" s="128"/>
      <c r="D24" s="129"/>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row>
    <row r="25" spans="1:66">
      <c r="A25" s="667" t="s">
        <v>472</v>
      </c>
      <c r="B25" s="667"/>
      <c r="C25" s="667"/>
      <c r="D25" s="667"/>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row>
    <row r="26" spans="1:66">
      <c r="A26" s="658" t="s">
        <v>474</v>
      </c>
      <c r="B26" s="658"/>
      <c r="C26" s="658"/>
      <c r="D26" s="658"/>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row>
    <row r="27" spans="1:66">
      <c r="A27" s="658" t="s">
        <v>461</v>
      </c>
      <c r="B27" s="658"/>
      <c r="C27" s="658"/>
      <c r="D27" s="658"/>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row>
    <row r="28" spans="1:66" ht="13.5" customHeight="1">
      <c r="A28" s="130"/>
      <c r="B28" s="130"/>
      <c r="C28" s="130"/>
      <c r="D28" s="130"/>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row>
    <row r="29" spans="1:66">
      <c r="A29" s="658" t="s">
        <v>39</v>
      </c>
      <c r="B29" s="658"/>
      <c r="C29" s="658"/>
      <c r="D29" s="658"/>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row>
    <row r="30" spans="1:66">
      <c r="A30" s="658" t="s">
        <v>40</v>
      </c>
      <c r="B30" s="658"/>
      <c r="C30" s="658"/>
      <c r="D30" s="658"/>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row>
    <row r="31" spans="1:66">
      <c r="A31" s="658" t="s">
        <v>310</v>
      </c>
      <c r="B31" s="658"/>
      <c r="C31" s="658"/>
      <c r="D31" s="658"/>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row>
    <row r="32" spans="1:66">
      <c r="A32" s="103"/>
      <c r="B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row>
    <row r="33" spans="1:66">
      <c r="A33" s="103"/>
      <c r="B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row>
    <row r="34" spans="1:66">
      <c r="A34" s="103"/>
      <c r="B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row>
    <row r="35" spans="1:66">
      <c r="A35" s="103"/>
      <c r="B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row>
    <row r="36" spans="1:66" s="103" customFormat="1"/>
    <row r="37" spans="1:66" s="103" customFormat="1"/>
    <row r="38" spans="1:66" s="103" customFormat="1"/>
    <row r="39" spans="1:66" s="103" customFormat="1"/>
    <row r="40" spans="1:66" s="103" customFormat="1"/>
    <row r="41" spans="1:66" s="103" customFormat="1"/>
    <row r="42" spans="1:66" s="103" customFormat="1"/>
    <row r="43" spans="1:66" s="103" customFormat="1"/>
    <row r="44" spans="1:66" s="103" customFormat="1"/>
    <row r="45" spans="1:66" s="103" customFormat="1"/>
    <row r="46" spans="1:66" s="103" customFormat="1"/>
    <row r="47" spans="1:66" s="103" customFormat="1"/>
    <row r="48" spans="1:66" s="103" customFormat="1"/>
    <row r="49" spans="1:31" s="103" customFormat="1"/>
    <row r="50" spans="1:31" s="103" customFormat="1"/>
    <row r="51" spans="1:31" s="103" customFormat="1"/>
    <row r="52" spans="1:31" s="103" customFormat="1"/>
    <row r="53" spans="1:31" s="103" customFormat="1"/>
    <row r="54" spans="1:31" s="103" customFormat="1"/>
    <row r="55" spans="1:31">
      <c r="A55" s="103"/>
      <c r="B55" s="103"/>
      <c r="M55" s="103"/>
      <c r="N55" s="103"/>
      <c r="O55" s="103"/>
      <c r="P55" s="103"/>
      <c r="Q55" s="103"/>
      <c r="R55" s="103"/>
      <c r="S55" s="103"/>
      <c r="T55" s="103"/>
      <c r="U55" s="103"/>
      <c r="V55" s="103"/>
      <c r="W55" s="103"/>
      <c r="X55" s="103"/>
      <c r="Y55" s="103"/>
      <c r="Z55" s="103"/>
      <c r="AA55" s="103"/>
      <c r="AB55" s="103"/>
      <c r="AC55" s="103"/>
      <c r="AD55" s="103"/>
      <c r="AE55" s="103"/>
    </row>
    <row r="56" spans="1:31">
      <c r="A56" s="103"/>
      <c r="B56" s="103"/>
      <c r="M56" s="103"/>
      <c r="N56" s="103"/>
      <c r="O56" s="103"/>
      <c r="P56" s="103"/>
      <c r="Q56" s="103"/>
      <c r="R56" s="103"/>
      <c r="S56" s="103"/>
      <c r="T56" s="103"/>
      <c r="U56" s="103"/>
      <c r="V56" s="103"/>
      <c r="W56" s="103"/>
      <c r="X56" s="103"/>
      <c r="Y56" s="103"/>
      <c r="Z56" s="103"/>
      <c r="AA56" s="103"/>
      <c r="AB56" s="103"/>
      <c r="AC56" s="103"/>
      <c r="AD56" s="103"/>
      <c r="AE56" s="103"/>
    </row>
    <row r="57" spans="1:31">
      <c r="A57" s="103"/>
      <c r="B57" s="103"/>
      <c r="M57" s="103"/>
      <c r="N57" s="103"/>
      <c r="O57" s="103"/>
      <c r="P57" s="103"/>
      <c r="Q57" s="103"/>
      <c r="R57" s="103"/>
      <c r="S57" s="103"/>
      <c r="T57" s="103"/>
      <c r="U57" s="103"/>
      <c r="V57" s="103"/>
      <c r="W57" s="103"/>
      <c r="X57" s="103"/>
      <c r="Y57" s="103"/>
      <c r="Z57" s="103"/>
      <c r="AA57" s="103"/>
      <c r="AB57" s="103"/>
      <c r="AC57" s="103"/>
      <c r="AD57" s="103"/>
      <c r="AE57" s="103"/>
    </row>
    <row r="58" spans="1:31">
      <c r="A58" s="103"/>
      <c r="B58" s="103"/>
      <c r="M58" s="103"/>
      <c r="N58" s="103"/>
      <c r="O58" s="103"/>
      <c r="P58" s="103"/>
      <c r="Q58" s="103"/>
      <c r="R58" s="103"/>
      <c r="S58" s="103"/>
      <c r="T58" s="103"/>
      <c r="U58" s="103"/>
      <c r="V58" s="103"/>
      <c r="W58" s="103"/>
      <c r="X58" s="103"/>
      <c r="Y58" s="103"/>
      <c r="Z58" s="103"/>
      <c r="AA58" s="103"/>
      <c r="AB58" s="103"/>
      <c r="AC58" s="103"/>
      <c r="AD58" s="103"/>
      <c r="AE58" s="103"/>
    </row>
    <row r="59" spans="1:31">
      <c r="A59" s="103"/>
      <c r="B59" s="103"/>
      <c r="M59" s="103"/>
      <c r="N59" s="103"/>
      <c r="O59" s="103"/>
      <c r="P59" s="103"/>
      <c r="Q59" s="103"/>
      <c r="R59" s="103"/>
      <c r="S59" s="103"/>
      <c r="T59" s="103"/>
      <c r="U59" s="103"/>
      <c r="V59" s="103"/>
      <c r="W59" s="103"/>
      <c r="X59" s="103"/>
      <c r="Y59" s="103"/>
      <c r="Z59" s="103"/>
      <c r="AA59" s="103"/>
      <c r="AB59" s="103"/>
      <c r="AC59" s="103"/>
      <c r="AD59" s="103"/>
      <c r="AE59" s="103"/>
    </row>
    <row r="60" spans="1:31">
      <c r="A60" s="103"/>
      <c r="B60" s="103"/>
      <c r="M60" s="103"/>
      <c r="N60" s="103"/>
      <c r="O60" s="103"/>
      <c r="P60" s="103"/>
      <c r="Q60" s="103"/>
      <c r="R60" s="103"/>
      <c r="S60" s="103"/>
      <c r="T60" s="103"/>
      <c r="U60" s="103"/>
      <c r="V60" s="103"/>
      <c r="W60" s="103"/>
      <c r="X60" s="103"/>
      <c r="Y60" s="103"/>
      <c r="Z60" s="103"/>
      <c r="AA60" s="103"/>
      <c r="AB60" s="103"/>
      <c r="AC60" s="103"/>
      <c r="AD60" s="103"/>
      <c r="AE60" s="103"/>
    </row>
    <row r="61" spans="1:31">
      <c r="A61" s="103"/>
      <c r="B61" s="103"/>
      <c r="M61" s="103"/>
      <c r="N61" s="103"/>
      <c r="O61" s="103"/>
      <c r="P61" s="103"/>
      <c r="Q61" s="103"/>
      <c r="R61" s="103"/>
      <c r="S61" s="103"/>
      <c r="T61" s="103"/>
      <c r="U61" s="103"/>
      <c r="V61" s="103"/>
      <c r="W61" s="103"/>
      <c r="X61" s="103"/>
      <c r="Y61" s="103"/>
      <c r="Z61" s="103"/>
      <c r="AA61" s="103"/>
      <c r="AB61" s="103"/>
      <c r="AC61" s="103"/>
      <c r="AD61" s="103"/>
      <c r="AE61" s="103"/>
    </row>
    <row r="62" spans="1:31">
      <c r="A62" s="103"/>
      <c r="B62" s="103"/>
      <c r="M62" s="103"/>
      <c r="N62" s="103"/>
      <c r="O62" s="103"/>
      <c r="P62" s="103"/>
      <c r="Q62" s="103"/>
      <c r="R62" s="103"/>
      <c r="S62" s="103"/>
      <c r="T62" s="103"/>
      <c r="U62" s="103"/>
      <c r="V62" s="103"/>
      <c r="W62" s="103"/>
      <c r="X62" s="103"/>
      <c r="Y62" s="103"/>
      <c r="Z62" s="103"/>
      <c r="AA62" s="103"/>
      <c r="AB62" s="103"/>
      <c r="AC62" s="103"/>
      <c r="AD62" s="103"/>
      <c r="AE62" s="103"/>
    </row>
    <row r="63" spans="1:31">
      <c r="A63" s="103"/>
      <c r="B63" s="103"/>
      <c r="M63" s="103"/>
      <c r="N63" s="103"/>
      <c r="O63" s="103"/>
      <c r="P63" s="103"/>
      <c r="Q63" s="103"/>
      <c r="R63" s="103"/>
      <c r="S63" s="103"/>
      <c r="T63" s="103"/>
      <c r="U63" s="103"/>
      <c r="V63" s="103"/>
      <c r="W63" s="103"/>
      <c r="X63" s="103"/>
      <c r="Y63" s="103"/>
      <c r="Z63" s="103"/>
      <c r="AA63" s="103"/>
      <c r="AB63" s="103"/>
      <c r="AC63" s="103"/>
      <c r="AD63" s="103"/>
      <c r="AE63" s="103"/>
    </row>
    <row r="64" spans="1:31">
      <c r="A64" s="103"/>
      <c r="B64" s="103"/>
      <c r="M64" s="103"/>
      <c r="N64" s="103"/>
      <c r="O64" s="103"/>
      <c r="P64" s="103"/>
      <c r="Q64" s="103"/>
      <c r="R64" s="103"/>
      <c r="S64" s="103"/>
      <c r="T64" s="103"/>
      <c r="U64" s="103"/>
      <c r="V64" s="103"/>
      <c r="W64" s="103"/>
      <c r="X64" s="103"/>
      <c r="Y64" s="103"/>
      <c r="Z64" s="103"/>
      <c r="AA64" s="103"/>
      <c r="AB64" s="103"/>
      <c r="AC64" s="103"/>
      <c r="AD64" s="103"/>
      <c r="AE64" s="103"/>
    </row>
    <row r="65" spans="1:31">
      <c r="A65" s="103"/>
      <c r="B65" s="103"/>
      <c r="M65" s="103"/>
      <c r="N65" s="103"/>
      <c r="O65" s="103"/>
      <c r="P65" s="103"/>
      <c r="Q65" s="103"/>
      <c r="R65" s="103"/>
      <c r="S65" s="103"/>
      <c r="T65" s="103"/>
      <c r="U65" s="103"/>
      <c r="V65" s="103"/>
      <c r="W65" s="103"/>
      <c r="X65" s="103"/>
      <c r="Y65" s="103"/>
      <c r="Z65" s="103"/>
      <c r="AA65" s="103"/>
      <c r="AB65" s="103"/>
      <c r="AC65" s="103"/>
      <c r="AD65" s="103"/>
      <c r="AE65" s="103"/>
    </row>
    <row r="66" spans="1:31">
      <c r="A66" s="103"/>
      <c r="B66" s="103"/>
      <c r="M66" s="103"/>
      <c r="N66" s="103"/>
      <c r="O66" s="103"/>
      <c r="P66" s="103"/>
      <c r="Q66" s="103"/>
      <c r="R66" s="103"/>
      <c r="S66" s="103"/>
      <c r="T66" s="103"/>
      <c r="U66" s="103"/>
      <c r="V66" s="103"/>
      <c r="W66" s="103"/>
      <c r="X66" s="103"/>
      <c r="Y66" s="103"/>
      <c r="Z66" s="103"/>
      <c r="AA66" s="103"/>
      <c r="AB66" s="103"/>
      <c r="AC66" s="103"/>
      <c r="AD66" s="103"/>
      <c r="AE66" s="103"/>
    </row>
    <row r="67" spans="1:31">
      <c r="A67" s="103"/>
      <c r="B67" s="103"/>
      <c r="M67" s="103"/>
      <c r="N67" s="103"/>
      <c r="O67" s="103"/>
      <c r="P67" s="103"/>
      <c r="Q67" s="103"/>
      <c r="R67" s="103"/>
      <c r="S67" s="103"/>
      <c r="T67" s="103"/>
      <c r="U67" s="103"/>
      <c r="V67" s="103"/>
      <c r="W67" s="103"/>
      <c r="X67" s="103"/>
      <c r="Y67" s="103"/>
      <c r="Z67" s="103"/>
      <c r="AA67" s="103"/>
      <c r="AB67" s="103"/>
      <c r="AC67" s="103"/>
      <c r="AD67" s="103"/>
      <c r="AE67" s="103"/>
    </row>
    <row r="68" spans="1:31">
      <c r="A68" s="103"/>
      <c r="B68" s="103"/>
      <c r="M68" s="103"/>
      <c r="N68" s="103"/>
      <c r="O68" s="103"/>
      <c r="P68" s="103"/>
      <c r="Q68" s="103"/>
      <c r="R68" s="103"/>
      <c r="S68" s="103"/>
      <c r="T68" s="103"/>
      <c r="U68" s="103"/>
      <c r="V68" s="103"/>
      <c r="W68" s="103"/>
      <c r="X68" s="103"/>
      <c r="Y68" s="103"/>
      <c r="Z68" s="103"/>
      <c r="AA68" s="103"/>
      <c r="AB68" s="103"/>
      <c r="AC68" s="103"/>
      <c r="AD68" s="103"/>
      <c r="AE68" s="103"/>
    </row>
    <row r="69" spans="1:31">
      <c r="A69" s="103"/>
      <c r="B69" s="103"/>
      <c r="M69" s="103"/>
      <c r="N69" s="103"/>
      <c r="O69" s="103"/>
      <c r="P69" s="103"/>
      <c r="Q69" s="103"/>
      <c r="R69" s="103"/>
      <c r="S69" s="103"/>
      <c r="T69" s="103"/>
      <c r="U69" s="103"/>
      <c r="V69" s="103"/>
      <c r="W69" s="103"/>
      <c r="X69" s="103"/>
      <c r="Y69" s="103"/>
      <c r="Z69" s="103"/>
      <c r="AA69" s="103"/>
      <c r="AB69" s="103"/>
      <c r="AC69" s="103"/>
      <c r="AD69" s="103"/>
      <c r="AE69" s="103"/>
    </row>
    <row r="70" spans="1:31">
      <c r="A70" s="103"/>
      <c r="B70" s="103"/>
      <c r="M70" s="103"/>
      <c r="N70" s="103"/>
      <c r="O70" s="103"/>
      <c r="P70" s="103"/>
      <c r="Q70" s="103"/>
      <c r="R70" s="103"/>
      <c r="S70" s="103"/>
      <c r="T70" s="103"/>
      <c r="U70" s="103"/>
      <c r="V70" s="103"/>
      <c r="W70" s="103"/>
      <c r="X70" s="103"/>
      <c r="Y70" s="103"/>
      <c r="Z70" s="103"/>
      <c r="AA70" s="103"/>
      <c r="AB70" s="103"/>
      <c r="AC70" s="103"/>
      <c r="AD70" s="103"/>
      <c r="AE70" s="103"/>
    </row>
    <row r="71" spans="1:31">
      <c r="A71" s="103"/>
      <c r="B71" s="103"/>
      <c r="M71" s="103"/>
      <c r="N71" s="103"/>
      <c r="O71" s="103"/>
      <c r="P71" s="103"/>
      <c r="Q71" s="103"/>
      <c r="R71" s="103"/>
      <c r="S71" s="103"/>
      <c r="T71" s="103"/>
      <c r="U71" s="103"/>
      <c r="V71" s="103"/>
      <c r="W71" s="103"/>
      <c r="X71" s="103"/>
      <c r="Y71" s="103"/>
      <c r="Z71" s="103"/>
      <c r="AA71" s="103"/>
      <c r="AB71" s="103"/>
      <c r="AC71" s="103"/>
      <c r="AD71" s="103"/>
      <c r="AE71" s="103"/>
    </row>
    <row r="72" spans="1:31">
      <c r="A72" s="103"/>
      <c r="B72" s="103"/>
      <c r="M72" s="103"/>
      <c r="N72" s="103"/>
      <c r="O72" s="103"/>
      <c r="P72" s="103"/>
      <c r="Q72" s="103"/>
      <c r="R72" s="103"/>
      <c r="S72" s="103"/>
      <c r="T72" s="103"/>
      <c r="U72" s="103"/>
      <c r="V72" s="103"/>
      <c r="W72" s="103"/>
      <c r="X72" s="103"/>
      <c r="Y72" s="103"/>
      <c r="Z72" s="103"/>
      <c r="AA72" s="103"/>
      <c r="AB72" s="103"/>
      <c r="AC72" s="103"/>
      <c r="AD72" s="103"/>
      <c r="AE72" s="103"/>
    </row>
    <row r="73" spans="1:31">
      <c r="A73" s="103"/>
      <c r="B73" s="103"/>
      <c r="M73" s="103"/>
      <c r="N73" s="103"/>
      <c r="O73" s="103"/>
      <c r="P73" s="103"/>
      <c r="Q73" s="103"/>
      <c r="R73" s="103"/>
      <c r="S73" s="103"/>
      <c r="T73" s="103"/>
      <c r="U73" s="103"/>
      <c r="V73" s="103"/>
      <c r="W73" s="103"/>
      <c r="X73" s="103"/>
      <c r="Y73" s="103"/>
      <c r="Z73" s="103"/>
      <c r="AA73" s="103"/>
      <c r="AB73" s="103"/>
      <c r="AC73" s="103"/>
      <c r="AD73" s="103"/>
      <c r="AE73" s="103"/>
    </row>
    <row r="74" spans="1:31">
      <c r="A74" s="103"/>
      <c r="B74" s="103"/>
      <c r="M74" s="103"/>
      <c r="N74" s="103"/>
      <c r="O74" s="103"/>
      <c r="P74" s="103"/>
      <c r="Q74" s="103"/>
      <c r="R74" s="103"/>
      <c r="S74" s="103"/>
      <c r="T74" s="103"/>
      <c r="U74" s="103"/>
      <c r="V74" s="103"/>
      <c r="W74" s="103"/>
      <c r="X74" s="103"/>
      <c r="Y74" s="103"/>
      <c r="Z74" s="103"/>
      <c r="AA74" s="103"/>
      <c r="AB74" s="103"/>
      <c r="AC74" s="103"/>
      <c r="AD74" s="103"/>
      <c r="AE74" s="103"/>
    </row>
    <row r="75" spans="1:31">
      <c r="A75" s="103"/>
      <c r="B75" s="103"/>
      <c r="M75" s="103"/>
      <c r="N75" s="103"/>
      <c r="O75" s="103"/>
      <c r="P75" s="103"/>
      <c r="Q75" s="103"/>
      <c r="R75" s="103"/>
      <c r="S75" s="103"/>
      <c r="T75" s="103"/>
      <c r="U75" s="103"/>
      <c r="V75" s="103"/>
      <c r="W75" s="103"/>
      <c r="X75" s="103"/>
      <c r="Y75" s="103"/>
      <c r="Z75" s="103"/>
      <c r="AA75" s="103"/>
      <c r="AB75" s="103"/>
      <c r="AC75" s="103"/>
      <c r="AD75" s="103"/>
      <c r="AE75" s="103"/>
    </row>
    <row r="76" spans="1:31">
      <c r="A76" s="103"/>
      <c r="B76" s="103"/>
      <c r="M76" s="103"/>
      <c r="N76" s="103"/>
      <c r="O76" s="103"/>
      <c r="P76" s="103"/>
      <c r="Q76" s="103"/>
      <c r="R76" s="103"/>
      <c r="S76" s="103"/>
      <c r="T76" s="103"/>
      <c r="U76" s="103"/>
      <c r="V76" s="103"/>
      <c r="W76" s="103"/>
      <c r="X76" s="103"/>
      <c r="Y76" s="103"/>
      <c r="Z76" s="103"/>
      <c r="AA76" s="103"/>
      <c r="AB76" s="103"/>
      <c r="AC76" s="103"/>
      <c r="AD76" s="103"/>
      <c r="AE76" s="103"/>
    </row>
    <row r="77" spans="1:31">
      <c r="A77" s="103"/>
      <c r="B77" s="103"/>
      <c r="M77" s="103"/>
      <c r="N77" s="103"/>
      <c r="O77" s="103"/>
      <c r="P77" s="103"/>
      <c r="Q77" s="103"/>
      <c r="R77" s="103"/>
      <c r="S77" s="103"/>
      <c r="T77" s="103"/>
      <c r="U77" s="103"/>
      <c r="V77" s="103"/>
      <c r="W77" s="103"/>
      <c r="X77" s="103"/>
      <c r="Y77" s="103"/>
      <c r="Z77" s="103"/>
      <c r="AA77" s="103"/>
      <c r="AB77" s="103"/>
      <c r="AC77" s="103"/>
      <c r="AD77" s="103"/>
      <c r="AE77" s="103"/>
    </row>
    <row r="78" spans="1:31">
      <c r="A78" s="103"/>
      <c r="B78" s="103"/>
      <c r="M78" s="103"/>
      <c r="N78" s="103"/>
      <c r="O78" s="103"/>
      <c r="P78" s="103"/>
      <c r="Q78" s="103"/>
      <c r="R78" s="103"/>
      <c r="S78" s="103"/>
      <c r="T78" s="103"/>
      <c r="U78" s="103"/>
      <c r="V78" s="103"/>
      <c r="W78" s="103"/>
      <c r="X78" s="103"/>
      <c r="Y78" s="103"/>
      <c r="Z78" s="103"/>
      <c r="AA78" s="103"/>
      <c r="AB78" s="103"/>
      <c r="AC78" s="103"/>
      <c r="AD78" s="103"/>
      <c r="AE78" s="103"/>
    </row>
    <row r="79" spans="1:31">
      <c r="A79" s="103"/>
      <c r="B79" s="103"/>
      <c r="M79" s="103"/>
      <c r="N79" s="103"/>
      <c r="O79" s="103"/>
      <c r="P79" s="103"/>
      <c r="Q79" s="103"/>
      <c r="R79" s="103"/>
      <c r="S79" s="103"/>
      <c r="T79" s="103"/>
      <c r="U79" s="103"/>
      <c r="V79" s="103"/>
      <c r="W79" s="103"/>
      <c r="X79" s="103"/>
      <c r="Y79" s="103"/>
      <c r="Z79" s="103"/>
      <c r="AA79" s="103"/>
      <c r="AB79" s="103"/>
      <c r="AC79" s="103"/>
      <c r="AD79" s="103"/>
      <c r="AE79" s="103"/>
    </row>
    <row r="80" spans="1:31">
      <c r="A80" s="103"/>
      <c r="B80" s="103"/>
      <c r="M80" s="103"/>
      <c r="N80" s="103"/>
      <c r="O80" s="103"/>
      <c r="P80" s="103"/>
      <c r="Q80" s="103"/>
      <c r="R80" s="103"/>
      <c r="S80" s="103"/>
      <c r="T80" s="103"/>
      <c r="U80" s="103"/>
      <c r="V80" s="103"/>
      <c r="W80" s="103"/>
      <c r="X80" s="103"/>
      <c r="Y80" s="103"/>
      <c r="Z80" s="103"/>
      <c r="AA80" s="103"/>
      <c r="AB80" s="103"/>
      <c r="AC80" s="103"/>
      <c r="AD80" s="103"/>
      <c r="AE80" s="103"/>
    </row>
    <row r="81" spans="1:31">
      <c r="A81" s="103"/>
      <c r="B81" s="103"/>
      <c r="M81" s="103"/>
      <c r="N81" s="103"/>
      <c r="O81" s="103"/>
      <c r="P81" s="103"/>
      <c r="Q81" s="103"/>
      <c r="R81" s="103"/>
      <c r="S81" s="103"/>
      <c r="T81" s="103"/>
      <c r="U81" s="103"/>
      <c r="V81" s="103"/>
      <c r="W81" s="103"/>
      <c r="X81" s="103"/>
      <c r="Y81" s="103"/>
      <c r="Z81" s="103"/>
      <c r="AA81" s="103"/>
      <c r="AB81" s="103"/>
      <c r="AC81" s="103"/>
      <c r="AD81" s="103"/>
      <c r="AE81" s="103"/>
    </row>
    <row r="82" spans="1:31">
      <c r="A82" s="103"/>
      <c r="B82" s="103"/>
      <c r="M82" s="103"/>
      <c r="N82" s="103"/>
      <c r="O82" s="103"/>
      <c r="P82" s="103"/>
      <c r="Q82" s="103"/>
      <c r="R82" s="103"/>
      <c r="S82" s="103"/>
      <c r="T82" s="103"/>
      <c r="U82" s="103"/>
      <c r="V82" s="103"/>
      <c r="W82" s="103"/>
      <c r="X82" s="103"/>
      <c r="Y82" s="103"/>
      <c r="Z82" s="103"/>
      <c r="AA82" s="103"/>
      <c r="AB82" s="103"/>
      <c r="AC82" s="103"/>
      <c r="AD82" s="103"/>
      <c r="AE82" s="103"/>
    </row>
    <row r="83" spans="1:31">
      <c r="A83" s="103"/>
      <c r="B83" s="103"/>
      <c r="M83" s="103"/>
      <c r="N83" s="103"/>
      <c r="O83" s="103"/>
      <c r="P83" s="103"/>
      <c r="Q83" s="103"/>
      <c r="R83" s="103"/>
      <c r="S83" s="103"/>
      <c r="T83" s="103"/>
      <c r="U83" s="103"/>
      <c r="V83" s="103"/>
      <c r="W83" s="103"/>
      <c r="X83" s="103"/>
      <c r="Y83" s="103"/>
      <c r="Z83" s="103"/>
      <c r="AA83" s="103"/>
      <c r="AB83" s="103"/>
      <c r="AC83" s="103"/>
      <c r="AD83" s="103"/>
      <c r="AE83" s="103"/>
    </row>
    <row r="84" spans="1:31">
      <c r="A84" s="103"/>
      <c r="B84" s="103"/>
      <c r="M84" s="103"/>
      <c r="N84" s="103"/>
      <c r="O84" s="103"/>
      <c r="P84" s="103"/>
      <c r="Q84" s="103"/>
      <c r="R84" s="103"/>
      <c r="S84" s="103"/>
      <c r="T84" s="103"/>
      <c r="U84" s="103"/>
      <c r="V84" s="103"/>
      <c r="W84" s="103"/>
      <c r="X84" s="103"/>
      <c r="Y84" s="103"/>
      <c r="Z84" s="103"/>
      <c r="AA84" s="103"/>
      <c r="AB84" s="103"/>
      <c r="AC84" s="103"/>
      <c r="AD84" s="103"/>
      <c r="AE84" s="103"/>
    </row>
    <row r="85" spans="1:31">
      <c r="A85" s="103"/>
      <c r="B85" s="103"/>
      <c r="M85" s="103"/>
      <c r="N85" s="103"/>
      <c r="O85" s="103"/>
      <c r="P85" s="103"/>
      <c r="Q85" s="103"/>
      <c r="R85" s="103"/>
      <c r="S85" s="103"/>
      <c r="T85" s="103"/>
      <c r="U85" s="103"/>
      <c r="V85" s="103"/>
      <c r="W85" s="103"/>
      <c r="X85" s="103"/>
      <c r="Y85" s="103"/>
      <c r="Z85" s="103"/>
      <c r="AA85" s="103"/>
      <c r="AB85" s="103"/>
      <c r="AC85" s="103"/>
      <c r="AD85" s="103"/>
      <c r="AE85" s="103"/>
    </row>
    <row r="86" spans="1:31">
      <c r="A86" s="103"/>
      <c r="B86" s="103"/>
      <c r="M86" s="103"/>
      <c r="N86" s="103"/>
      <c r="O86" s="103"/>
      <c r="P86" s="103"/>
      <c r="Q86" s="103"/>
      <c r="R86" s="103"/>
      <c r="S86" s="103"/>
      <c r="T86" s="103"/>
      <c r="U86" s="103"/>
      <c r="V86" s="103"/>
      <c r="W86" s="103"/>
      <c r="X86" s="103"/>
      <c r="Y86" s="103"/>
      <c r="Z86" s="103"/>
      <c r="AA86" s="103"/>
      <c r="AB86" s="103"/>
      <c r="AC86" s="103"/>
      <c r="AD86" s="103"/>
      <c r="AE86" s="103"/>
    </row>
    <row r="87" spans="1:31">
      <c r="A87" s="103"/>
      <c r="B87" s="103"/>
      <c r="M87" s="103"/>
      <c r="N87" s="103"/>
      <c r="O87" s="103"/>
      <c r="P87" s="103"/>
      <c r="Q87" s="103"/>
      <c r="R87" s="103"/>
      <c r="S87" s="103"/>
      <c r="T87" s="103"/>
      <c r="U87" s="103"/>
      <c r="V87" s="103"/>
      <c r="W87" s="103"/>
      <c r="X87" s="103"/>
      <c r="Y87" s="103"/>
      <c r="Z87" s="103"/>
      <c r="AA87" s="103"/>
      <c r="AB87" s="103"/>
      <c r="AC87" s="103"/>
      <c r="AD87" s="103"/>
      <c r="AE87" s="103"/>
    </row>
    <row r="88" spans="1:31">
      <c r="A88" s="103"/>
      <c r="B88" s="103"/>
      <c r="M88" s="103"/>
      <c r="N88" s="103"/>
      <c r="O88" s="103"/>
      <c r="P88" s="103"/>
      <c r="Q88" s="103"/>
      <c r="R88" s="103"/>
      <c r="S88" s="103"/>
      <c r="T88" s="103"/>
      <c r="U88" s="103"/>
      <c r="V88" s="103"/>
      <c r="W88" s="103"/>
      <c r="X88" s="103"/>
      <c r="Y88" s="103"/>
      <c r="Z88" s="103"/>
      <c r="AA88" s="103"/>
      <c r="AB88" s="103"/>
      <c r="AC88" s="103"/>
      <c r="AD88" s="103"/>
      <c r="AE88" s="103"/>
    </row>
    <row r="89" spans="1:31">
      <c r="A89" s="103"/>
      <c r="B89" s="103"/>
      <c r="M89" s="103"/>
      <c r="N89" s="103"/>
      <c r="O89" s="103"/>
      <c r="P89" s="103"/>
      <c r="Q89" s="103"/>
      <c r="R89" s="103"/>
      <c r="S89" s="103"/>
      <c r="T89" s="103"/>
      <c r="U89" s="103"/>
      <c r="V89" s="103"/>
      <c r="W89" s="103"/>
      <c r="X89" s="103"/>
      <c r="Y89" s="103"/>
      <c r="Z89" s="103"/>
      <c r="AA89" s="103"/>
      <c r="AB89" s="103"/>
      <c r="AC89" s="103"/>
      <c r="AD89" s="103"/>
      <c r="AE89" s="103"/>
    </row>
    <row r="90" spans="1:31">
      <c r="A90" s="103"/>
      <c r="B90" s="103"/>
      <c r="M90" s="103"/>
      <c r="N90" s="103"/>
      <c r="O90" s="103"/>
      <c r="P90" s="103"/>
      <c r="Q90" s="103"/>
      <c r="R90" s="103"/>
      <c r="S90" s="103"/>
      <c r="T90" s="103"/>
      <c r="U90" s="103"/>
      <c r="V90" s="103"/>
      <c r="W90" s="103"/>
      <c r="X90" s="103"/>
      <c r="Y90" s="103"/>
      <c r="Z90" s="103"/>
      <c r="AA90" s="103"/>
      <c r="AB90" s="103"/>
      <c r="AC90" s="103"/>
      <c r="AD90" s="103"/>
      <c r="AE90" s="103"/>
    </row>
    <row r="91" spans="1:31">
      <c r="A91" s="103"/>
      <c r="B91" s="103"/>
      <c r="M91" s="103"/>
      <c r="N91" s="103"/>
      <c r="O91" s="103"/>
      <c r="P91" s="103"/>
      <c r="Q91" s="103"/>
      <c r="R91" s="103"/>
      <c r="S91" s="103"/>
      <c r="T91" s="103"/>
      <c r="U91" s="103"/>
      <c r="V91" s="103"/>
      <c r="W91" s="103"/>
      <c r="X91" s="103"/>
      <c r="Y91" s="103"/>
      <c r="Z91" s="103"/>
      <c r="AA91" s="103"/>
      <c r="AB91" s="103"/>
      <c r="AC91" s="103"/>
      <c r="AD91" s="103"/>
      <c r="AE91" s="103"/>
    </row>
    <row r="92" spans="1:31">
      <c r="A92" s="103"/>
      <c r="B92" s="103"/>
      <c r="M92" s="103"/>
      <c r="N92" s="103"/>
      <c r="O92" s="103"/>
      <c r="P92" s="103"/>
      <c r="Q92" s="103"/>
      <c r="R92" s="103"/>
      <c r="S92" s="103"/>
      <c r="T92" s="103"/>
      <c r="U92" s="103"/>
      <c r="V92" s="103"/>
      <c r="W92" s="103"/>
      <c r="X92" s="103"/>
      <c r="Y92" s="103"/>
      <c r="Z92" s="103"/>
      <c r="AA92" s="103"/>
      <c r="AB92" s="103"/>
      <c r="AC92" s="103"/>
      <c r="AD92" s="103"/>
      <c r="AE92" s="103"/>
    </row>
    <row r="93" spans="1:31">
      <c r="A93" s="103"/>
      <c r="B93" s="103"/>
      <c r="M93" s="103"/>
      <c r="N93" s="103"/>
      <c r="O93" s="103"/>
      <c r="P93" s="103"/>
      <c r="Q93" s="103"/>
      <c r="R93" s="103"/>
      <c r="S93" s="103"/>
      <c r="T93" s="103"/>
      <c r="U93" s="103"/>
      <c r="V93" s="103"/>
      <c r="W93" s="103"/>
      <c r="X93" s="103"/>
      <c r="Y93" s="103"/>
      <c r="Z93" s="103"/>
      <c r="AA93" s="103"/>
      <c r="AB93" s="103"/>
      <c r="AC93" s="103"/>
      <c r="AD93" s="103"/>
      <c r="AE93" s="103"/>
    </row>
    <row r="94" spans="1:31">
      <c r="A94" s="103"/>
      <c r="B94" s="103"/>
      <c r="M94" s="103"/>
      <c r="N94" s="103"/>
      <c r="O94" s="103"/>
      <c r="P94" s="103"/>
      <c r="Q94" s="103"/>
      <c r="R94" s="103"/>
      <c r="S94" s="103"/>
      <c r="T94" s="103"/>
      <c r="U94" s="103"/>
      <c r="V94" s="103"/>
      <c r="W94" s="103"/>
      <c r="X94" s="103"/>
      <c r="Y94" s="103"/>
      <c r="Z94" s="103"/>
      <c r="AA94" s="103"/>
      <c r="AB94" s="103"/>
      <c r="AC94" s="103"/>
      <c r="AD94" s="103"/>
      <c r="AE94" s="103"/>
    </row>
    <row r="95" spans="1:31">
      <c r="A95" s="103"/>
      <c r="B95" s="103"/>
      <c r="M95" s="103"/>
      <c r="N95" s="103"/>
      <c r="O95" s="103"/>
      <c r="P95" s="103"/>
      <c r="Q95" s="103"/>
      <c r="R95" s="103"/>
      <c r="S95" s="103"/>
      <c r="T95" s="103"/>
      <c r="U95" s="103"/>
      <c r="V95" s="103"/>
      <c r="W95" s="103"/>
      <c r="X95" s="103"/>
      <c r="Y95" s="103"/>
      <c r="Z95" s="103"/>
      <c r="AA95" s="103"/>
      <c r="AB95" s="103"/>
      <c r="AC95" s="103"/>
      <c r="AD95" s="103"/>
      <c r="AE95" s="103"/>
    </row>
    <row r="96" spans="1:31">
      <c r="A96" s="103"/>
      <c r="B96" s="103"/>
      <c r="M96" s="103"/>
      <c r="N96" s="103"/>
      <c r="O96" s="103"/>
      <c r="P96" s="103"/>
      <c r="Q96" s="103"/>
      <c r="R96" s="103"/>
      <c r="S96" s="103"/>
      <c r="T96" s="103"/>
      <c r="U96" s="103"/>
      <c r="V96" s="103"/>
      <c r="W96" s="103"/>
      <c r="X96" s="103"/>
      <c r="Y96" s="103"/>
      <c r="Z96" s="103"/>
      <c r="AA96" s="103"/>
      <c r="AB96" s="103"/>
      <c r="AC96" s="103"/>
      <c r="AD96" s="103"/>
      <c r="AE96" s="103"/>
    </row>
    <row r="97" spans="1:31">
      <c r="A97" s="103"/>
      <c r="B97" s="103"/>
      <c r="M97" s="103"/>
      <c r="N97" s="103"/>
      <c r="O97" s="103"/>
      <c r="P97" s="103"/>
      <c r="Q97" s="103"/>
      <c r="R97" s="103"/>
      <c r="S97" s="103"/>
      <c r="T97" s="103"/>
      <c r="U97" s="103"/>
      <c r="V97" s="103"/>
      <c r="W97" s="103"/>
      <c r="X97" s="103"/>
      <c r="Y97" s="103"/>
      <c r="Z97" s="103"/>
      <c r="AA97" s="103"/>
      <c r="AB97" s="103"/>
      <c r="AC97" s="103"/>
      <c r="AD97" s="103"/>
      <c r="AE97" s="103"/>
    </row>
    <row r="98" spans="1:31">
      <c r="A98" s="103"/>
      <c r="B98" s="103"/>
      <c r="M98" s="103"/>
      <c r="N98" s="103"/>
      <c r="O98" s="103"/>
      <c r="P98" s="103"/>
      <c r="Q98" s="103"/>
      <c r="R98" s="103"/>
      <c r="S98" s="103"/>
      <c r="T98" s="103"/>
      <c r="U98" s="103"/>
      <c r="V98" s="103"/>
      <c r="W98" s="103"/>
      <c r="X98" s="103"/>
      <c r="Y98" s="103"/>
      <c r="Z98" s="103"/>
      <c r="AA98" s="103"/>
      <c r="AB98" s="103"/>
      <c r="AC98" s="103"/>
      <c r="AD98" s="103"/>
      <c r="AE98" s="103"/>
    </row>
    <row r="99" spans="1:31">
      <c r="A99" s="103"/>
      <c r="B99" s="103"/>
      <c r="M99" s="103"/>
      <c r="N99" s="103"/>
      <c r="O99" s="103"/>
      <c r="P99" s="103"/>
      <c r="Q99" s="103"/>
      <c r="R99" s="103"/>
      <c r="S99" s="103"/>
      <c r="T99" s="103"/>
      <c r="U99" s="103"/>
      <c r="V99" s="103"/>
      <c r="W99" s="103"/>
      <c r="X99" s="103"/>
      <c r="Y99" s="103"/>
      <c r="Z99" s="103"/>
      <c r="AA99" s="103"/>
      <c r="AB99" s="103"/>
      <c r="AC99" s="103"/>
      <c r="AD99" s="103"/>
      <c r="AE99" s="103"/>
    </row>
    <row r="100" spans="1:31">
      <c r="A100" s="103"/>
      <c r="B100" s="103"/>
    </row>
    <row r="101" spans="1:31">
      <c r="A101" s="103"/>
      <c r="B101" s="103"/>
    </row>
    <row r="102" spans="1:31">
      <c r="A102" s="103"/>
      <c r="B102" s="103"/>
    </row>
    <row r="103" spans="1:31">
      <c r="A103" s="103"/>
      <c r="B103" s="103"/>
    </row>
  </sheetData>
  <mergeCells count="20">
    <mergeCell ref="A31:D31"/>
    <mergeCell ref="A23:B23"/>
    <mergeCell ref="A25:D25"/>
    <mergeCell ref="A26:D26"/>
    <mergeCell ref="A27:D27"/>
    <mergeCell ref="A30:D30"/>
    <mergeCell ref="B1:C1"/>
    <mergeCell ref="A3:D4"/>
    <mergeCell ref="A5:D5"/>
    <mergeCell ref="A6:C6"/>
    <mergeCell ref="A29:D29"/>
    <mergeCell ref="B7:D7"/>
    <mergeCell ref="B8:D8"/>
    <mergeCell ref="B10:C10"/>
    <mergeCell ref="B11:C11"/>
    <mergeCell ref="A14:D14"/>
    <mergeCell ref="A21:B21"/>
    <mergeCell ref="C21:D21"/>
    <mergeCell ref="A22:B22"/>
    <mergeCell ref="C22:D22"/>
  </mergeCells>
  <phoneticPr fontId="6" type="noConversion"/>
  <pageMargins left="1.19" right="0.75" top="1" bottom="1" header="0.5" footer="0.5"/>
  <pageSetup paperSize="9" scale="96"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00"/>
  <sheetViews>
    <sheetView workbookViewId="0"/>
  </sheetViews>
  <sheetFormatPr defaultColWidth="11.453125" defaultRowHeight="15.5"/>
  <cols>
    <col min="1" max="1" width="4.1796875" style="1" customWidth="1"/>
    <col min="2" max="4" width="11.453125" style="2" customWidth="1"/>
    <col min="5" max="5" width="9.1796875" style="2" customWidth="1"/>
    <col min="6" max="6" width="3.1796875" style="2" customWidth="1"/>
    <col min="7" max="7" width="7.26953125" style="2" customWidth="1"/>
    <col min="8" max="8" width="10.54296875" style="2" customWidth="1"/>
    <col min="9" max="9" width="11.453125" style="2" customWidth="1"/>
    <col min="10" max="10" width="10.453125" style="2" customWidth="1"/>
    <col min="11" max="11" width="9.7265625" style="2" customWidth="1"/>
    <col min="12" max="16384" width="11.453125" style="2"/>
  </cols>
  <sheetData>
    <row r="1" spans="1:12">
      <c r="A1" s="31" t="s">
        <v>309</v>
      </c>
    </row>
    <row r="2" spans="1:12" ht="16.5" customHeight="1" thickBot="1">
      <c r="B2" s="670" t="s">
        <v>216</v>
      </c>
      <c r="C2" s="671"/>
      <c r="D2" s="671"/>
      <c r="E2" s="671"/>
      <c r="F2" s="9"/>
      <c r="G2" s="672" t="s">
        <v>217</v>
      </c>
      <c r="H2" s="672"/>
      <c r="I2" s="672"/>
      <c r="J2" s="672"/>
      <c r="K2" s="672"/>
      <c r="L2" s="673"/>
    </row>
    <row r="3" spans="1:12" ht="92.25" customHeight="1" thickTop="1" thickBot="1">
      <c r="B3" s="8"/>
      <c r="C3" s="8"/>
      <c r="D3" s="8"/>
      <c r="E3" s="8"/>
      <c r="F3" s="9"/>
      <c r="G3" s="10"/>
      <c r="H3" s="10"/>
      <c r="I3" s="10"/>
      <c r="J3" s="10"/>
      <c r="K3" s="10"/>
      <c r="L3" s="11"/>
    </row>
    <row r="4" spans="1:12" ht="40.5" customHeight="1" thickTop="1" thickBot="1">
      <c r="A4" s="3"/>
      <c r="B4" s="12" t="s">
        <v>218</v>
      </c>
      <c r="C4" s="674" t="s">
        <v>121</v>
      </c>
      <c r="D4" s="675"/>
      <c r="E4" s="676"/>
      <c r="F4" s="9"/>
      <c r="G4" s="13">
        <v>1</v>
      </c>
      <c r="H4" s="13" t="s">
        <v>219</v>
      </c>
      <c r="I4" s="677" t="s">
        <v>220</v>
      </c>
      <c r="J4" s="678"/>
      <c r="K4" s="678"/>
      <c r="L4" s="679"/>
    </row>
    <row r="5" spans="1:12" ht="36.75" customHeight="1" thickTop="1" thickBot="1">
      <c r="A5" s="4"/>
      <c r="B5" s="14">
        <v>1000</v>
      </c>
      <c r="C5" s="14" t="s">
        <v>221</v>
      </c>
      <c r="D5" s="14"/>
      <c r="E5" s="15"/>
      <c r="F5" s="9"/>
      <c r="G5" s="13">
        <v>2</v>
      </c>
      <c r="H5" s="13" t="s">
        <v>222</v>
      </c>
      <c r="I5" s="680" t="s">
        <v>223</v>
      </c>
      <c r="J5" s="681"/>
      <c r="K5" s="681"/>
      <c r="L5" s="16" t="s">
        <v>224</v>
      </c>
    </row>
    <row r="6" spans="1:12" ht="46" thickTop="1" thickBot="1">
      <c r="A6" s="4"/>
      <c r="B6" s="13">
        <v>1010</v>
      </c>
      <c r="C6" s="13"/>
      <c r="D6" s="13" t="s">
        <v>225</v>
      </c>
      <c r="E6" s="17"/>
      <c r="F6" s="9"/>
      <c r="G6" s="13">
        <v>3</v>
      </c>
      <c r="H6" s="18" t="s">
        <v>226</v>
      </c>
      <c r="I6" s="680"/>
      <c r="J6" s="681"/>
      <c r="K6" s="681"/>
      <c r="L6" s="19" t="s">
        <v>227</v>
      </c>
    </row>
    <row r="7" spans="1:12" ht="16" thickBot="1">
      <c r="A7" s="4"/>
      <c r="B7" s="13">
        <v>1020</v>
      </c>
      <c r="C7" s="13"/>
      <c r="D7" s="13" t="s">
        <v>228</v>
      </c>
      <c r="E7" s="17"/>
      <c r="F7" s="9"/>
      <c r="G7" s="20">
        <v>4</v>
      </c>
      <c r="H7" s="682" t="s">
        <v>229</v>
      </c>
      <c r="I7" s="683"/>
      <c r="J7" s="683"/>
      <c r="K7" s="683"/>
      <c r="L7" s="684"/>
    </row>
    <row r="8" spans="1:12" ht="18.5" thickBot="1">
      <c r="A8" s="4"/>
      <c r="B8" s="13">
        <v>1030</v>
      </c>
      <c r="C8" s="13"/>
      <c r="D8" s="13" t="s">
        <v>230</v>
      </c>
      <c r="E8" s="17"/>
    </row>
    <row r="9" spans="1:12" s="5" customFormat="1" ht="16" thickBot="1">
      <c r="A9" s="4"/>
      <c r="B9" s="13">
        <v>1040</v>
      </c>
      <c r="C9" s="13"/>
      <c r="D9" s="13" t="s">
        <v>231</v>
      </c>
      <c r="E9" s="17"/>
    </row>
    <row r="10" spans="1:12" s="5" customFormat="1" ht="20.25" customHeight="1" thickBot="1">
      <c r="A10" s="4"/>
      <c r="B10" s="20">
        <v>1050</v>
      </c>
      <c r="C10" s="20"/>
      <c r="D10" s="20" t="s">
        <v>232</v>
      </c>
      <c r="E10" s="21"/>
    </row>
    <row r="11" spans="1:12" ht="19" thickTop="1" thickBot="1">
      <c r="A11" s="4"/>
      <c r="B11" s="14">
        <v>2000</v>
      </c>
      <c r="C11" s="14" t="s">
        <v>233</v>
      </c>
      <c r="D11" s="14"/>
      <c r="E11" s="15"/>
    </row>
    <row r="12" spans="1:12" ht="37" thickTop="1" thickBot="1">
      <c r="A12" s="4"/>
      <c r="B12" s="13">
        <v>2010</v>
      </c>
      <c r="C12" s="13"/>
      <c r="D12" s="13" t="s">
        <v>234</v>
      </c>
      <c r="E12" s="17"/>
    </row>
    <row r="13" spans="1:12" ht="16" thickBot="1">
      <c r="A13" s="4"/>
      <c r="B13" s="20">
        <v>2020</v>
      </c>
      <c r="C13" s="20"/>
      <c r="D13" s="20" t="s">
        <v>235</v>
      </c>
      <c r="E13" s="21"/>
    </row>
    <row r="14" spans="1:12" ht="19" thickTop="1" thickBot="1">
      <c r="A14" s="4"/>
      <c r="B14" s="14">
        <v>3000</v>
      </c>
      <c r="C14" s="14" t="s">
        <v>236</v>
      </c>
      <c r="D14" s="14"/>
      <c r="E14" s="15"/>
    </row>
    <row r="15" spans="1:12" ht="31.5" customHeight="1" thickTop="1" thickBot="1">
      <c r="A15" s="4"/>
      <c r="B15" s="22">
        <v>3010</v>
      </c>
      <c r="C15" s="22"/>
      <c r="D15" s="22" t="s">
        <v>237</v>
      </c>
      <c r="E15" s="23"/>
    </row>
    <row r="16" spans="1:12" ht="16" thickBot="1">
      <c r="A16" s="4"/>
      <c r="B16" s="24">
        <v>3020</v>
      </c>
      <c r="C16" s="24"/>
      <c r="D16" s="24" t="s">
        <v>238</v>
      </c>
      <c r="E16" s="24"/>
    </row>
    <row r="17" spans="1:5" ht="19" thickTop="1" thickBot="1">
      <c r="A17" s="4"/>
      <c r="B17" s="14">
        <v>4000</v>
      </c>
      <c r="C17" s="14" t="s">
        <v>201</v>
      </c>
      <c r="D17" s="14"/>
      <c r="E17" s="15"/>
    </row>
    <row r="18" spans="1:5" ht="19" thickTop="1" thickBot="1">
      <c r="A18" s="4"/>
      <c r="B18" s="13">
        <v>4010</v>
      </c>
      <c r="C18" s="13"/>
      <c r="D18" s="13" t="s">
        <v>239</v>
      </c>
      <c r="E18" s="17"/>
    </row>
    <row r="19" spans="1:5" ht="18.5" thickBot="1">
      <c r="A19" s="4"/>
      <c r="B19" s="13">
        <v>4020</v>
      </c>
      <c r="C19" s="13"/>
      <c r="D19" s="13" t="s">
        <v>240</v>
      </c>
      <c r="E19" s="17"/>
    </row>
    <row r="20" spans="1:5" ht="18.5" thickBot="1">
      <c r="A20" s="4"/>
      <c r="B20" s="13">
        <v>4030</v>
      </c>
      <c r="C20" s="13"/>
      <c r="D20" s="13" t="s">
        <v>241</v>
      </c>
      <c r="E20" s="17"/>
    </row>
    <row r="21" spans="1:5" ht="18.5" thickBot="1">
      <c r="A21" s="4"/>
      <c r="B21" s="13">
        <v>4040</v>
      </c>
      <c r="C21" s="13"/>
      <c r="D21" s="13" t="s">
        <v>242</v>
      </c>
      <c r="E21" s="17"/>
    </row>
    <row r="22" spans="1:5" ht="27.75" customHeight="1" thickBot="1">
      <c r="A22" s="4"/>
      <c r="B22" s="13">
        <v>4050</v>
      </c>
      <c r="C22" s="13"/>
      <c r="D22" s="13" t="s">
        <v>243</v>
      </c>
      <c r="E22" s="17"/>
    </row>
    <row r="23" spans="1:5" ht="16" thickBot="1">
      <c r="A23" s="4"/>
      <c r="B23" s="13">
        <v>4060</v>
      </c>
      <c r="C23" s="13"/>
      <c r="D23" s="13" t="s">
        <v>244</v>
      </c>
      <c r="E23" s="17"/>
    </row>
    <row r="24" spans="1:5" ht="27.5" thickBot="1">
      <c r="A24" s="4"/>
      <c r="B24" s="13">
        <v>4070</v>
      </c>
      <c r="C24" s="13"/>
      <c r="D24" s="13" t="s">
        <v>245</v>
      </c>
      <c r="E24" s="17"/>
    </row>
    <row r="25" spans="1:5" ht="16" thickBot="1">
      <c r="A25" s="4"/>
      <c r="B25" s="20">
        <v>4080</v>
      </c>
      <c r="C25" s="20"/>
      <c r="D25" s="20" t="s">
        <v>246</v>
      </c>
      <c r="E25" s="21"/>
    </row>
    <row r="26" spans="1:5" ht="19" thickTop="1" thickBot="1">
      <c r="A26" s="4"/>
      <c r="B26" s="14">
        <v>5000</v>
      </c>
      <c r="C26" s="14" t="s">
        <v>247</v>
      </c>
      <c r="D26" s="14"/>
      <c r="E26" s="15"/>
    </row>
    <row r="27" spans="1:5" ht="16.5" thickTop="1" thickBot="1">
      <c r="A27" s="4"/>
      <c r="B27" s="13">
        <v>5010</v>
      </c>
      <c r="C27" s="13"/>
      <c r="D27" s="13" t="s">
        <v>248</v>
      </c>
      <c r="E27" s="17"/>
    </row>
    <row r="28" spans="1:5" ht="16" thickBot="1">
      <c r="A28" s="4"/>
      <c r="B28" s="13">
        <v>5020</v>
      </c>
      <c r="C28" s="13"/>
      <c r="D28" s="13" t="s">
        <v>202</v>
      </c>
      <c r="E28" s="17"/>
    </row>
    <row r="29" spans="1:5" ht="16" thickBot="1">
      <c r="A29" s="4"/>
      <c r="B29" s="13">
        <v>5030</v>
      </c>
      <c r="C29" s="13"/>
      <c r="D29" s="13" t="s">
        <v>249</v>
      </c>
      <c r="E29" s="17"/>
    </row>
    <row r="30" spans="1:5" ht="16" thickBot="1">
      <c r="A30" s="4"/>
      <c r="B30" s="13">
        <v>5031</v>
      </c>
      <c r="C30" s="13"/>
      <c r="D30" s="13"/>
      <c r="E30" s="17" t="s">
        <v>250</v>
      </c>
    </row>
    <row r="31" spans="1:5" ht="18.5" thickBot="1">
      <c r="A31" s="4"/>
      <c r="B31" s="13">
        <v>5032</v>
      </c>
      <c r="C31" s="13"/>
      <c r="D31" s="13"/>
      <c r="E31" s="17" t="s">
        <v>251</v>
      </c>
    </row>
    <row r="32" spans="1:5" ht="16" thickBot="1">
      <c r="A32" s="4"/>
      <c r="B32" s="13">
        <v>5040</v>
      </c>
      <c r="C32" s="13"/>
      <c r="D32" s="13" t="s">
        <v>203</v>
      </c>
      <c r="E32" s="17"/>
    </row>
    <row r="33" spans="1:5" ht="16" thickBot="1">
      <c r="A33" s="4"/>
      <c r="B33" s="13">
        <v>5041</v>
      </c>
      <c r="C33" s="13"/>
      <c r="D33" s="13"/>
      <c r="E33" s="17" t="s">
        <v>252</v>
      </c>
    </row>
    <row r="34" spans="1:5" ht="16" thickBot="1">
      <c r="A34" s="4"/>
      <c r="B34" s="13">
        <v>5042</v>
      </c>
      <c r="C34" s="13"/>
      <c r="D34" s="13"/>
      <c r="E34" s="17" t="s">
        <v>253</v>
      </c>
    </row>
    <row r="35" spans="1:5" ht="16" thickBot="1">
      <c r="A35" s="4"/>
      <c r="B35" s="13">
        <v>5043</v>
      </c>
      <c r="C35" s="13"/>
      <c r="D35" s="13"/>
      <c r="E35" s="17" t="s">
        <v>204</v>
      </c>
    </row>
    <row r="36" spans="1:5" ht="60.75" customHeight="1" thickBot="1">
      <c r="A36" s="4"/>
      <c r="B36" s="13">
        <v>5043</v>
      </c>
      <c r="C36" s="13"/>
      <c r="D36" s="13"/>
      <c r="E36" s="17" t="s">
        <v>254</v>
      </c>
    </row>
    <row r="37" spans="1:5" ht="20.25" customHeight="1" thickBot="1">
      <c r="A37" s="4"/>
      <c r="B37" s="20">
        <v>5044</v>
      </c>
      <c r="C37" s="20"/>
      <c r="D37" s="20"/>
      <c r="E37" s="21" t="s">
        <v>255</v>
      </c>
    </row>
    <row r="38" spans="1:5" ht="15.75" customHeight="1" thickTop="1" thickBot="1">
      <c r="A38" s="4"/>
      <c r="B38" s="14">
        <v>6000</v>
      </c>
      <c r="C38" s="14" t="s">
        <v>205</v>
      </c>
      <c r="D38" s="14"/>
      <c r="E38" s="15"/>
    </row>
    <row r="39" spans="1:5" ht="16.5" customHeight="1" thickTop="1" thickBot="1">
      <c r="A39" s="4"/>
      <c r="B39" s="13">
        <v>6010</v>
      </c>
      <c r="C39" s="13"/>
      <c r="D39" s="13" t="s">
        <v>256</v>
      </c>
      <c r="E39" s="17"/>
    </row>
    <row r="40" spans="1:5" ht="16" thickBot="1">
      <c r="A40" s="4"/>
      <c r="B40" s="13">
        <v>6020</v>
      </c>
      <c r="C40" s="13"/>
      <c r="D40" s="13" t="s">
        <v>257</v>
      </c>
      <c r="E40" s="17"/>
    </row>
    <row r="41" spans="1:5" ht="16" thickBot="1">
      <c r="A41" s="4"/>
      <c r="B41" s="13">
        <v>6030</v>
      </c>
      <c r="C41" s="13"/>
      <c r="D41" s="13" t="s">
        <v>258</v>
      </c>
      <c r="E41" s="17"/>
    </row>
    <row r="42" spans="1:5" ht="16" thickBot="1">
      <c r="A42" s="4"/>
      <c r="B42" s="13">
        <v>6040</v>
      </c>
      <c r="C42" s="13"/>
      <c r="D42" s="13" t="s">
        <v>259</v>
      </c>
      <c r="E42" s="17"/>
    </row>
    <row r="43" spans="1:5" ht="18.5" thickBot="1">
      <c r="A43" s="4"/>
      <c r="B43" s="13">
        <v>6041</v>
      </c>
      <c r="C43" s="13"/>
      <c r="D43" s="13"/>
      <c r="E43" s="17" t="s">
        <v>260</v>
      </c>
    </row>
    <row r="44" spans="1:5" ht="18.5" thickBot="1">
      <c r="A44" s="4"/>
      <c r="B44" s="13">
        <v>6042</v>
      </c>
      <c r="C44" s="13"/>
      <c r="D44" s="13"/>
      <c r="E44" s="17" t="s">
        <v>261</v>
      </c>
    </row>
    <row r="45" spans="1:5" ht="27.5" thickBot="1">
      <c r="A45" s="4"/>
      <c r="B45" s="13">
        <v>6043</v>
      </c>
      <c r="C45" s="13"/>
      <c r="D45" s="13"/>
      <c r="E45" s="17" t="s">
        <v>262</v>
      </c>
    </row>
    <row r="46" spans="1:5" ht="51" customHeight="1" thickBot="1">
      <c r="A46" s="4"/>
      <c r="B46" s="13">
        <v>6044</v>
      </c>
      <c r="C46" s="13"/>
      <c r="D46" s="13"/>
      <c r="E46" s="17" t="s">
        <v>263</v>
      </c>
    </row>
    <row r="47" spans="1:5" ht="16" thickBot="1">
      <c r="A47" s="4"/>
      <c r="B47" s="20">
        <v>6050</v>
      </c>
      <c r="C47" s="20"/>
      <c r="D47" s="20" t="s">
        <v>264</v>
      </c>
      <c r="E47" s="21"/>
    </row>
    <row r="48" spans="1:5" ht="19" thickTop="1" thickBot="1">
      <c r="A48" s="4"/>
      <c r="B48" s="14">
        <v>7000</v>
      </c>
      <c r="C48" s="14" t="s">
        <v>265</v>
      </c>
      <c r="D48" s="14"/>
      <c r="E48" s="15"/>
    </row>
    <row r="49" spans="1:5" ht="19.5" customHeight="1" thickTop="1" thickBot="1">
      <c r="A49" s="4"/>
      <c r="B49" s="13">
        <v>7010</v>
      </c>
      <c r="C49" s="13"/>
      <c r="D49" s="13" t="s">
        <v>266</v>
      </c>
      <c r="E49" s="17"/>
    </row>
    <row r="50" spans="1:5" ht="26.25" customHeight="1" thickBot="1">
      <c r="A50" s="4"/>
      <c r="B50" s="13">
        <v>7011</v>
      </c>
      <c r="C50" s="13"/>
      <c r="D50" s="13"/>
      <c r="E50" s="17" t="s">
        <v>206</v>
      </c>
    </row>
    <row r="51" spans="1:5" ht="21.75" customHeight="1" thickBot="1">
      <c r="A51" s="4"/>
      <c r="B51" s="13">
        <v>7012</v>
      </c>
      <c r="C51" s="13"/>
      <c r="D51" s="13"/>
      <c r="E51" s="17" t="s">
        <v>267</v>
      </c>
    </row>
    <row r="52" spans="1:5" ht="18.5" thickBot="1">
      <c r="A52" s="4"/>
      <c r="B52" s="13">
        <v>7013</v>
      </c>
      <c r="C52" s="13"/>
      <c r="D52" s="13"/>
      <c r="E52" s="17" t="s">
        <v>268</v>
      </c>
    </row>
    <row r="53" spans="1:5" ht="21" customHeight="1" thickBot="1">
      <c r="A53" s="4"/>
      <c r="B53" s="13">
        <v>7014</v>
      </c>
      <c r="C53" s="13"/>
      <c r="D53" s="13"/>
      <c r="E53" s="17" t="s">
        <v>269</v>
      </c>
    </row>
    <row r="54" spans="1:5" ht="18.5" thickBot="1">
      <c r="A54" s="4"/>
      <c r="B54" s="13">
        <v>7020</v>
      </c>
      <c r="C54" s="13"/>
      <c r="D54" s="13" t="s">
        <v>270</v>
      </c>
      <c r="E54" s="17"/>
    </row>
    <row r="55" spans="1:5" ht="18.5" thickBot="1">
      <c r="A55" s="4"/>
      <c r="B55" s="13">
        <v>7030</v>
      </c>
      <c r="C55" s="13"/>
      <c r="D55" s="13" t="s">
        <v>271</v>
      </c>
      <c r="E55" s="17"/>
    </row>
    <row r="56" spans="1:5" ht="46.5" customHeight="1" thickBot="1">
      <c r="A56" s="4"/>
      <c r="B56" s="13">
        <v>7031</v>
      </c>
      <c r="C56" s="13"/>
      <c r="D56" s="13"/>
      <c r="E56" s="17" t="s">
        <v>272</v>
      </c>
    </row>
    <row r="57" spans="1:5" ht="18.5" thickBot="1">
      <c r="A57" s="4"/>
      <c r="B57" s="13">
        <v>7032</v>
      </c>
      <c r="C57" s="13"/>
      <c r="D57" s="13"/>
      <c r="E57" s="17" t="s">
        <v>273</v>
      </c>
    </row>
    <row r="58" spans="1:5" ht="18.5" thickBot="1">
      <c r="A58" s="4"/>
      <c r="B58" s="13">
        <v>7033</v>
      </c>
      <c r="C58" s="13"/>
      <c r="D58" s="13"/>
      <c r="E58" s="17" t="s">
        <v>274</v>
      </c>
    </row>
    <row r="59" spans="1:5" ht="27.5" thickBot="1">
      <c r="A59" s="4"/>
      <c r="B59" s="13">
        <v>7034</v>
      </c>
      <c r="C59" s="13"/>
      <c r="D59" s="13"/>
      <c r="E59" s="17" t="s">
        <v>275</v>
      </c>
    </row>
    <row r="60" spans="1:5" ht="18.5" thickBot="1">
      <c r="A60" s="4"/>
      <c r="B60" s="13">
        <v>7040</v>
      </c>
      <c r="C60" s="13"/>
      <c r="D60" s="13" t="s">
        <v>276</v>
      </c>
      <c r="E60" s="17"/>
    </row>
    <row r="61" spans="1:5" ht="18.5" thickBot="1">
      <c r="A61" s="4"/>
      <c r="B61" s="13">
        <v>7050</v>
      </c>
      <c r="C61" s="13"/>
      <c r="D61" s="13" t="s">
        <v>277</v>
      </c>
      <c r="E61" s="17"/>
    </row>
    <row r="62" spans="1:5" ht="16" thickBot="1">
      <c r="A62" s="4"/>
      <c r="B62" s="20">
        <v>7060</v>
      </c>
      <c r="C62" s="20"/>
      <c r="D62" s="20" t="s">
        <v>278</v>
      </c>
      <c r="E62" s="21"/>
    </row>
    <row r="63" spans="1:5" ht="19" thickTop="1" thickBot="1">
      <c r="A63" s="4"/>
      <c r="B63" s="14">
        <v>8000</v>
      </c>
      <c r="C63" s="14" t="s">
        <v>279</v>
      </c>
      <c r="D63" s="14"/>
      <c r="E63" s="15"/>
    </row>
    <row r="64" spans="1:5" ht="19" thickTop="1" thickBot="1">
      <c r="A64" s="4"/>
      <c r="B64" s="13">
        <v>8010</v>
      </c>
      <c r="C64" s="13"/>
      <c r="D64" s="13" t="s">
        <v>280</v>
      </c>
      <c r="E64" s="17"/>
    </row>
    <row r="65" spans="1:5" ht="18.5" thickBot="1">
      <c r="A65" s="4"/>
      <c r="B65" s="13">
        <v>8011</v>
      </c>
      <c r="C65" s="13"/>
      <c r="D65" s="13"/>
      <c r="E65" s="17" t="s">
        <v>281</v>
      </c>
    </row>
    <row r="66" spans="1:5" ht="15.65" customHeight="1" thickBot="1">
      <c r="A66" s="4"/>
      <c r="B66" s="13">
        <v>8012</v>
      </c>
      <c r="C66" s="13"/>
      <c r="D66" s="13"/>
      <c r="E66" s="17" t="s">
        <v>282</v>
      </c>
    </row>
    <row r="67" spans="1:5" ht="16" thickBot="1">
      <c r="A67" s="4"/>
      <c r="B67" s="13">
        <v>8013</v>
      </c>
      <c r="C67" s="13"/>
      <c r="D67" s="13"/>
      <c r="E67" s="17" t="s">
        <v>283</v>
      </c>
    </row>
    <row r="68" spans="1:5" ht="16" thickBot="1">
      <c r="A68" s="4"/>
      <c r="B68" s="13">
        <v>8020</v>
      </c>
      <c r="C68" s="13"/>
      <c r="D68" s="13" t="s">
        <v>284</v>
      </c>
      <c r="E68" s="17"/>
    </row>
    <row r="69" spans="1:5" ht="16" thickBot="1">
      <c r="A69" s="4"/>
      <c r="B69" s="13">
        <v>8030</v>
      </c>
      <c r="C69" s="13"/>
      <c r="D69" s="13" t="s">
        <v>285</v>
      </c>
      <c r="E69" s="17"/>
    </row>
    <row r="70" spans="1:5" ht="31.4" customHeight="1" thickBot="1">
      <c r="A70" s="4"/>
      <c r="B70" s="13">
        <v>8031</v>
      </c>
      <c r="C70" s="13"/>
      <c r="D70" s="13"/>
      <c r="E70" s="17" t="s">
        <v>286</v>
      </c>
    </row>
    <row r="71" spans="1:5" ht="15.75" customHeight="1" thickBot="1">
      <c r="A71" s="4"/>
      <c r="B71" s="13">
        <v>8032</v>
      </c>
      <c r="C71" s="13"/>
      <c r="D71" s="13"/>
      <c r="E71" s="17" t="s">
        <v>287</v>
      </c>
    </row>
    <row r="72" spans="1:5" ht="18.5" thickBot="1">
      <c r="A72" s="4"/>
      <c r="B72" s="13">
        <v>8033</v>
      </c>
      <c r="C72" s="13"/>
      <c r="D72" s="13"/>
      <c r="E72" s="17" t="s">
        <v>288</v>
      </c>
    </row>
    <row r="73" spans="1:5" ht="16" thickBot="1">
      <c r="A73" s="4"/>
      <c r="B73" s="13">
        <v>8034</v>
      </c>
      <c r="C73" s="13"/>
      <c r="D73" s="13"/>
      <c r="E73" s="17" t="s">
        <v>289</v>
      </c>
    </row>
    <row r="74" spans="1:5" ht="15.75" customHeight="1" thickBot="1">
      <c r="A74" s="4"/>
      <c r="B74" s="13">
        <v>8035</v>
      </c>
      <c r="C74" s="13"/>
      <c r="D74" s="13"/>
      <c r="E74" s="17" t="s">
        <v>290</v>
      </c>
    </row>
    <row r="75" spans="1:5" ht="16" thickBot="1">
      <c r="A75" s="4"/>
      <c r="B75" s="13">
        <v>8040</v>
      </c>
      <c r="C75" s="13"/>
      <c r="D75" s="13" t="s">
        <v>291</v>
      </c>
      <c r="E75" s="17"/>
    </row>
    <row r="76" spans="1:5" ht="18.5" thickBot="1">
      <c r="A76" s="4"/>
      <c r="B76" s="13">
        <v>8050</v>
      </c>
      <c r="C76" s="13"/>
      <c r="D76" s="13" t="s">
        <v>292</v>
      </c>
      <c r="E76" s="17"/>
    </row>
    <row r="77" spans="1:5" ht="16" thickBot="1">
      <c r="A77" s="4"/>
      <c r="B77" s="13">
        <v>8051</v>
      </c>
      <c r="C77" s="13"/>
      <c r="D77" s="13"/>
      <c r="E77" s="17" t="s">
        <v>293</v>
      </c>
    </row>
    <row r="78" spans="1:5" ht="16" thickBot="1">
      <c r="A78" s="4"/>
      <c r="B78" s="13">
        <v>8052</v>
      </c>
      <c r="C78" s="13"/>
      <c r="D78" s="13"/>
      <c r="E78" s="17" t="s">
        <v>294</v>
      </c>
    </row>
    <row r="79" spans="1:5" ht="16" thickBot="1">
      <c r="A79" s="4"/>
      <c r="B79" s="13">
        <v>8053</v>
      </c>
      <c r="C79" s="13"/>
      <c r="D79" s="13"/>
      <c r="E79" s="17" t="s">
        <v>295</v>
      </c>
    </row>
    <row r="80" spans="1:5" ht="48" customHeight="1" thickBot="1">
      <c r="A80" s="4"/>
      <c r="B80" s="13">
        <v>8054</v>
      </c>
      <c r="C80" s="13"/>
      <c r="D80" s="13"/>
      <c r="E80" s="17" t="s">
        <v>207</v>
      </c>
    </row>
    <row r="81" spans="1:7" ht="16" thickBot="1">
      <c r="A81" s="4"/>
      <c r="B81" s="13">
        <v>8055</v>
      </c>
      <c r="C81" s="13"/>
      <c r="D81" s="13"/>
      <c r="E81" s="17" t="s">
        <v>246</v>
      </c>
    </row>
    <row r="82" spans="1:7" ht="16" thickBot="1">
      <c r="A82" s="4"/>
      <c r="B82" s="20">
        <v>8060</v>
      </c>
      <c r="C82" s="20"/>
      <c r="D82" s="20" t="s">
        <v>246</v>
      </c>
      <c r="E82" s="21"/>
    </row>
    <row r="83" spans="1:7" ht="19" thickTop="1" thickBot="1">
      <c r="A83" s="4"/>
      <c r="B83" s="14">
        <v>9000</v>
      </c>
      <c r="C83" s="14" t="s">
        <v>296</v>
      </c>
      <c r="D83" s="14"/>
      <c r="E83" s="15"/>
    </row>
    <row r="84" spans="1:7" ht="20.25" customHeight="1" thickTop="1" thickBot="1">
      <c r="A84" s="4"/>
      <c r="B84" s="13">
        <v>9010</v>
      </c>
      <c r="C84" s="13"/>
      <c r="D84" s="13" t="s">
        <v>297</v>
      </c>
      <c r="E84" s="17"/>
    </row>
    <row r="85" spans="1:7" ht="27.5" thickBot="1">
      <c r="A85" s="4"/>
      <c r="B85" s="13">
        <v>9020</v>
      </c>
      <c r="C85" s="13"/>
      <c r="D85" s="13" t="s">
        <v>298</v>
      </c>
      <c r="E85" s="17"/>
    </row>
    <row r="86" spans="1:7" ht="31.4" customHeight="1" thickBot="1">
      <c r="A86" s="4"/>
      <c r="B86" s="13">
        <v>9021</v>
      </c>
      <c r="C86" s="13"/>
      <c r="D86" s="13"/>
      <c r="E86" s="17" t="s">
        <v>208</v>
      </c>
    </row>
    <row r="87" spans="1:7" ht="78.25" customHeight="1" thickBot="1">
      <c r="A87" s="4"/>
      <c r="B87" s="13">
        <v>9022</v>
      </c>
      <c r="C87" s="13"/>
      <c r="D87" s="13"/>
      <c r="E87" s="17" t="s">
        <v>209</v>
      </c>
    </row>
    <row r="88" spans="1:7" ht="16" thickBot="1">
      <c r="A88" s="4"/>
      <c r="B88" s="13">
        <v>9023</v>
      </c>
      <c r="C88" s="13"/>
      <c r="D88" s="13"/>
      <c r="E88" s="17" t="s">
        <v>299</v>
      </c>
    </row>
    <row r="89" spans="1:7" ht="16" thickBot="1">
      <c r="A89" s="4"/>
      <c r="B89" s="20">
        <v>9030</v>
      </c>
      <c r="C89" s="20"/>
      <c r="D89" s="20" t="s">
        <v>246</v>
      </c>
      <c r="E89" s="21"/>
    </row>
    <row r="90" spans="1:7" ht="16.5" thickTop="1" thickBot="1">
      <c r="A90" s="4"/>
      <c r="B90" s="14">
        <v>11000</v>
      </c>
      <c r="C90" s="668" t="s">
        <v>300</v>
      </c>
      <c r="D90" s="669"/>
      <c r="E90" s="15"/>
    </row>
    <row r="91" spans="1:7" ht="19" thickTop="1" thickBot="1">
      <c r="A91" s="4"/>
      <c r="B91" s="13">
        <v>11010</v>
      </c>
      <c r="C91" s="13"/>
      <c r="D91" s="13" t="s">
        <v>301</v>
      </c>
      <c r="E91" s="17"/>
    </row>
    <row r="92" spans="1:7" ht="18.5" thickBot="1">
      <c r="A92" s="4"/>
      <c r="B92" s="13">
        <v>11020</v>
      </c>
      <c r="C92" s="13"/>
      <c r="D92" s="13" t="s">
        <v>302</v>
      </c>
      <c r="E92" s="17"/>
    </row>
    <row r="93" spans="1:7" ht="16" thickBot="1">
      <c r="A93" s="4"/>
      <c r="B93" s="14">
        <v>12000</v>
      </c>
      <c r="C93" s="14" t="s">
        <v>303</v>
      </c>
      <c r="D93" s="14"/>
      <c r="E93" s="15"/>
    </row>
    <row r="94" spans="1:7" ht="25.5" customHeight="1" thickTop="1" thickBot="1">
      <c r="A94" s="4"/>
      <c r="B94" s="14">
        <v>13000</v>
      </c>
      <c r="C94" s="14" t="s">
        <v>304</v>
      </c>
      <c r="D94" s="14"/>
      <c r="E94" s="15"/>
    </row>
    <row r="95" spans="1:7" ht="16" thickTop="1">
      <c r="A95" s="6"/>
      <c r="B95" s="25">
        <v>14000</v>
      </c>
      <c r="C95" s="25" t="s">
        <v>246</v>
      </c>
      <c r="D95" s="25"/>
      <c r="E95" s="26"/>
    </row>
    <row r="96" spans="1:7">
      <c r="A96" s="6"/>
      <c r="B96" s="27"/>
      <c r="C96" s="27"/>
      <c r="D96" s="27"/>
      <c r="E96" s="27"/>
      <c r="F96" s="27"/>
      <c r="G96" s="27"/>
    </row>
    <row r="97" spans="1:7">
      <c r="A97" s="6"/>
      <c r="B97" s="27"/>
      <c r="C97" s="28"/>
      <c r="D97" s="28"/>
      <c r="E97" s="28"/>
      <c r="F97" s="28"/>
      <c r="G97" s="28"/>
    </row>
    <row r="98" spans="1:7" ht="45" customHeight="1">
      <c r="A98" s="6"/>
      <c r="B98" s="27"/>
      <c r="C98" s="29"/>
      <c r="D98" s="30"/>
      <c r="E98" s="30"/>
      <c r="F98" s="30"/>
      <c r="G98" s="30"/>
    </row>
    <row r="99" spans="1:7" ht="42" customHeight="1">
      <c r="A99" s="6"/>
      <c r="B99" s="27"/>
      <c r="C99" s="29"/>
      <c r="D99" s="30"/>
      <c r="E99" s="30"/>
      <c r="F99" s="30"/>
      <c r="G99" s="30"/>
    </row>
    <row r="100" spans="1:7" ht="50.25" customHeight="1">
      <c r="A100" s="6"/>
      <c r="B100" s="27"/>
      <c r="C100" s="29"/>
      <c r="D100" s="30"/>
      <c r="E100" s="30"/>
      <c r="F100" s="30"/>
      <c r="G100" s="30"/>
    </row>
    <row r="101" spans="1:7">
      <c r="A101" s="4"/>
      <c r="B101" s="27"/>
      <c r="C101" s="29"/>
      <c r="D101" s="29"/>
      <c r="E101" s="29"/>
      <c r="F101" s="29"/>
      <c r="G101" s="29"/>
    </row>
    <row r="102" spans="1:7">
      <c r="A102" s="4"/>
      <c r="B102" s="27"/>
      <c r="C102" s="27"/>
      <c r="D102" s="27"/>
      <c r="E102" s="27"/>
      <c r="F102" s="27"/>
      <c r="G102" s="27"/>
    </row>
    <row r="103" spans="1:7" ht="45.75" customHeight="1">
      <c r="A103" s="4"/>
      <c r="B103" s="27"/>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4"/>
  <sheetViews>
    <sheetView workbookViewId="0"/>
  </sheetViews>
  <sheetFormatPr defaultRowHeight="14"/>
  <sheetData>
    <row r="1" spans="1:14" ht="14.5">
      <c r="A1" s="213" t="s">
        <v>436</v>
      </c>
      <c r="B1" s="213"/>
      <c r="C1" s="213"/>
      <c r="D1" s="213"/>
      <c r="E1" s="213"/>
      <c r="F1" s="213"/>
      <c r="G1" s="213"/>
      <c r="H1" s="213"/>
      <c r="I1" s="214"/>
      <c r="J1" s="214"/>
      <c r="K1" s="214"/>
      <c r="L1" s="214"/>
      <c r="M1" s="214"/>
      <c r="N1" s="214"/>
    </row>
    <row r="2" spans="1:14" ht="14.5">
      <c r="A2" s="215">
        <v>1</v>
      </c>
      <c r="B2" s="214"/>
      <c r="C2" s="214" t="s">
        <v>447</v>
      </c>
      <c r="D2" s="214"/>
      <c r="E2" s="214"/>
      <c r="F2" s="214"/>
      <c r="G2" s="214"/>
      <c r="H2" s="214"/>
      <c r="I2" s="214"/>
      <c r="J2" s="214"/>
      <c r="K2" s="214"/>
      <c r="L2" s="214"/>
      <c r="M2" s="214"/>
      <c r="N2" s="214"/>
    </row>
    <row r="3" spans="1:14" ht="14.5">
      <c r="A3" s="215">
        <v>2</v>
      </c>
      <c r="B3" s="214"/>
      <c r="C3" s="214" t="s">
        <v>425</v>
      </c>
      <c r="D3" s="214"/>
      <c r="E3" s="214"/>
      <c r="F3" s="214"/>
      <c r="G3" s="214"/>
      <c r="H3" s="214"/>
      <c r="I3" s="214"/>
      <c r="J3" s="214"/>
      <c r="K3" s="214"/>
      <c r="L3" s="214"/>
      <c r="M3" s="214"/>
      <c r="N3" s="214"/>
    </row>
    <row r="4" spans="1:14" ht="14.5">
      <c r="A4" s="215">
        <v>3</v>
      </c>
      <c r="B4" s="214"/>
      <c r="C4" s="214" t="s">
        <v>475</v>
      </c>
      <c r="D4" s="214"/>
      <c r="E4" s="214"/>
      <c r="F4" s="214"/>
      <c r="G4" s="214"/>
      <c r="H4" s="214"/>
      <c r="I4" s="214"/>
      <c r="J4" s="214"/>
      <c r="K4" s="214"/>
      <c r="L4" s="214"/>
      <c r="M4" s="214"/>
      <c r="N4" s="214"/>
    </row>
    <row r="5" spans="1:14" ht="14.5">
      <c r="A5" s="215">
        <v>4</v>
      </c>
      <c r="B5" s="214"/>
      <c r="C5" s="214" t="s">
        <v>440</v>
      </c>
      <c r="D5" s="214"/>
      <c r="E5" s="214"/>
      <c r="F5" s="214"/>
      <c r="G5" s="214"/>
      <c r="H5" s="214"/>
      <c r="I5" s="214"/>
      <c r="J5" s="214"/>
      <c r="K5" s="214"/>
      <c r="L5" s="214"/>
      <c r="M5" s="214"/>
      <c r="N5" s="214"/>
    </row>
    <row r="6" spans="1:14" ht="14.5">
      <c r="A6" s="215">
        <v>5</v>
      </c>
      <c r="B6" s="214"/>
      <c r="C6" s="214" t="s">
        <v>426</v>
      </c>
      <c r="D6" s="214"/>
      <c r="E6" s="214"/>
      <c r="F6" s="214"/>
      <c r="G6" s="214"/>
      <c r="H6" s="214"/>
      <c r="I6" s="214"/>
      <c r="J6" s="214"/>
      <c r="K6" s="214"/>
      <c r="L6" s="214"/>
      <c r="M6" s="214"/>
      <c r="N6" s="214"/>
    </row>
    <row r="7" spans="1:14" ht="14.5">
      <c r="A7" s="215">
        <v>6</v>
      </c>
      <c r="B7" s="214"/>
      <c r="C7" s="214" t="s">
        <v>427</v>
      </c>
      <c r="D7" s="214"/>
      <c r="E7" s="214"/>
      <c r="F7" s="214"/>
      <c r="G7" s="214"/>
      <c r="H7" s="214"/>
      <c r="I7" s="214"/>
      <c r="J7" s="214"/>
      <c r="K7" s="214"/>
      <c r="L7" s="214"/>
      <c r="M7" s="214"/>
      <c r="N7" s="214"/>
    </row>
    <row r="8" spans="1:14" ht="14.5">
      <c r="A8" s="215">
        <v>7</v>
      </c>
      <c r="B8" s="214"/>
      <c r="C8" s="214" t="s">
        <v>441</v>
      </c>
      <c r="D8" s="214"/>
      <c r="E8" s="214"/>
      <c r="F8" s="214"/>
      <c r="G8" s="214"/>
      <c r="H8" s="214"/>
      <c r="I8" s="214"/>
      <c r="J8" s="214"/>
      <c r="K8" s="214"/>
      <c r="L8" s="214"/>
      <c r="M8" s="214"/>
      <c r="N8" s="214"/>
    </row>
    <row r="9" spans="1:14" ht="14.5">
      <c r="A9" s="215">
        <v>8</v>
      </c>
      <c r="B9" s="214"/>
      <c r="C9" s="214" t="s">
        <v>428</v>
      </c>
      <c r="D9" s="214"/>
      <c r="E9" s="214"/>
      <c r="F9" s="214"/>
      <c r="G9" s="214"/>
      <c r="H9" s="214"/>
      <c r="I9" s="214"/>
      <c r="J9" s="214"/>
      <c r="K9" s="214"/>
      <c r="L9" s="214"/>
      <c r="M9" s="214"/>
      <c r="N9" s="214"/>
    </row>
    <row r="10" spans="1:14" ht="14.5">
      <c r="A10" s="215">
        <v>9</v>
      </c>
      <c r="B10" s="214"/>
      <c r="C10" s="214" t="s">
        <v>429</v>
      </c>
      <c r="D10" s="214"/>
      <c r="E10" s="214"/>
      <c r="F10" s="214"/>
      <c r="G10" s="214"/>
      <c r="H10" s="214"/>
      <c r="I10" s="214"/>
      <c r="J10" s="214"/>
      <c r="K10" s="214"/>
      <c r="L10" s="214"/>
      <c r="M10" s="214"/>
      <c r="N10" s="214"/>
    </row>
    <row r="11" spans="1:14" ht="14.5">
      <c r="A11" s="215">
        <v>10</v>
      </c>
      <c r="B11" s="214"/>
      <c r="C11" s="214" t="s">
        <v>442</v>
      </c>
      <c r="D11" s="214"/>
      <c r="E11" s="214"/>
      <c r="F11" s="214"/>
      <c r="G11" s="214"/>
      <c r="H11" s="214"/>
      <c r="I11" s="214"/>
      <c r="J11" s="214"/>
      <c r="K11" s="214"/>
      <c r="L11" s="214"/>
      <c r="M11" s="214"/>
      <c r="N11" s="214"/>
    </row>
    <row r="12" spans="1:14" ht="14.5">
      <c r="A12" s="215">
        <v>11</v>
      </c>
      <c r="B12" s="214"/>
      <c r="C12" s="214" t="s">
        <v>443</v>
      </c>
      <c r="D12" s="214"/>
      <c r="E12" s="214"/>
      <c r="F12" s="214"/>
      <c r="G12" s="214"/>
      <c r="H12" s="214"/>
      <c r="I12" s="214"/>
      <c r="J12" s="214"/>
      <c r="K12" s="214"/>
      <c r="L12" s="214"/>
      <c r="M12" s="214"/>
      <c r="N12" s="214"/>
    </row>
    <row r="13" spans="1:14" ht="14.5">
      <c r="A13" s="215">
        <v>12</v>
      </c>
      <c r="B13" s="214"/>
      <c r="C13" s="214" t="s">
        <v>430</v>
      </c>
      <c r="D13" s="214"/>
      <c r="E13" s="214"/>
      <c r="F13" s="214"/>
      <c r="G13" s="214"/>
      <c r="H13" s="214"/>
      <c r="I13" s="214"/>
      <c r="J13" s="214"/>
      <c r="K13" s="214"/>
      <c r="L13" s="214"/>
      <c r="M13" s="214"/>
      <c r="N13" s="214"/>
    </row>
    <row r="14" spans="1:14" ht="14.5">
      <c r="A14" s="215">
        <v>13</v>
      </c>
      <c r="B14" s="214"/>
      <c r="C14" s="214" t="s">
        <v>431</v>
      </c>
      <c r="D14" s="214"/>
      <c r="E14" s="214"/>
      <c r="F14" s="214"/>
      <c r="G14" s="214"/>
      <c r="H14" s="214"/>
      <c r="I14" s="214"/>
      <c r="J14" s="214"/>
      <c r="K14" s="214"/>
      <c r="L14" s="214"/>
      <c r="M14" s="214"/>
      <c r="N14" s="214"/>
    </row>
    <row r="15" spans="1:14" ht="14.5">
      <c r="A15" s="215">
        <v>14</v>
      </c>
      <c r="B15" s="214"/>
      <c r="C15" s="214" t="s">
        <v>432</v>
      </c>
      <c r="D15" s="214"/>
      <c r="E15" s="214"/>
      <c r="F15" s="214"/>
      <c r="G15" s="214"/>
      <c r="H15" s="214"/>
      <c r="I15" s="214"/>
      <c r="J15" s="214"/>
      <c r="K15" s="214"/>
      <c r="L15" s="214"/>
      <c r="M15" s="214"/>
      <c r="N15" s="214"/>
    </row>
    <row r="16" spans="1:14" ht="14.5">
      <c r="A16" s="215">
        <v>15</v>
      </c>
      <c r="B16" s="216"/>
      <c r="C16" s="216" t="s">
        <v>444</v>
      </c>
      <c r="D16" s="216"/>
      <c r="E16" s="216"/>
      <c r="F16" s="216"/>
      <c r="G16" s="216"/>
      <c r="H16" s="216"/>
      <c r="I16" s="214"/>
      <c r="J16" s="214"/>
      <c r="K16" s="214"/>
      <c r="L16" s="214"/>
      <c r="M16" s="214"/>
      <c r="N16" s="214"/>
    </row>
    <row r="17" spans="1:14" ht="14.5">
      <c r="A17" s="215"/>
      <c r="B17" s="214"/>
      <c r="C17" s="216"/>
      <c r="D17" s="216"/>
      <c r="E17" s="216"/>
      <c r="F17" s="216"/>
      <c r="G17" s="216"/>
      <c r="H17" s="216"/>
      <c r="I17" s="214"/>
      <c r="J17" s="214"/>
      <c r="K17" s="214"/>
      <c r="L17" s="214"/>
      <c r="M17" s="214"/>
      <c r="N17" s="214"/>
    </row>
    <row r="18" spans="1:14" ht="14.5">
      <c r="A18" s="213" t="s">
        <v>437</v>
      </c>
      <c r="B18" s="213"/>
      <c r="C18" s="213"/>
      <c r="D18" s="213"/>
      <c r="E18" s="213"/>
      <c r="F18" s="213"/>
      <c r="G18" s="213"/>
      <c r="H18" s="213"/>
      <c r="I18" s="214"/>
      <c r="J18" s="214"/>
      <c r="K18" s="214"/>
      <c r="L18" s="214"/>
      <c r="M18" s="214"/>
      <c r="N18" s="214"/>
    </row>
    <row r="19" spans="1:14" ht="14.5">
      <c r="A19" s="215">
        <v>1</v>
      </c>
      <c r="B19" s="214"/>
      <c r="C19" s="214" t="s">
        <v>433</v>
      </c>
      <c r="D19" s="214"/>
      <c r="E19" s="214"/>
      <c r="F19" s="214"/>
      <c r="G19" s="214"/>
      <c r="H19" s="214"/>
      <c r="I19" s="214"/>
      <c r="J19" s="214"/>
      <c r="K19" s="214"/>
      <c r="L19" s="214"/>
      <c r="M19" s="214"/>
      <c r="N19" s="214"/>
    </row>
    <row r="20" spans="1:14" ht="14.5">
      <c r="A20" s="215">
        <v>2</v>
      </c>
      <c r="B20" s="214"/>
      <c r="C20" s="214" t="s">
        <v>434</v>
      </c>
      <c r="D20" s="214"/>
      <c r="E20" s="214"/>
      <c r="F20" s="214"/>
      <c r="G20" s="214"/>
      <c r="H20" s="214"/>
      <c r="I20" s="214"/>
      <c r="J20" s="214"/>
      <c r="K20" s="214"/>
      <c r="L20" s="214"/>
      <c r="M20" s="214"/>
      <c r="N20" s="214"/>
    </row>
    <row r="21" spans="1:14" ht="14.5">
      <c r="A21" s="215">
        <v>3</v>
      </c>
      <c r="B21" s="214"/>
      <c r="C21" s="214" t="s">
        <v>446</v>
      </c>
      <c r="D21" s="214"/>
      <c r="E21" s="214"/>
      <c r="F21" s="214"/>
      <c r="G21" s="214"/>
      <c r="H21" s="214"/>
      <c r="I21" s="214"/>
      <c r="J21" s="214"/>
      <c r="K21" s="214"/>
      <c r="L21" s="214"/>
      <c r="M21" s="214"/>
      <c r="N21" s="214"/>
    </row>
    <row r="22" spans="1:14" ht="14.5">
      <c r="A22" s="215">
        <v>4</v>
      </c>
      <c r="B22" s="214"/>
      <c r="C22" s="214" t="s">
        <v>445</v>
      </c>
      <c r="D22" s="214"/>
      <c r="E22" s="214"/>
      <c r="F22" s="214"/>
      <c r="G22" s="214"/>
      <c r="H22" s="214"/>
      <c r="I22" s="214"/>
      <c r="J22" s="214"/>
      <c r="K22" s="214"/>
      <c r="L22" s="214"/>
      <c r="M22" s="214"/>
      <c r="N22" s="214"/>
    </row>
    <row r="23" spans="1:14" ht="14.5">
      <c r="A23" s="215">
        <v>5</v>
      </c>
      <c r="B23" s="214"/>
      <c r="C23" s="214" t="s">
        <v>435</v>
      </c>
      <c r="D23" s="214"/>
      <c r="E23" s="214"/>
      <c r="F23" s="214"/>
      <c r="G23" s="214"/>
      <c r="H23" s="214"/>
      <c r="I23" s="214"/>
      <c r="J23" s="214"/>
      <c r="K23" s="214"/>
      <c r="L23" s="214"/>
      <c r="M23" s="214"/>
      <c r="N23" s="214"/>
    </row>
    <row r="24" spans="1:14" ht="14.5">
      <c r="A24" s="215">
        <v>6</v>
      </c>
      <c r="B24" s="214"/>
      <c r="C24" s="214" t="s">
        <v>432</v>
      </c>
      <c r="D24" s="214"/>
      <c r="E24" s="214"/>
      <c r="F24" s="214"/>
      <c r="G24" s="214"/>
      <c r="H24" s="214"/>
      <c r="I24" s="214"/>
      <c r="J24" s="214"/>
      <c r="K24" s="214"/>
      <c r="L24" s="214"/>
      <c r="M24" s="214"/>
      <c r="N24" s="21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9"/>
  <sheetViews>
    <sheetView view="pageBreakPreview" zoomScaleNormal="78" zoomScaleSheetLayoutView="100" workbookViewId="0">
      <selection activeCell="C101" sqref="C101"/>
    </sheetView>
  </sheetViews>
  <sheetFormatPr defaultColWidth="9" defaultRowHeight="14"/>
  <cols>
    <col min="1" max="1" width="7.453125" style="278" customWidth="1"/>
    <col min="2" max="2" width="27.26953125" style="279" customWidth="1"/>
    <col min="3" max="3" width="31.453125" style="279" customWidth="1"/>
    <col min="4" max="4" width="41.1796875" style="280" customWidth="1"/>
    <col min="5" max="5" width="2.81640625" style="265" customWidth="1"/>
    <col min="6" max="11" width="9" style="276" hidden="1" customWidth="1"/>
    <col min="12" max="16384" width="9" style="276"/>
  </cols>
  <sheetData>
    <row r="1" spans="1:11" ht="28.5" thickBot="1">
      <c r="A1" s="261">
        <v>1</v>
      </c>
      <c r="B1" s="262" t="s">
        <v>550</v>
      </c>
      <c r="C1" s="263" t="s">
        <v>551</v>
      </c>
      <c r="D1" s="264"/>
      <c r="K1" s="276" t="s">
        <v>578</v>
      </c>
    </row>
    <row r="2" spans="1:11" ht="28">
      <c r="A2" s="266">
        <v>1.1000000000000001</v>
      </c>
      <c r="B2" s="267" t="s">
        <v>44</v>
      </c>
      <c r="C2" s="267" t="s">
        <v>552</v>
      </c>
      <c r="D2" s="268" t="s">
        <v>327</v>
      </c>
      <c r="K2" s="276" t="s">
        <v>578</v>
      </c>
    </row>
    <row r="3" spans="1:11" ht="28">
      <c r="A3" s="269" t="s">
        <v>45</v>
      </c>
      <c r="B3" s="270" t="s">
        <v>46</v>
      </c>
      <c r="C3" s="393" t="s">
        <v>638</v>
      </c>
      <c r="D3" s="272" t="s">
        <v>553</v>
      </c>
      <c r="K3" s="276" t="s">
        <v>578</v>
      </c>
    </row>
    <row r="4" spans="1:11" ht="58.5" customHeight="1">
      <c r="A4" s="269" t="s">
        <v>402</v>
      </c>
      <c r="B4" s="273" t="s">
        <v>403</v>
      </c>
      <c r="C4" s="274" t="s">
        <v>554</v>
      </c>
      <c r="D4" s="272"/>
      <c r="K4" s="276" t="s">
        <v>578</v>
      </c>
    </row>
    <row r="5" spans="1:11" ht="115.5" hidden="1" customHeight="1">
      <c r="A5" s="269" t="s">
        <v>489</v>
      </c>
      <c r="B5" s="314" t="s">
        <v>588</v>
      </c>
      <c r="C5" s="315"/>
      <c r="D5" s="316" t="s">
        <v>589</v>
      </c>
      <c r="K5" s="276" t="s">
        <v>590</v>
      </c>
    </row>
    <row r="6" spans="1:11" s="227" customFormat="1" ht="70">
      <c r="A6" s="199" t="s">
        <v>555</v>
      </c>
      <c r="B6" s="277" t="s">
        <v>477</v>
      </c>
      <c r="C6" s="54" t="s">
        <v>1847</v>
      </c>
      <c r="D6" s="209" t="s">
        <v>476</v>
      </c>
      <c r="E6" s="142"/>
      <c r="K6" s="227" t="s">
        <v>579</v>
      </c>
    </row>
    <row r="7" spans="1:11">
      <c r="K7" s="276" t="s">
        <v>578</v>
      </c>
    </row>
    <row r="8" spans="1:11" ht="14.5" thickBot="1">
      <c r="A8" s="266">
        <v>1.2</v>
      </c>
      <c r="B8" s="281" t="s">
        <v>556</v>
      </c>
      <c r="C8" s="281"/>
      <c r="D8" s="282"/>
      <c r="K8" s="276" t="s">
        <v>578</v>
      </c>
    </row>
    <row r="9" spans="1:11" ht="28.5" thickBot="1">
      <c r="A9" s="283" t="s">
        <v>47</v>
      </c>
      <c r="B9" s="284" t="s">
        <v>151</v>
      </c>
      <c r="C9" s="379" t="s">
        <v>635</v>
      </c>
      <c r="D9" s="285"/>
      <c r="K9" s="276" t="s">
        <v>578</v>
      </c>
    </row>
    <row r="10" spans="1:11" ht="28.5" thickBot="1">
      <c r="A10" s="283" t="s">
        <v>48</v>
      </c>
      <c r="B10" s="284" t="s">
        <v>463</v>
      </c>
      <c r="C10" s="379" t="s">
        <v>1848</v>
      </c>
      <c r="D10" s="285"/>
      <c r="K10" s="276" t="s">
        <v>578</v>
      </c>
    </row>
    <row r="11" spans="1:11" ht="14.5" thickBot="1">
      <c r="A11" s="283" t="s">
        <v>50</v>
      </c>
      <c r="B11" s="279" t="s">
        <v>464</v>
      </c>
      <c r="C11" s="379"/>
      <c r="D11" s="285"/>
      <c r="K11" s="276" t="s">
        <v>578</v>
      </c>
    </row>
    <row r="12" spans="1:11" ht="14.5" thickBot="1">
      <c r="A12" s="283" t="s">
        <v>52</v>
      </c>
      <c r="B12" s="284" t="s">
        <v>49</v>
      </c>
      <c r="C12" s="495" t="s">
        <v>2118</v>
      </c>
      <c r="D12" s="285"/>
      <c r="K12" s="276" t="s">
        <v>578</v>
      </c>
    </row>
    <row r="13" spans="1:11" ht="28.5" thickBot="1">
      <c r="A13" s="283" t="s">
        <v>54</v>
      </c>
      <c r="B13" s="284" t="s">
        <v>51</v>
      </c>
      <c r="C13" s="379" t="s">
        <v>1849</v>
      </c>
      <c r="D13" s="286" t="s">
        <v>557</v>
      </c>
      <c r="G13" s="276" t="s">
        <v>580</v>
      </c>
      <c r="K13" s="276" t="s">
        <v>578</v>
      </c>
    </row>
    <row r="14" spans="1:11" ht="14.5" thickBot="1">
      <c r="A14" s="283" t="s">
        <v>104</v>
      </c>
      <c r="B14" s="284" t="s">
        <v>62</v>
      </c>
      <c r="C14" s="379" t="s">
        <v>982</v>
      </c>
      <c r="D14" s="285"/>
      <c r="G14" s="276" t="s">
        <v>581</v>
      </c>
      <c r="K14" s="276" t="s">
        <v>578</v>
      </c>
    </row>
    <row r="15" spans="1:11" ht="14.5" thickBot="1">
      <c r="A15" s="283" t="s">
        <v>7</v>
      </c>
      <c r="B15" s="284" t="s">
        <v>53</v>
      </c>
      <c r="C15" s="54"/>
      <c r="D15" s="285"/>
      <c r="G15" s="276" t="s">
        <v>582</v>
      </c>
      <c r="K15" s="276" t="s">
        <v>578</v>
      </c>
    </row>
    <row r="16" spans="1:11" ht="14.5" thickBot="1">
      <c r="A16" s="283" t="s">
        <v>165</v>
      </c>
      <c r="B16" s="284" t="s">
        <v>55</v>
      </c>
      <c r="C16" s="54"/>
      <c r="D16" s="285"/>
      <c r="G16" s="276" t="s">
        <v>583</v>
      </c>
      <c r="K16" s="276" t="s">
        <v>578</v>
      </c>
    </row>
    <row r="17" spans="1:11" ht="25.5" thickBot="1">
      <c r="A17" s="283" t="s">
        <v>166</v>
      </c>
      <c r="B17" s="284" t="s">
        <v>56</v>
      </c>
      <c r="C17" s="497" t="s">
        <v>1851</v>
      </c>
      <c r="D17" s="285"/>
      <c r="G17" s="276" t="s">
        <v>584</v>
      </c>
      <c r="K17" s="276" t="s">
        <v>578</v>
      </c>
    </row>
    <row r="18" spans="1:11" ht="50.5" thickBot="1">
      <c r="A18" s="283" t="s">
        <v>328</v>
      </c>
      <c r="B18" s="284" t="s">
        <v>6</v>
      </c>
      <c r="C18" s="572" t="s">
        <v>1850</v>
      </c>
      <c r="D18" s="285"/>
      <c r="G18" s="276" t="s">
        <v>585</v>
      </c>
      <c r="K18" s="276" t="s">
        <v>578</v>
      </c>
    </row>
    <row r="19" spans="1:11" ht="40.5" customHeight="1">
      <c r="A19" s="283" t="s">
        <v>465</v>
      </c>
      <c r="B19" s="279" t="s">
        <v>105</v>
      </c>
      <c r="C19" s="227"/>
      <c r="D19" s="287" t="s">
        <v>106</v>
      </c>
      <c r="K19" s="276" t="s">
        <v>578</v>
      </c>
    </row>
    <row r="20" spans="1:11" ht="42">
      <c r="A20" s="283" t="s">
        <v>466</v>
      </c>
      <c r="B20" s="288" t="s">
        <v>490</v>
      </c>
      <c r="C20" s="54" t="s">
        <v>922</v>
      </c>
      <c r="D20" s="287"/>
      <c r="K20" s="276" t="s">
        <v>578</v>
      </c>
    </row>
    <row r="21" spans="1:11">
      <c r="A21" s="283"/>
      <c r="C21" s="274"/>
      <c r="D21" s="285"/>
      <c r="K21" s="276" t="s">
        <v>578</v>
      </c>
    </row>
    <row r="22" spans="1:11" ht="14.5" thickBot="1">
      <c r="A22" s="266">
        <v>1.3</v>
      </c>
      <c r="B22" s="289" t="s">
        <v>57</v>
      </c>
      <c r="C22" s="290"/>
      <c r="D22" s="282"/>
      <c r="K22" s="276" t="s">
        <v>578</v>
      </c>
    </row>
    <row r="23" spans="1:11" ht="26.25" customHeight="1" thickBot="1">
      <c r="A23" s="283" t="s">
        <v>58</v>
      </c>
      <c r="B23" s="284" t="s">
        <v>59</v>
      </c>
      <c r="C23" s="274" t="s">
        <v>1852</v>
      </c>
      <c r="D23" s="286" t="s">
        <v>558</v>
      </c>
      <c r="G23" s="276" t="s">
        <v>399</v>
      </c>
      <c r="K23" s="276" t="s">
        <v>578</v>
      </c>
    </row>
    <row r="24" spans="1:11" ht="101.25" customHeight="1">
      <c r="A24" s="283" t="s">
        <v>400</v>
      </c>
      <c r="B24" s="279" t="s">
        <v>401</v>
      </c>
      <c r="C24" s="274" t="s">
        <v>580</v>
      </c>
      <c r="D24" s="287" t="s">
        <v>559</v>
      </c>
      <c r="G24" s="276" t="s">
        <v>0</v>
      </c>
      <c r="K24" s="276" t="s">
        <v>578</v>
      </c>
    </row>
    <row r="25" spans="1:11" ht="101.25" hidden="1" customHeight="1">
      <c r="A25" s="283" t="s">
        <v>560</v>
      </c>
      <c r="B25" s="279" t="s">
        <v>401</v>
      </c>
      <c r="C25" s="274" t="s">
        <v>316</v>
      </c>
      <c r="D25" s="287" t="s">
        <v>561</v>
      </c>
      <c r="K25" s="276" t="s">
        <v>579</v>
      </c>
    </row>
    <row r="26" spans="1:11" ht="42.5" thickBot="1">
      <c r="A26" s="283" t="s">
        <v>470</v>
      </c>
      <c r="B26" s="279" t="s">
        <v>488</v>
      </c>
      <c r="C26" s="274" t="s">
        <v>316</v>
      </c>
      <c r="D26" s="287" t="s">
        <v>167</v>
      </c>
      <c r="K26" s="276" t="s">
        <v>578</v>
      </c>
    </row>
    <row r="27" spans="1:11" ht="34.5" customHeight="1" thickBot="1">
      <c r="A27" s="283" t="s">
        <v>467</v>
      </c>
      <c r="B27" s="284" t="s">
        <v>468</v>
      </c>
      <c r="C27" s="274" t="s">
        <v>316</v>
      </c>
      <c r="D27" s="287" t="s">
        <v>469</v>
      </c>
      <c r="K27" s="276" t="s">
        <v>578</v>
      </c>
    </row>
    <row r="28" spans="1:11" ht="28">
      <c r="A28" s="283" t="s">
        <v>60</v>
      </c>
      <c r="B28" s="279" t="s">
        <v>329</v>
      </c>
      <c r="C28" s="274">
        <v>6</v>
      </c>
      <c r="D28" s="287" t="s">
        <v>330</v>
      </c>
      <c r="K28" s="276" t="s">
        <v>578</v>
      </c>
    </row>
    <row r="29" spans="1:11">
      <c r="A29" s="283" t="s">
        <v>61</v>
      </c>
      <c r="B29" s="279" t="s">
        <v>62</v>
      </c>
      <c r="C29" s="274" t="s">
        <v>1708</v>
      </c>
      <c r="D29" s="287"/>
      <c r="K29" s="276" t="s">
        <v>578</v>
      </c>
    </row>
    <row r="30" spans="1:11">
      <c r="A30" s="283" t="s">
        <v>63</v>
      </c>
      <c r="B30" s="279" t="s">
        <v>64</v>
      </c>
      <c r="C30" s="274" t="s">
        <v>1853</v>
      </c>
      <c r="D30" s="285"/>
      <c r="K30" s="276" t="s">
        <v>578</v>
      </c>
    </row>
    <row r="31" spans="1:11" ht="56">
      <c r="A31" s="283" t="s">
        <v>65</v>
      </c>
      <c r="B31" s="279" t="s">
        <v>66</v>
      </c>
      <c r="C31" s="274" t="s">
        <v>1854</v>
      </c>
      <c r="D31" s="287" t="s">
        <v>562</v>
      </c>
      <c r="K31" s="276" t="s">
        <v>578</v>
      </c>
    </row>
    <row r="32" spans="1:11" ht="58.5" customHeight="1">
      <c r="A32" s="283" t="s">
        <v>67</v>
      </c>
      <c r="B32" s="279" t="s">
        <v>68</v>
      </c>
      <c r="C32" s="274" t="s">
        <v>1854</v>
      </c>
      <c r="D32" s="287" t="s">
        <v>563</v>
      </c>
      <c r="G32" s="276" t="s">
        <v>586</v>
      </c>
      <c r="K32" s="276" t="s">
        <v>578</v>
      </c>
    </row>
    <row r="33" spans="1:11" ht="14.5" thickBot="1">
      <c r="A33" s="283" t="s">
        <v>70</v>
      </c>
      <c r="B33" s="279" t="s">
        <v>69</v>
      </c>
      <c r="C33" s="274" t="s">
        <v>586</v>
      </c>
      <c r="D33" s="287" t="s">
        <v>564</v>
      </c>
      <c r="G33" s="276" t="s">
        <v>364</v>
      </c>
      <c r="K33" s="276" t="s">
        <v>578</v>
      </c>
    </row>
    <row r="34" spans="1:11" ht="14.5" thickBot="1">
      <c r="A34" s="283" t="s">
        <v>72</v>
      </c>
      <c r="B34" s="284" t="s">
        <v>71</v>
      </c>
      <c r="C34" s="274" t="s">
        <v>365</v>
      </c>
      <c r="D34" s="287" t="s">
        <v>565</v>
      </c>
      <c r="G34" s="276" t="s">
        <v>587</v>
      </c>
      <c r="K34" s="279" t="s">
        <v>578</v>
      </c>
    </row>
    <row r="35" spans="1:11">
      <c r="A35" s="283"/>
      <c r="C35" s="274"/>
      <c r="D35" s="285"/>
      <c r="G35" s="276" t="s">
        <v>365</v>
      </c>
      <c r="K35" s="279" t="s">
        <v>578</v>
      </c>
    </row>
    <row r="36" spans="1:11" ht="16" hidden="1">
      <c r="A36" s="269" t="s">
        <v>33</v>
      </c>
      <c r="B36" s="317" t="s">
        <v>591</v>
      </c>
      <c r="C36" s="308" t="s">
        <v>592</v>
      </c>
      <c r="D36" s="308" t="s">
        <v>593</v>
      </c>
      <c r="G36" s="276" t="s">
        <v>366</v>
      </c>
      <c r="K36" s="276" t="s">
        <v>594</v>
      </c>
    </row>
    <row r="37" spans="1:11" ht="28" hidden="1">
      <c r="A37" s="283"/>
      <c r="B37" s="318" t="s">
        <v>374</v>
      </c>
      <c r="C37" s="319"/>
      <c r="D37" s="320"/>
      <c r="G37" s="276" t="s">
        <v>367</v>
      </c>
      <c r="K37" s="276" t="s">
        <v>594</v>
      </c>
    </row>
    <row r="38" spans="1:11" ht="28" hidden="1">
      <c r="A38" s="283"/>
      <c r="B38" s="318" t="s">
        <v>375</v>
      </c>
      <c r="C38" s="319"/>
      <c r="D38" s="320"/>
      <c r="K38" s="276" t="s">
        <v>594</v>
      </c>
    </row>
    <row r="39" spans="1:11" hidden="1">
      <c r="A39" s="283"/>
      <c r="B39" s="318" t="s">
        <v>376</v>
      </c>
      <c r="C39" s="319"/>
      <c r="D39" s="320"/>
      <c r="K39" s="276" t="s">
        <v>594</v>
      </c>
    </row>
    <row r="40" spans="1:11" hidden="1">
      <c r="A40" s="283"/>
      <c r="B40" s="318" t="s">
        <v>377</v>
      </c>
      <c r="C40" s="319"/>
      <c r="D40" s="320"/>
      <c r="K40" s="276" t="s">
        <v>594</v>
      </c>
    </row>
    <row r="41" spans="1:11" hidden="1">
      <c r="A41" s="283"/>
      <c r="B41" s="318" t="s">
        <v>378</v>
      </c>
      <c r="C41" s="319"/>
      <c r="D41" s="320"/>
      <c r="K41" s="276" t="s">
        <v>594</v>
      </c>
    </row>
    <row r="42" spans="1:11" hidden="1">
      <c r="A42" s="283"/>
      <c r="B42" s="318" t="s">
        <v>369</v>
      </c>
      <c r="C42" s="319"/>
      <c r="D42" s="320"/>
      <c r="K42" s="276" t="s">
        <v>594</v>
      </c>
    </row>
    <row r="43" spans="1:11" hidden="1">
      <c r="A43" s="283"/>
      <c r="B43" s="270"/>
      <c r="C43" s="321"/>
      <c r="D43" s="322"/>
      <c r="K43" s="276" t="s">
        <v>594</v>
      </c>
    </row>
    <row r="44" spans="1:11" s="227" customFormat="1">
      <c r="A44" s="131" t="s">
        <v>566</v>
      </c>
      <c r="B44" s="207" t="s">
        <v>210</v>
      </c>
      <c r="C44" s="487">
        <v>618.10500000000002</v>
      </c>
      <c r="D44" s="198"/>
      <c r="E44" s="142"/>
      <c r="G44" s="227" t="s">
        <v>365</v>
      </c>
      <c r="K44" s="227" t="s">
        <v>579</v>
      </c>
    </row>
    <row r="45" spans="1:11">
      <c r="A45" s="283"/>
      <c r="B45" s="270"/>
      <c r="C45" s="291"/>
      <c r="D45" s="292"/>
      <c r="K45" s="276" t="s">
        <v>578</v>
      </c>
    </row>
    <row r="46" spans="1:11">
      <c r="A46" s="266">
        <v>1.4</v>
      </c>
      <c r="B46" s="289" t="s">
        <v>34</v>
      </c>
      <c r="C46" s="290"/>
      <c r="D46" s="293" t="s">
        <v>331</v>
      </c>
      <c r="K46" s="276" t="s">
        <v>578</v>
      </c>
    </row>
    <row r="47" spans="1:11" ht="28.5" thickBot="1">
      <c r="A47" s="269" t="s">
        <v>73</v>
      </c>
      <c r="B47" s="270" t="s">
        <v>74</v>
      </c>
      <c r="C47" s="271" t="s">
        <v>1856</v>
      </c>
      <c r="D47" s="272" t="s">
        <v>332</v>
      </c>
      <c r="K47" s="276" t="s">
        <v>578</v>
      </c>
    </row>
    <row r="48" spans="1:11" ht="31.5" customHeight="1">
      <c r="A48" s="269"/>
      <c r="B48" s="629" t="s">
        <v>177</v>
      </c>
      <c r="C48" s="515">
        <v>123505</v>
      </c>
      <c r="D48" s="286" t="s">
        <v>567</v>
      </c>
      <c r="K48" s="276" t="s">
        <v>578</v>
      </c>
    </row>
    <row r="49" spans="1:11" ht="31.5" customHeight="1">
      <c r="A49" s="269"/>
      <c r="B49" s="630"/>
      <c r="C49" s="274"/>
      <c r="D49" s="287" t="s">
        <v>568</v>
      </c>
      <c r="K49" s="276" t="s">
        <v>578</v>
      </c>
    </row>
    <row r="50" spans="1:11" ht="14.5" thickBot="1">
      <c r="A50" s="269"/>
      <c r="B50" s="631"/>
      <c r="C50" s="274"/>
      <c r="D50" s="294" t="s">
        <v>569</v>
      </c>
      <c r="K50" s="276" t="s">
        <v>579</v>
      </c>
    </row>
    <row r="51" spans="1:11" ht="28">
      <c r="A51" s="269"/>
      <c r="B51" s="632" t="s">
        <v>178</v>
      </c>
      <c r="C51" s="274" t="s">
        <v>514</v>
      </c>
      <c r="D51" s="286" t="s">
        <v>570</v>
      </c>
      <c r="K51" s="276" t="s">
        <v>578</v>
      </c>
    </row>
    <row r="52" spans="1:11" ht="14.5" thickBot="1">
      <c r="A52" s="269"/>
      <c r="B52" s="633"/>
      <c r="C52" s="274"/>
      <c r="D52" s="287" t="s">
        <v>571</v>
      </c>
      <c r="K52" s="276" t="s">
        <v>578</v>
      </c>
    </row>
    <row r="53" spans="1:11" s="227" customFormat="1" ht="42">
      <c r="A53" s="131"/>
      <c r="B53" s="295" t="s">
        <v>415</v>
      </c>
      <c r="C53" s="54" t="s">
        <v>922</v>
      </c>
      <c r="D53" s="275" t="s">
        <v>416</v>
      </c>
      <c r="E53" s="142"/>
      <c r="K53" s="227" t="s">
        <v>579</v>
      </c>
    </row>
    <row r="54" spans="1:11">
      <c r="A54" s="269"/>
      <c r="B54" s="273"/>
      <c r="C54" s="274"/>
      <c r="D54" s="287"/>
    </row>
    <row r="55" spans="1:11" ht="14.5" thickBot="1">
      <c r="A55" s="269" t="s">
        <v>75</v>
      </c>
      <c r="B55" s="273" t="s">
        <v>80</v>
      </c>
      <c r="C55" s="516">
        <v>123505</v>
      </c>
      <c r="D55" s="297"/>
      <c r="K55" s="276" t="s">
        <v>578</v>
      </c>
    </row>
    <row r="56" spans="1:11" ht="28.5" hidden="1" thickBot="1">
      <c r="A56" s="269" t="s">
        <v>595</v>
      </c>
      <c r="B56" s="273" t="s">
        <v>596</v>
      </c>
      <c r="C56" s="296" t="s">
        <v>369</v>
      </c>
      <c r="D56" s="286" t="s">
        <v>597</v>
      </c>
      <c r="K56" s="276" t="s">
        <v>590</v>
      </c>
    </row>
    <row r="57" spans="1:11" ht="28.5" hidden="1" thickBot="1">
      <c r="A57" s="269" t="s">
        <v>598</v>
      </c>
      <c r="B57" s="273" t="s">
        <v>599</v>
      </c>
      <c r="C57" s="296" t="s">
        <v>1857</v>
      </c>
      <c r="D57" s="286"/>
      <c r="K57" s="276" t="s">
        <v>590</v>
      </c>
    </row>
    <row r="58" spans="1:11" ht="84.5" hidden="1" thickBot="1">
      <c r="A58" s="269" t="s">
        <v>600</v>
      </c>
      <c r="B58" s="273" t="s">
        <v>601</v>
      </c>
      <c r="C58" s="296" t="s">
        <v>1858</v>
      </c>
      <c r="D58" s="286"/>
      <c r="K58" s="276" t="s">
        <v>590</v>
      </c>
    </row>
    <row r="59" spans="1:11" ht="98.5" hidden="1" thickBot="1">
      <c r="A59" s="278" t="s">
        <v>602</v>
      </c>
      <c r="B59" s="273" t="s">
        <v>603</v>
      </c>
      <c r="C59" s="296" t="s">
        <v>1859</v>
      </c>
      <c r="D59" s="286"/>
      <c r="K59" s="276" t="s">
        <v>590</v>
      </c>
    </row>
    <row r="60" spans="1:11" ht="28.5" thickBot="1">
      <c r="A60" s="269" t="s">
        <v>77</v>
      </c>
      <c r="B60" s="298" t="s">
        <v>11</v>
      </c>
      <c r="C60" s="379" t="s">
        <v>369</v>
      </c>
      <c r="D60" s="287" t="s">
        <v>572</v>
      </c>
      <c r="G60" s="276" t="s">
        <v>368</v>
      </c>
      <c r="K60" s="276" t="s">
        <v>578</v>
      </c>
    </row>
    <row r="61" spans="1:11" ht="28">
      <c r="A61" s="269" t="s">
        <v>79</v>
      </c>
      <c r="B61" s="273" t="s">
        <v>82</v>
      </c>
      <c r="C61" s="379" t="s">
        <v>1857</v>
      </c>
      <c r="D61" s="286" t="s">
        <v>333</v>
      </c>
      <c r="G61" s="276" t="s">
        <v>369</v>
      </c>
      <c r="K61" s="276" t="s">
        <v>578</v>
      </c>
    </row>
    <row r="62" spans="1:11" ht="105" hidden="1" customHeight="1">
      <c r="A62" s="269" t="s">
        <v>604</v>
      </c>
      <c r="B62" s="273" t="s">
        <v>605</v>
      </c>
      <c r="C62" s="323">
        <v>655836</v>
      </c>
      <c r="D62" s="324" t="s">
        <v>606</v>
      </c>
      <c r="G62" s="276" t="s">
        <v>370</v>
      </c>
      <c r="K62" s="276" t="s">
        <v>590</v>
      </c>
    </row>
    <row r="63" spans="1:11" ht="49.5" hidden="1" customHeight="1">
      <c r="A63" s="269"/>
      <c r="B63" s="273" t="s">
        <v>607</v>
      </c>
      <c r="C63" s="296" t="s">
        <v>1860</v>
      </c>
      <c r="D63" s="324"/>
      <c r="K63" s="276" t="s">
        <v>590</v>
      </c>
    </row>
    <row r="64" spans="1:11" ht="49.5" customHeight="1">
      <c r="A64" s="269"/>
      <c r="B64" s="295" t="s">
        <v>573</v>
      </c>
      <c r="C64" s="54" t="s">
        <v>1858</v>
      </c>
      <c r="D64" s="210" t="s">
        <v>389</v>
      </c>
      <c r="K64" s="276" t="s">
        <v>579</v>
      </c>
    </row>
    <row r="65" spans="1:11" ht="28" hidden="1">
      <c r="A65" s="269" t="s">
        <v>608</v>
      </c>
      <c r="B65" s="302" t="s">
        <v>609</v>
      </c>
      <c r="C65" s="274" t="s">
        <v>1861</v>
      </c>
      <c r="D65" s="324" t="s">
        <v>610</v>
      </c>
      <c r="K65" s="276" t="s">
        <v>590</v>
      </c>
    </row>
    <row r="66" spans="1:11" ht="28.5" hidden="1" customHeight="1">
      <c r="A66" s="325" t="s">
        <v>611</v>
      </c>
      <c r="B66" s="302" t="s">
        <v>612</v>
      </c>
      <c r="C66" s="274">
        <v>228</v>
      </c>
      <c r="D66" s="324" t="s">
        <v>610</v>
      </c>
      <c r="K66" s="276" t="s">
        <v>590</v>
      </c>
    </row>
    <row r="67" spans="1:11" ht="70" hidden="1">
      <c r="A67" s="326" t="s">
        <v>613</v>
      </c>
      <c r="B67" s="273" t="s">
        <v>614</v>
      </c>
      <c r="C67" s="274" t="s">
        <v>1862</v>
      </c>
      <c r="D67" s="286" t="s">
        <v>615</v>
      </c>
      <c r="K67" s="276" t="s">
        <v>590</v>
      </c>
    </row>
    <row r="68" spans="1:11" ht="70" hidden="1">
      <c r="A68" s="326" t="s">
        <v>616</v>
      </c>
      <c r="B68" s="273" t="s">
        <v>617</v>
      </c>
      <c r="C68" s="274">
        <v>1058</v>
      </c>
      <c r="D68" s="297"/>
      <c r="K68" s="276" t="s">
        <v>590</v>
      </c>
    </row>
    <row r="69" spans="1:11" hidden="1">
      <c r="A69" s="326" t="s">
        <v>618</v>
      </c>
      <c r="B69" s="273" t="s">
        <v>619</v>
      </c>
      <c r="C69" s="274" t="s">
        <v>515</v>
      </c>
      <c r="D69" s="287" t="s">
        <v>575</v>
      </c>
      <c r="K69" s="276" t="s">
        <v>590</v>
      </c>
    </row>
    <row r="70" spans="1:11" ht="28">
      <c r="A70" s="269" t="s">
        <v>81</v>
      </c>
      <c r="B70" s="273" t="s">
        <v>84</v>
      </c>
      <c r="C70" s="54" t="s">
        <v>1859</v>
      </c>
      <c r="D70" s="287" t="s">
        <v>334</v>
      </c>
      <c r="K70" s="276" t="s">
        <v>578</v>
      </c>
    </row>
    <row r="71" spans="1:11">
      <c r="A71" s="269" t="s">
        <v>83</v>
      </c>
      <c r="B71" s="273" t="s">
        <v>86</v>
      </c>
      <c r="C71" s="379" t="s">
        <v>5</v>
      </c>
      <c r="D71" s="287" t="s">
        <v>5</v>
      </c>
      <c r="K71" s="276" t="s">
        <v>578</v>
      </c>
    </row>
    <row r="72" spans="1:11" ht="28">
      <c r="A72" s="269" t="s">
        <v>85</v>
      </c>
      <c r="B72" s="273" t="s">
        <v>120</v>
      </c>
      <c r="C72" s="586">
        <v>1007000</v>
      </c>
      <c r="D72" s="587" t="s">
        <v>2131</v>
      </c>
      <c r="K72" s="276" t="s">
        <v>578</v>
      </c>
    </row>
    <row r="73" spans="1:11">
      <c r="A73" s="269"/>
      <c r="B73" s="273" t="s">
        <v>100</v>
      </c>
      <c r="C73" s="586">
        <v>774176</v>
      </c>
      <c r="D73" s="587" t="s">
        <v>2131</v>
      </c>
      <c r="K73" s="276" t="s">
        <v>578</v>
      </c>
    </row>
    <row r="74" spans="1:11" ht="70" hidden="1">
      <c r="A74" s="269" t="s">
        <v>620</v>
      </c>
      <c r="B74" s="273" t="s">
        <v>621</v>
      </c>
      <c r="C74" s="274" t="s">
        <v>1860</v>
      </c>
      <c r="D74" s="297"/>
      <c r="K74" s="276" t="s">
        <v>590</v>
      </c>
    </row>
    <row r="75" spans="1:11" ht="42">
      <c r="A75" s="269" t="s">
        <v>87</v>
      </c>
      <c r="B75" s="273" t="s">
        <v>121</v>
      </c>
      <c r="C75" s="495" t="s">
        <v>1860</v>
      </c>
      <c r="D75" s="287" t="s">
        <v>17</v>
      </c>
      <c r="K75" s="276" t="s">
        <v>578</v>
      </c>
    </row>
    <row r="76" spans="1:11" ht="14.5" thickBot="1">
      <c r="A76" s="269" t="s">
        <v>88</v>
      </c>
      <c r="B76" s="273" t="s">
        <v>122</v>
      </c>
      <c r="C76" s="496" t="s">
        <v>123</v>
      </c>
      <c r="D76" s="287" t="s">
        <v>123</v>
      </c>
      <c r="K76" s="276" t="s">
        <v>578</v>
      </c>
    </row>
    <row r="77" spans="1:11" ht="50.25" customHeight="1" thickBot="1">
      <c r="A77" s="269" t="s">
        <v>176</v>
      </c>
      <c r="B77" s="298" t="s">
        <v>76</v>
      </c>
      <c r="C77" s="349" t="s">
        <v>1861</v>
      </c>
      <c r="D77" s="299" t="s">
        <v>97</v>
      </c>
      <c r="K77" s="276" t="s">
        <v>578</v>
      </c>
    </row>
    <row r="78" spans="1:11">
      <c r="A78" s="269"/>
      <c r="B78" s="300" t="s">
        <v>574</v>
      </c>
      <c r="C78" s="349">
        <v>228</v>
      </c>
      <c r="D78" s="301"/>
      <c r="K78" s="276" t="s">
        <v>578</v>
      </c>
    </row>
    <row r="79" spans="1:11" ht="28">
      <c r="A79" s="269" t="s">
        <v>9</v>
      </c>
      <c r="B79" s="302" t="s">
        <v>78</v>
      </c>
      <c r="C79" s="349" t="s">
        <v>1862</v>
      </c>
      <c r="D79" s="301" t="s">
        <v>97</v>
      </c>
      <c r="K79" s="276" t="s">
        <v>578</v>
      </c>
    </row>
    <row r="80" spans="1:11">
      <c r="A80" s="269"/>
      <c r="B80" s="300" t="s">
        <v>574</v>
      </c>
      <c r="C80" s="349">
        <v>1058</v>
      </c>
      <c r="D80" s="301"/>
      <c r="K80" s="276" t="s">
        <v>578</v>
      </c>
    </row>
    <row r="81" spans="1:11">
      <c r="A81" s="269" t="s">
        <v>10</v>
      </c>
      <c r="B81" s="273" t="s">
        <v>124</v>
      </c>
      <c r="C81" s="274" t="s">
        <v>577</v>
      </c>
      <c r="D81" s="287" t="s">
        <v>575</v>
      </c>
      <c r="K81" s="276" t="s">
        <v>578</v>
      </c>
    </row>
    <row r="82" spans="1:11" ht="14.5" hidden="1" thickBot="1">
      <c r="A82" s="269" t="s">
        <v>622</v>
      </c>
      <c r="B82" s="298" t="s">
        <v>623</v>
      </c>
      <c r="C82" s="274"/>
      <c r="D82" s="287" t="s">
        <v>575</v>
      </c>
      <c r="K82" s="276" t="s">
        <v>590</v>
      </c>
    </row>
    <row r="83" spans="1:11" ht="14.5" hidden="1" thickBot="1">
      <c r="A83" s="269" t="s">
        <v>624</v>
      </c>
      <c r="B83" s="298" t="s">
        <v>625</v>
      </c>
      <c r="C83" s="274"/>
      <c r="D83" s="287" t="s">
        <v>575</v>
      </c>
      <c r="K83" s="276" t="s">
        <v>590</v>
      </c>
    </row>
    <row r="84" spans="1:11">
      <c r="A84" s="269"/>
      <c r="B84" s="303"/>
      <c r="C84" s="304"/>
      <c r="D84" s="305"/>
      <c r="K84" s="276" t="s">
        <v>578</v>
      </c>
    </row>
    <row r="85" spans="1:11">
      <c r="A85" s="306" t="s">
        <v>335</v>
      </c>
      <c r="B85" s="307" t="s">
        <v>125</v>
      </c>
      <c r="C85" s="308" t="s">
        <v>126</v>
      </c>
      <c r="D85" s="308" t="s">
        <v>127</v>
      </c>
      <c r="E85" s="309"/>
      <c r="K85" s="276" t="s">
        <v>578</v>
      </c>
    </row>
    <row r="86" spans="1:11">
      <c r="A86" s="283"/>
      <c r="B86" s="310" t="s">
        <v>128</v>
      </c>
      <c r="C86" s="311"/>
      <c r="D86" s="311"/>
      <c r="K86" s="276" t="s">
        <v>578</v>
      </c>
    </row>
    <row r="87" spans="1:11">
      <c r="A87" s="283"/>
      <c r="B87" s="310" t="s">
        <v>129</v>
      </c>
      <c r="C87" s="311"/>
      <c r="D87" s="311"/>
      <c r="K87" s="276" t="s">
        <v>578</v>
      </c>
    </row>
    <row r="88" spans="1:11">
      <c r="A88" s="283"/>
      <c r="B88" s="310" t="s">
        <v>130</v>
      </c>
      <c r="C88" s="588">
        <v>3</v>
      </c>
      <c r="D88" s="589">
        <v>25379.7</v>
      </c>
      <c r="K88" s="276" t="s">
        <v>578</v>
      </c>
    </row>
    <row r="89" spans="1:11">
      <c r="A89" s="283"/>
      <c r="B89" s="310" t="s">
        <v>131</v>
      </c>
      <c r="C89" s="588">
        <v>3</v>
      </c>
      <c r="D89" s="589">
        <v>98125.5</v>
      </c>
      <c r="K89" s="276" t="s">
        <v>578</v>
      </c>
    </row>
    <row r="90" spans="1:11">
      <c r="A90" s="283"/>
      <c r="B90" s="310" t="s">
        <v>132</v>
      </c>
      <c r="C90" s="588">
        <v>6</v>
      </c>
      <c r="D90" s="589">
        <v>123505</v>
      </c>
      <c r="K90" s="276" t="s">
        <v>578</v>
      </c>
    </row>
    <row r="91" spans="1:11">
      <c r="A91" s="312"/>
      <c r="D91" s="285"/>
      <c r="K91" s="276" t="s">
        <v>578</v>
      </c>
    </row>
    <row r="92" spans="1:11" ht="33.75" hidden="1" customHeight="1">
      <c r="A92" s="306" t="s">
        <v>626</v>
      </c>
      <c r="B92" s="634" t="s">
        <v>627</v>
      </c>
      <c r="C92" s="635"/>
      <c r="D92" s="636"/>
      <c r="E92" s="309"/>
      <c r="K92" s="276" t="s">
        <v>590</v>
      </c>
    </row>
    <row r="93" spans="1:11" ht="90" hidden="1" customHeight="1">
      <c r="A93" s="327"/>
      <c r="B93" s="328" t="s">
        <v>628</v>
      </c>
      <c r="C93" s="329" t="s">
        <v>127</v>
      </c>
      <c r="D93" s="329" t="s">
        <v>629</v>
      </c>
      <c r="E93" s="309"/>
      <c r="K93" s="276" t="s">
        <v>590</v>
      </c>
    </row>
    <row r="94" spans="1:11" ht="42" hidden="1">
      <c r="A94" s="283"/>
      <c r="B94" s="330" t="s">
        <v>630</v>
      </c>
      <c r="C94" s="331" t="s">
        <v>631</v>
      </c>
      <c r="D94" s="331" t="s">
        <v>632</v>
      </c>
      <c r="K94" s="276" t="s">
        <v>590</v>
      </c>
    </row>
    <row r="95" spans="1:11" ht="42" hidden="1">
      <c r="A95" s="283"/>
      <c r="B95" s="330" t="s">
        <v>633</v>
      </c>
      <c r="C95" s="331" t="s">
        <v>631</v>
      </c>
      <c r="D95" s="331" t="s">
        <v>634</v>
      </c>
      <c r="K95" s="276" t="s">
        <v>590</v>
      </c>
    </row>
    <row r="96" spans="1:11" hidden="1">
      <c r="A96" s="283"/>
      <c r="B96" s="332"/>
      <c r="C96" s="319"/>
      <c r="D96" s="320"/>
      <c r="K96" s="276" t="s">
        <v>590</v>
      </c>
    </row>
    <row r="97" spans="1:27" hidden="1">
      <c r="A97" s="283"/>
      <c r="B97" s="332"/>
      <c r="C97" s="319"/>
      <c r="D97" s="320"/>
      <c r="K97" s="276" t="s">
        <v>590</v>
      </c>
    </row>
    <row r="98" spans="1:27" hidden="1">
      <c r="A98" s="283"/>
      <c r="B98" s="332"/>
      <c r="C98" s="319"/>
      <c r="D98" s="320"/>
      <c r="K98" s="276" t="s">
        <v>590</v>
      </c>
    </row>
    <row r="99" spans="1:27">
      <c r="B99" s="274"/>
      <c r="C99" s="274"/>
      <c r="D99" s="313"/>
    </row>
    <row r="108" spans="1:27">
      <c r="AA108" s="276" t="s">
        <v>576</v>
      </c>
    </row>
    <row r="109" spans="1:27">
      <c r="AA109" s="276" t="s">
        <v>577</v>
      </c>
    </row>
  </sheetData>
  <sheetProtection formatCells="0" formatColumns="0" formatRows="0" insertColumns="0" insertRows="0" insertHyperlinks="0" sort="0" autoFilter="0" pivotTables="0"/>
  <autoFilter ref="K1:K109" xr:uid="{00000000-0009-0000-0000-000001000000}">
    <filterColumn colId="0">
      <filters blank="1">
        <filter val="both"/>
        <filter val="PEFC"/>
      </filters>
    </filterColumn>
  </autoFilter>
  <mergeCells count="3">
    <mergeCell ref="B48:B50"/>
    <mergeCell ref="B51:B52"/>
    <mergeCell ref="B92:D92"/>
  </mergeCells>
  <dataValidations count="6">
    <dataValidation type="list" allowBlank="1" showInputMessage="1" showErrorMessage="1" sqref="C65:C66 C81:C83 C69" xr:uid="{00000000-0002-0000-0100-000000000000}">
      <formula1>$AA$108:$AA$109</formula1>
    </dataValidation>
    <dataValidation type="list" allowBlank="1" showInputMessage="1" showErrorMessage="1" sqref="C23" xr:uid="{00000000-0002-0000-0100-000001000000}">
      <formula1>$G$23:$G$28</formula1>
    </dataValidation>
    <dataValidation type="list" allowBlank="1" showInputMessage="1" showErrorMessage="1" sqref="C34" xr:uid="{00000000-0002-0000-0100-000002000000}">
      <formula1>$G$34:$G$37</formula1>
    </dataValidation>
    <dataValidation type="list" allowBlank="1" showInputMessage="1" showErrorMessage="1" sqref="C24:C25" xr:uid="{00000000-0002-0000-0100-000003000000}">
      <formula1>$G$13:$G$18</formula1>
    </dataValidation>
    <dataValidation type="list" allowBlank="1" showInputMessage="1" showErrorMessage="1" sqref="C33" xr:uid="{00000000-0002-0000-0100-000004000000}">
      <formula1>$G$32:$G$33</formula1>
    </dataValidation>
    <dataValidation type="list" allowBlank="1" showInputMessage="1" showErrorMessage="1" sqref="C60" xr:uid="{00000000-0002-0000-0100-000005000000}">
      <formula1>$G$61:$G$63</formula1>
    </dataValidation>
  </dataValidations>
  <hyperlinks>
    <hyperlink ref="C18" r:id="rId1" xr:uid="{00000000-0004-0000-0100-000000000000}"/>
    <hyperlink ref="C17" r:id="rId2" xr:uid="{00000000-0004-0000-0100-000001000000}"/>
  </hyperlinks>
  <pageMargins left="0.7" right="0.7" top="0.75" bottom="0.75" header="0.3" footer="0.3"/>
  <pageSetup paperSize="9" scale="83" orientation="portrait" r:id="rId3"/>
  <colBreaks count="1" manualBreakCount="1">
    <brk id="4" max="90"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W355"/>
  <sheetViews>
    <sheetView view="pageBreakPreview" zoomScale="75" zoomScaleNormal="100" zoomScaleSheetLayoutView="75" workbookViewId="0">
      <pane ySplit="5" topLeftCell="A6" activePane="bottomLeft" state="frozen"/>
      <selection pane="bottomLeft" activeCell="I66" sqref="I66"/>
    </sheetView>
  </sheetViews>
  <sheetFormatPr defaultColWidth="9" defaultRowHeight="14"/>
  <cols>
    <col min="1" max="1" width="14.1796875" style="379" customWidth="1"/>
    <col min="2" max="2" width="7.1796875" style="379" customWidth="1"/>
    <col min="3" max="3" width="58.54296875" style="54" customWidth="1"/>
    <col min="4" max="4" width="9.7265625" style="59" customWidth="1"/>
    <col min="5" max="5" width="51.1796875" style="54" customWidth="1"/>
    <col min="6" max="7" width="30.7265625" style="54" customWidth="1"/>
    <col min="8" max="8" width="25.26953125" style="54" customWidth="1"/>
    <col min="9" max="9" width="58.54296875" style="54" customWidth="1"/>
    <col min="10" max="10" width="7.1796875" style="54" customWidth="1"/>
    <col min="11" max="11" width="16" style="381" customWidth="1"/>
    <col min="12" max="12" width="3" style="54" customWidth="1"/>
    <col min="13" max="13" width="9" style="227"/>
    <col min="14" max="14" width="9" style="227" customWidth="1"/>
    <col min="15" max="257" width="9" style="227"/>
    <col min="258" max="16384" width="9" style="191"/>
  </cols>
  <sheetData>
    <row r="1" spans="1:256" s="81" customFormat="1" ht="21" hidden="1" customHeight="1">
      <c r="A1" s="637" t="s">
        <v>382</v>
      </c>
      <c r="B1" s="637"/>
      <c r="C1" s="637"/>
      <c r="D1" s="341"/>
      <c r="E1" s="142"/>
      <c r="F1" s="142"/>
      <c r="G1" s="142"/>
      <c r="H1" s="142"/>
      <c r="I1" s="142"/>
      <c r="J1" s="142"/>
      <c r="K1" s="348"/>
      <c r="L1" s="142"/>
      <c r="N1" s="81" t="s">
        <v>383</v>
      </c>
    </row>
    <row r="2" spans="1:256" s="81" customFormat="1" ht="13.5" hidden="1" customHeight="1">
      <c r="A2" s="349"/>
      <c r="B2" s="349"/>
      <c r="C2" s="142"/>
      <c r="D2" s="341"/>
      <c r="E2" s="142"/>
      <c r="F2" s="142"/>
      <c r="G2" s="142"/>
      <c r="H2" s="142"/>
      <c r="I2" s="142"/>
      <c r="J2" s="142"/>
      <c r="K2" s="348"/>
      <c r="L2" s="142"/>
      <c r="N2" s="81" t="s">
        <v>181</v>
      </c>
    </row>
    <row r="3" spans="1:256" s="81" customFormat="1" ht="14.25" hidden="1" customHeight="1">
      <c r="A3" s="349"/>
      <c r="B3" s="349"/>
      <c r="C3" s="142"/>
      <c r="D3" s="341"/>
      <c r="E3" s="142"/>
      <c r="F3" s="142"/>
      <c r="G3" s="142"/>
      <c r="H3" s="142"/>
      <c r="I3" s="142"/>
      <c r="J3" s="142"/>
      <c r="K3" s="348"/>
      <c r="L3" s="142"/>
      <c r="N3" s="81" t="s">
        <v>379</v>
      </c>
    </row>
    <row r="4" spans="1:256" s="134" customFormat="1" ht="24" customHeight="1">
      <c r="A4" s="350">
        <v>2</v>
      </c>
      <c r="B4" s="351" t="s">
        <v>336</v>
      </c>
      <c r="C4" s="132"/>
      <c r="D4" s="638" t="str">
        <f>[1]Cover!D5</f>
        <v>Natural Resources Wales</v>
      </c>
      <c r="E4" s="638"/>
      <c r="F4" s="638"/>
      <c r="G4" s="638"/>
      <c r="H4" s="638"/>
      <c r="I4" s="132" t="str">
        <f>[1]Cover!D8</f>
        <v>SA-PEFC-FM/COC-007116</v>
      </c>
      <c r="J4" s="132"/>
      <c r="K4" s="352"/>
      <c r="L4" s="133"/>
    </row>
    <row r="5" spans="1:256" ht="49.5" customHeight="1">
      <c r="A5" s="353" t="s">
        <v>14</v>
      </c>
      <c r="B5" s="353" t="s">
        <v>41</v>
      </c>
      <c r="C5" s="342" t="s">
        <v>380</v>
      </c>
      <c r="D5" s="190" t="s">
        <v>180</v>
      </c>
      <c r="E5" s="342" t="s">
        <v>381</v>
      </c>
      <c r="F5" s="212" t="s">
        <v>419</v>
      </c>
      <c r="G5" s="212" t="s">
        <v>418</v>
      </c>
      <c r="H5" s="342" t="s">
        <v>28</v>
      </c>
      <c r="I5" s="342" t="s">
        <v>417</v>
      </c>
      <c r="J5" s="342" t="s">
        <v>15</v>
      </c>
      <c r="K5" s="352" t="s">
        <v>384</v>
      </c>
      <c r="L5" s="62"/>
    </row>
    <row r="6" spans="1:256" ht="15" customHeight="1">
      <c r="A6" s="354" t="s">
        <v>385</v>
      </c>
      <c r="B6" s="355"/>
      <c r="C6" s="80"/>
      <c r="D6" s="356"/>
      <c r="E6" s="80"/>
      <c r="F6" s="639" t="s">
        <v>438</v>
      </c>
      <c r="G6" s="640"/>
      <c r="H6" s="80"/>
      <c r="I6" s="80"/>
      <c r="J6" s="80"/>
      <c r="K6" s="357"/>
      <c r="L6" s="62"/>
    </row>
    <row r="7" spans="1:256" ht="15" customHeight="1">
      <c r="A7" s="358" t="s">
        <v>647</v>
      </c>
      <c r="B7" s="359"/>
      <c r="C7" s="360"/>
      <c r="D7" s="360"/>
      <c r="E7" s="360"/>
      <c r="F7" s="360"/>
      <c r="G7" s="360"/>
      <c r="H7" s="360"/>
      <c r="I7" s="360"/>
      <c r="J7" s="360"/>
      <c r="K7" s="361"/>
      <c r="L7" s="62"/>
    </row>
    <row r="8" spans="1:256" ht="392">
      <c r="A8" s="362" t="s">
        <v>648</v>
      </c>
      <c r="B8" s="363" t="s">
        <v>181</v>
      </c>
      <c r="C8" s="364" t="s">
        <v>649</v>
      </c>
      <c r="D8" s="365" t="s">
        <v>650</v>
      </c>
      <c r="E8" s="363" t="s">
        <v>651</v>
      </c>
      <c r="F8" s="366"/>
      <c r="G8" s="366"/>
      <c r="H8" s="363" t="s">
        <v>652</v>
      </c>
      <c r="I8" s="364" t="s">
        <v>653</v>
      </c>
      <c r="J8" s="363" t="s">
        <v>182</v>
      </c>
      <c r="K8" s="367">
        <v>43678</v>
      </c>
      <c r="L8" s="65"/>
    </row>
    <row r="9" spans="1:256" ht="258.75" customHeight="1">
      <c r="A9" s="363" t="s">
        <v>654</v>
      </c>
      <c r="B9" s="363" t="s">
        <v>181</v>
      </c>
      <c r="C9" s="67" t="s">
        <v>655</v>
      </c>
      <c r="D9" s="368" t="s">
        <v>656</v>
      </c>
      <c r="E9" s="67" t="s">
        <v>657</v>
      </c>
      <c r="F9" s="67"/>
      <c r="G9" s="67"/>
      <c r="H9" s="67" t="s">
        <v>652</v>
      </c>
      <c r="I9" s="67" t="s">
        <v>658</v>
      </c>
      <c r="J9" s="67" t="s">
        <v>659</v>
      </c>
      <c r="K9" s="369">
        <v>43678</v>
      </c>
    </row>
    <row r="10" spans="1:256" s="81" customFormat="1" ht="246.75" customHeight="1">
      <c r="A10" s="363" t="s">
        <v>660</v>
      </c>
      <c r="B10" s="363" t="s">
        <v>181</v>
      </c>
      <c r="C10" s="67" t="s">
        <v>661</v>
      </c>
      <c r="D10" s="368" t="s">
        <v>662</v>
      </c>
      <c r="E10" s="67" t="s">
        <v>663</v>
      </c>
      <c r="F10" s="67"/>
      <c r="G10" s="67"/>
      <c r="H10" s="67" t="s">
        <v>652</v>
      </c>
      <c r="I10" s="67" t="s">
        <v>664</v>
      </c>
      <c r="J10" s="67" t="s">
        <v>182</v>
      </c>
      <c r="K10" s="369">
        <v>43678</v>
      </c>
      <c r="L10" s="54"/>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c r="CB10" s="227"/>
      <c r="CC10" s="227"/>
      <c r="CD10" s="227"/>
      <c r="CE10" s="227"/>
      <c r="CF10" s="227"/>
      <c r="CG10" s="227"/>
      <c r="CH10" s="227"/>
      <c r="CI10" s="227"/>
      <c r="CJ10" s="227"/>
      <c r="CK10" s="227"/>
      <c r="CL10" s="227"/>
      <c r="CM10" s="227"/>
      <c r="CN10" s="227"/>
      <c r="CO10" s="227"/>
      <c r="CP10" s="227"/>
      <c r="CQ10" s="227"/>
      <c r="CR10" s="227"/>
      <c r="CS10" s="227"/>
      <c r="CT10" s="227"/>
      <c r="CU10" s="227"/>
      <c r="CV10" s="227"/>
      <c r="CW10" s="227"/>
      <c r="CX10" s="227"/>
      <c r="CY10" s="227"/>
      <c r="CZ10" s="227"/>
      <c r="DA10" s="227"/>
      <c r="DB10" s="227"/>
      <c r="DC10" s="227"/>
      <c r="DD10" s="227"/>
      <c r="DE10" s="227"/>
      <c r="DF10" s="227"/>
      <c r="DG10" s="227"/>
      <c r="DH10" s="227"/>
      <c r="DI10" s="227"/>
      <c r="DJ10" s="227"/>
      <c r="DK10" s="227"/>
      <c r="DL10" s="227"/>
      <c r="DM10" s="227"/>
      <c r="DN10" s="227"/>
      <c r="DO10" s="227"/>
      <c r="DP10" s="227"/>
      <c r="DQ10" s="227"/>
      <c r="DR10" s="227"/>
      <c r="DS10" s="227"/>
      <c r="DT10" s="227"/>
      <c r="DU10" s="227"/>
      <c r="DV10" s="227"/>
      <c r="DW10" s="227"/>
      <c r="DX10" s="227"/>
      <c r="DY10" s="227"/>
      <c r="DZ10" s="227"/>
      <c r="EA10" s="227"/>
      <c r="EB10" s="227"/>
      <c r="EC10" s="227"/>
      <c r="ED10" s="227"/>
      <c r="EE10" s="227"/>
      <c r="EF10" s="227"/>
      <c r="EG10" s="227"/>
      <c r="EH10" s="227"/>
      <c r="EI10" s="227"/>
      <c r="EJ10" s="227"/>
      <c r="EK10" s="227"/>
      <c r="EL10" s="227"/>
      <c r="EM10" s="227"/>
      <c r="EN10" s="227"/>
      <c r="EO10" s="227"/>
      <c r="EP10" s="227"/>
      <c r="EQ10" s="227"/>
      <c r="ER10" s="227"/>
      <c r="ES10" s="227"/>
      <c r="ET10" s="227"/>
      <c r="EU10" s="227"/>
      <c r="EV10" s="227"/>
      <c r="EW10" s="227"/>
      <c r="EX10" s="227"/>
      <c r="EY10" s="227"/>
      <c r="EZ10" s="227"/>
      <c r="FA10" s="227"/>
      <c r="FB10" s="227"/>
      <c r="FC10" s="227"/>
      <c r="FD10" s="227"/>
      <c r="FE10" s="227"/>
      <c r="FF10" s="227"/>
      <c r="FG10" s="227"/>
      <c r="FH10" s="227"/>
      <c r="FI10" s="227"/>
      <c r="FJ10" s="227"/>
      <c r="FK10" s="227"/>
      <c r="FL10" s="227"/>
      <c r="FM10" s="227"/>
      <c r="FN10" s="227"/>
      <c r="FO10" s="227"/>
      <c r="FP10" s="227"/>
      <c r="FQ10" s="227"/>
      <c r="FR10" s="227"/>
      <c r="FS10" s="227"/>
      <c r="FT10" s="227"/>
      <c r="FU10" s="227"/>
      <c r="FV10" s="227"/>
      <c r="FW10" s="227"/>
      <c r="FX10" s="227"/>
      <c r="FY10" s="227"/>
      <c r="FZ10" s="227"/>
      <c r="GA10" s="227"/>
      <c r="GB10" s="227"/>
      <c r="GC10" s="227"/>
      <c r="GD10" s="227"/>
      <c r="GE10" s="227"/>
      <c r="GF10" s="227"/>
      <c r="GG10" s="227"/>
      <c r="GH10" s="227"/>
      <c r="GI10" s="227"/>
      <c r="GJ10" s="227"/>
      <c r="GK10" s="227"/>
      <c r="GL10" s="227"/>
      <c r="GM10" s="227"/>
      <c r="GN10" s="227"/>
      <c r="GO10" s="227"/>
      <c r="GP10" s="227"/>
      <c r="GQ10" s="227"/>
      <c r="GR10" s="227"/>
      <c r="GS10" s="227"/>
      <c r="GT10" s="227"/>
      <c r="GU10" s="227"/>
      <c r="GV10" s="227"/>
      <c r="GW10" s="227"/>
      <c r="GX10" s="227"/>
      <c r="GY10" s="227"/>
      <c r="GZ10" s="227"/>
      <c r="HA10" s="227"/>
      <c r="HB10" s="227"/>
      <c r="HC10" s="227"/>
      <c r="HD10" s="227"/>
      <c r="HE10" s="227"/>
      <c r="HF10" s="227"/>
      <c r="HG10" s="227"/>
      <c r="HH10" s="227"/>
      <c r="HI10" s="227"/>
      <c r="HJ10" s="227"/>
      <c r="HK10" s="227"/>
      <c r="HL10" s="227"/>
      <c r="HM10" s="227"/>
      <c r="HN10" s="227"/>
      <c r="HO10" s="227"/>
      <c r="HP10" s="227"/>
      <c r="HQ10" s="227"/>
      <c r="HR10" s="227"/>
      <c r="HS10" s="227"/>
      <c r="HT10" s="227"/>
      <c r="HU10" s="227"/>
      <c r="HV10" s="227"/>
      <c r="HW10" s="227"/>
      <c r="HX10" s="227"/>
      <c r="HY10" s="227"/>
      <c r="HZ10" s="227"/>
      <c r="IA10" s="227"/>
      <c r="IB10" s="227"/>
      <c r="IC10" s="227"/>
      <c r="ID10" s="227"/>
      <c r="IE10" s="227"/>
      <c r="IF10" s="227"/>
      <c r="IG10" s="227"/>
      <c r="IH10" s="227"/>
      <c r="II10" s="227"/>
      <c r="IJ10" s="227"/>
      <c r="IK10" s="227"/>
      <c r="IL10" s="227"/>
      <c r="IM10" s="227"/>
      <c r="IN10" s="227"/>
      <c r="IO10" s="227"/>
      <c r="IP10" s="227"/>
      <c r="IQ10" s="227"/>
      <c r="IR10" s="227"/>
      <c r="IS10" s="227"/>
      <c r="IT10" s="227"/>
      <c r="IU10" s="227"/>
      <c r="IV10" s="227"/>
    </row>
    <row r="11" spans="1:256" ht="15" customHeight="1">
      <c r="A11" s="363" t="s">
        <v>665</v>
      </c>
      <c r="B11" s="363" t="s">
        <v>181</v>
      </c>
      <c r="C11" s="67" t="s">
        <v>666</v>
      </c>
      <c r="D11" s="368" t="s">
        <v>667</v>
      </c>
      <c r="E11" s="67" t="s">
        <v>668</v>
      </c>
      <c r="F11" s="67"/>
      <c r="G11" s="67"/>
      <c r="H11" s="74" t="s">
        <v>652</v>
      </c>
      <c r="I11" s="67" t="s">
        <v>669</v>
      </c>
      <c r="J11" s="67" t="s">
        <v>659</v>
      </c>
      <c r="K11" s="369">
        <v>43678</v>
      </c>
    </row>
    <row r="12" spans="1:256" ht="409.5">
      <c r="A12" s="363" t="s">
        <v>670</v>
      </c>
      <c r="B12" s="363" t="s">
        <v>181</v>
      </c>
      <c r="C12" s="67" t="s">
        <v>671</v>
      </c>
      <c r="D12" s="368" t="s">
        <v>672</v>
      </c>
      <c r="E12" s="67" t="s">
        <v>673</v>
      </c>
      <c r="F12" s="67"/>
      <c r="G12" s="67"/>
      <c r="H12" s="67" t="s">
        <v>652</v>
      </c>
      <c r="I12" s="67" t="s">
        <v>674</v>
      </c>
      <c r="J12" s="67" t="s">
        <v>659</v>
      </c>
      <c r="K12" s="369">
        <v>43678</v>
      </c>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row>
    <row r="13" spans="1:256" ht="245.25" customHeight="1">
      <c r="A13" s="363" t="s">
        <v>675</v>
      </c>
      <c r="B13" s="363" t="s">
        <v>181</v>
      </c>
      <c r="C13" s="67" t="s">
        <v>676</v>
      </c>
      <c r="D13" s="368" t="s">
        <v>677</v>
      </c>
      <c r="E13" s="67" t="s">
        <v>678</v>
      </c>
      <c r="F13" s="67"/>
      <c r="G13" s="67"/>
      <c r="H13" s="67" t="s">
        <v>652</v>
      </c>
      <c r="I13" s="67" t="s">
        <v>679</v>
      </c>
      <c r="J13" s="67" t="s">
        <v>659</v>
      </c>
      <c r="K13" s="369">
        <v>43678</v>
      </c>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row>
    <row r="14" spans="1:256" ht="358.5" customHeight="1">
      <c r="A14" s="363" t="s">
        <v>680</v>
      </c>
      <c r="B14" s="363" t="s">
        <v>181</v>
      </c>
      <c r="C14" s="67" t="s">
        <v>681</v>
      </c>
      <c r="D14" s="368" t="s">
        <v>682</v>
      </c>
      <c r="E14" s="67" t="s">
        <v>683</v>
      </c>
      <c r="F14" s="67"/>
      <c r="G14" s="67"/>
      <c r="H14" s="67" t="s">
        <v>652</v>
      </c>
      <c r="I14" s="67" t="s">
        <v>684</v>
      </c>
      <c r="J14" s="67" t="s">
        <v>659</v>
      </c>
      <c r="K14" s="369">
        <v>43678</v>
      </c>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row>
    <row r="15" spans="1:256" ht="409.5">
      <c r="A15" s="363" t="s">
        <v>685</v>
      </c>
      <c r="B15" s="363" t="s">
        <v>383</v>
      </c>
      <c r="C15" s="67" t="s">
        <v>686</v>
      </c>
      <c r="D15" s="368" t="s">
        <v>687</v>
      </c>
      <c r="E15" s="67" t="s">
        <v>688</v>
      </c>
      <c r="F15" s="67"/>
      <c r="G15" s="67"/>
      <c r="H15" s="67"/>
      <c r="I15" s="67" t="s">
        <v>689</v>
      </c>
      <c r="J15" s="67" t="s">
        <v>659</v>
      </c>
      <c r="K15" s="369">
        <v>44118</v>
      </c>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row>
    <row r="16" spans="1:256" s="54" customFormat="1" ht="409.5">
      <c r="A16" s="363" t="s">
        <v>690</v>
      </c>
      <c r="B16" s="363" t="s">
        <v>383</v>
      </c>
      <c r="C16" s="67" t="s">
        <v>691</v>
      </c>
      <c r="D16" s="368" t="s">
        <v>692</v>
      </c>
      <c r="E16" s="67" t="s">
        <v>693</v>
      </c>
      <c r="F16" s="67"/>
      <c r="G16" s="67"/>
      <c r="H16" s="67"/>
      <c r="I16" s="67" t="s">
        <v>694</v>
      </c>
      <c r="J16" s="67" t="s">
        <v>182</v>
      </c>
      <c r="K16" s="369">
        <v>43678</v>
      </c>
      <c r="M16" s="227"/>
      <c r="N16" s="227"/>
    </row>
    <row r="17" spans="1:14" s="54" customFormat="1" ht="305.25" customHeight="1">
      <c r="A17" s="363" t="s">
        <v>695</v>
      </c>
      <c r="B17" s="363" t="s">
        <v>383</v>
      </c>
      <c r="C17" s="67" t="s">
        <v>696</v>
      </c>
      <c r="D17" s="368" t="s">
        <v>697</v>
      </c>
      <c r="E17" s="67" t="s">
        <v>698</v>
      </c>
      <c r="F17" s="67"/>
      <c r="G17" s="67"/>
      <c r="H17" s="67"/>
      <c r="I17" s="67" t="s">
        <v>699</v>
      </c>
      <c r="J17" s="67" t="s">
        <v>182</v>
      </c>
      <c r="K17" s="369">
        <v>43678</v>
      </c>
      <c r="M17" s="227"/>
      <c r="N17" s="227"/>
    </row>
    <row r="18" spans="1:14" s="54" customFormat="1" ht="279.75" customHeight="1">
      <c r="A18" s="363" t="s">
        <v>700</v>
      </c>
      <c r="B18" s="363" t="s">
        <v>383</v>
      </c>
      <c r="C18" s="67" t="s">
        <v>701</v>
      </c>
      <c r="D18" s="368" t="s">
        <v>702</v>
      </c>
      <c r="E18" s="67" t="s">
        <v>703</v>
      </c>
      <c r="F18" s="67"/>
      <c r="G18" s="67"/>
      <c r="H18" s="67"/>
      <c r="I18" s="67" t="s">
        <v>2000</v>
      </c>
      <c r="J18" s="67" t="s">
        <v>659</v>
      </c>
      <c r="K18" s="369">
        <v>44420</v>
      </c>
      <c r="M18" s="227"/>
      <c r="N18" s="227"/>
    </row>
    <row r="19" spans="1:14" s="54" customFormat="1" ht="409.5">
      <c r="A19" s="363" t="s">
        <v>704</v>
      </c>
      <c r="B19" s="363" t="s">
        <v>383</v>
      </c>
      <c r="C19" s="67" t="s">
        <v>705</v>
      </c>
      <c r="D19" s="368" t="s">
        <v>706</v>
      </c>
      <c r="E19" s="67" t="s">
        <v>707</v>
      </c>
      <c r="F19" s="67"/>
      <c r="G19" s="67"/>
      <c r="H19" s="67"/>
      <c r="I19" s="67" t="s">
        <v>2001</v>
      </c>
      <c r="J19" s="67" t="s">
        <v>659</v>
      </c>
      <c r="K19" s="369">
        <v>44420</v>
      </c>
      <c r="M19" s="227"/>
      <c r="N19" s="227"/>
    </row>
    <row r="20" spans="1:14" s="54" customFormat="1" ht="343.5" customHeight="1">
      <c r="A20" s="363" t="s">
        <v>708</v>
      </c>
      <c r="B20" s="363" t="s">
        <v>383</v>
      </c>
      <c r="C20" s="67" t="s">
        <v>709</v>
      </c>
      <c r="D20" s="368" t="s">
        <v>710</v>
      </c>
      <c r="E20" s="67" t="s">
        <v>711</v>
      </c>
      <c r="F20" s="67"/>
      <c r="G20" s="67"/>
      <c r="H20" s="67"/>
      <c r="I20" s="67" t="s">
        <v>712</v>
      </c>
      <c r="J20" s="67" t="s">
        <v>659</v>
      </c>
      <c r="K20" s="369">
        <v>43678</v>
      </c>
      <c r="M20" s="227"/>
      <c r="N20" s="227"/>
    </row>
    <row r="21" spans="1:14" s="54" customFormat="1" ht="163.5" customHeight="1">
      <c r="A21" s="363" t="s">
        <v>713</v>
      </c>
      <c r="B21" s="363" t="s">
        <v>383</v>
      </c>
      <c r="C21" s="67" t="s">
        <v>714</v>
      </c>
      <c r="D21" s="368" t="s">
        <v>715</v>
      </c>
      <c r="E21" s="67" t="s">
        <v>716</v>
      </c>
      <c r="F21" s="67"/>
      <c r="G21" s="67"/>
      <c r="H21" s="67"/>
      <c r="I21" s="67" t="s">
        <v>717</v>
      </c>
      <c r="J21" s="67" t="s">
        <v>182</v>
      </c>
      <c r="K21" s="369">
        <v>43678</v>
      </c>
      <c r="M21" s="227"/>
      <c r="N21" s="227"/>
    </row>
    <row r="22" spans="1:14" s="54" customFormat="1" ht="409.5">
      <c r="A22" s="363" t="s">
        <v>718</v>
      </c>
      <c r="B22" s="363" t="s">
        <v>383</v>
      </c>
      <c r="C22" s="67" t="s">
        <v>719</v>
      </c>
      <c r="D22" s="368" t="s">
        <v>720</v>
      </c>
      <c r="E22" s="67" t="s">
        <v>721</v>
      </c>
      <c r="F22" s="67"/>
      <c r="G22" s="67"/>
      <c r="H22" s="67"/>
      <c r="I22" s="67" t="s">
        <v>722</v>
      </c>
      <c r="J22" s="67" t="s">
        <v>659</v>
      </c>
      <c r="K22" s="369">
        <v>43678</v>
      </c>
      <c r="M22" s="227"/>
      <c r="N22" s="227"/>
    </row>
    <row r="23" spans="1:14" s="54" customFormat="1" ht="207.75" customHeight="1">
      <c r="A23" s="363" t="s">
        <v>723</v>
      </c>
      <c r="B23" s="363" t="s">
        <v>383</v>
      </c>
      <c r="C23" s="67" t="s">
        <v>724</v>
      </c>
      <c r="D23" s="368" t="s">
        <v>715</v>
      </c>
      <c r="E23" s="67" t="s">
        <v>725</v>
      </c>
      <c r="F23" s="67"/>
      <c r="G23" s="67"/>
      <c r="H23" s="67"/>
      <c r="I23" s="67" t="s">
        <v>726</v>
      </c>
      <c r="J23" s="67" t="s">
        <v>659</v>
      </c>
      <c r="K23" s="369">
        <v>44118</v>
      </c>
      <c r="M23" s="227"/>
      <c r="N23" s="227"/>
    </row>
    <row r="24" spans="1:14" s="54" customFormat="1" ht="179.25" customHeight="1">
      <c r="A24" s="363" t="s">
        <v>727</v>
      </c>
      <c r="B24" s="363" t="s">
        <v>383</v>
      </c>
      <c r="C24" s="67" t="s">
        <v>728</v>
      </c>
      <c r="D24" s="368" t="s">
        <v>729</v>
      </c>
      <c r="E24" s="67" t="s">
        <v>730</v>
      </c>
      <c r="F24" s="67"/>
      <c r="G24" s="67"/>
      <c r="H24" s="67"/>
      <c r="I24" s="67" t="s">
        <v>731</v>
      </c>
      <c r="J24" s="67" t="s">
        <v>659</v>
      </c>
      <c r="K24" s="369">
        <v>43678</v>
      </c>
      <c r="M24" s="227"/>
      <c r="N24" s="227"/>
    </row>
    <row r="25" spans="1:14" s="54" customFormat="1" ht="147" customHeight="1">
      <c r="A25" s="363" t="s">
        <v>732</v>
      </c>
      <c r="B25" s="363" t="s">
        <v>383</v>
      </c>
      <c r="C25" s="67" t="s">
        <v>733</v>
      </c>
      <c r="D25" s="368" t="s">
        <v>656</v>
      </c>
      <c r="E25" s="67" t="s">
        <v>734</v>
      </c>
      <c r="F25" s="67"/>
      <c r="G25" s="67"/>
      <c r="H25" s="67"/>
      <c r="I25" s="67" t="s">
        <v>735</v>
      </c>
      <c r="J25" s="67" t="s">
        <v>659</v>
      </c>
      <c r="K25" s="369">
        <v>43678</v>
      </c>
      <c r="M25" s="227"/>
      <c r="N25" s="227"/>
    </row>
    <row r="26" spans="1:14" s="54" customFormat="1" ht="86.25" customHeight="1">
      <c r="A26" s="363" t="s">
        <v>736</v>
      </c>
      <c r="B26" s="363" t="s">
        <v>383</v>
      </c>
      <c r="C26" s="67" t="s">
        <v>737</v>
      </c>
      <c r="D26" s="368" t="s">
        <v>738</v>
      </c>
      <c r="E26" s="67" t="s">
        <v>739</v>
      </c>
      <c r="F26" s="67"/>
      <c r="G26" s="67"/>
      <c r="H26" s="67"/>
      <c r="I26" s="67" t="s">
        <v>2002</v>
      </c>
      <c r="J26" s="67" t="s">
        <v>659</v>
      </c>
      <c r="K26" s="369">
        <v>44389</v>
      </c>
      <c r="M26" s="227"/>
      <c r="N26" s="227"/>
    </row>
    <row r="27" spans="1:14" s="54" customFormat="1" ht="121.5" customHeight="1">
      <c r="A27" s="363" t="s">
        <v>740</v>
      </c>
      <c r="B27" s="363" t="s">
        <v>383</v>
      </c>
      <c r="C27" s="67" t="s">
        <v>741</v>
      </c>
      <c r="D27" s="368" t="s">
        <v>742</v>
      </c>
      <c r="E27" s="67" t="s">
        <v>743</v>
      </c>
      <c r="F27" s="67"/>
      <c r="G27" s="67"/>
      <c r="H27" s="67"/>
      <c r="I27" s="67" t="s">
        <v>744</v>
      </c>
      <c r="J27" s="67" t="s">
        <v>659</v>
      </c>
      <c r="K27" s="369">
        <v>43678</v>
      </c>
      <c r="M27" s="227"/>
      <c r="N27" s="227"/>
    </row>
    <row r="28" spans="1:14" s="54" customFormat="1" ht="115.5" customHeight="1">
      <c r="A28" s="363" t="s">
        <v>745</v>
      </c>
      <c r="B28" s="363" t="s">
        <v>383</v>
      </c>
      <c r="C28" s="67" t="s">
        <v>746</v>
      </c>
      <c r="D28" s="368" t="s">
        <v>747</v>
      </c>
      <c r="E28" s="67" t="s">
        <v>748</v>
      </c>
      <c r="F28" s="67"/>
      <c r="G28" s="67"/>
      <c r="H28" s="67"/>
      <c r="I28" s="67" t="s">
        <v>749</v>
      </c>
      <c r="J28" s="67" t="s">
        <v>659</v>
      </c>
      <c r="K28" s="369">
        <v>43678</v>
      </c>
      <c r="M28" s="227"/>
      <c r="N28" s="227"/>
    </row>
    <row r="29" spans="1:14" s="54" customFormat="1" ht="355.5" customHeight="1">
      <c r="A29" s="363" t="s">
        <v>750</v>
      </c>
      <c r="B29" s="363" t="s">
        <v>383</v>
      </c>
      <c r="C29" s="67" t="s">
        <v>751</v>
      </c>
      <c r="D29" s="368" t="s">
        <v>752</v>
      </c>
      <c r="E29" s="67" t="s">
        <v>753</v>
      </c>
      <c r="F29" s="67"/>
      <c r="G29" s="67"/>
      <c r="H29" s="67"/>
      <c r="I29" s="67" t="s">
        <v>754</v>
      </c>
      <c r="J29" s="67" t="s">
        <v>659</v>
      </c>
      <c r="K29" s="369">
        <v>43678</v>
      </c>
      <c r="M29" s="227"/>
      <c r="N29" s="227"/>
    </row>
    <row r="30" spans="1:14" s="54" customFormat="1" ht="231" customHeight="1">
      <c r="A30" s="363" t="s">
        <v>755</v>
      </c>
      <c r="B30" s="363" t="s">
        <v>383</v>
      </c>
      <c r="C30" s="67" t="s">
        <v>756</v>
      </c>
      <c r="D30" s="368" t="s">
        <v>677</v>
      </c>
      <c r="E30" s="67" t="s">
        <v>757</v>
      </c>
      <c r="F30" s="67"/>
      <c r="G30" s="67"/>
      <c r="H30" s="67"/>
      <c r="I30" s="67" t="s">
        <v>758</v>
      </c>
      <c r="J30" s="67" t="s">
        <v>182</v>
      </c>
      <c r="K30" s="369">
        <v>44118</v>
      </c>
      <c r="M30" s="227"/>
      <c r="N30" s="227"/>
    </row>
    <row r="31" spans="1:14" s="54" customFormat="1" ht="409.5">
      <c r="A31" s="363" t="s">
        <v>759</v>
      </c>
      <c r="B31" s="363" t="s">
        <v>383</v>
      </c>
      <c r="C31" s="67" t="s">
        <v>760</v>
      </c>
      <c r="D31" s="368" t="s">
        <v>761</v>
      </c>
      <c r="E31" s="67" t="s">
        <v>762</v>
      </c>
      <c r="F31" s="67"/>
      <c r="G31" s="67"/>
      <c r="H31" s="67"/>
      <c r="I31" s="67" t="s">
        <v>763</v>
      </c>
      <c r="J31" s="67" t="s">
        <v>659</v>
      </c>
      <c r="K31" s="369">
        <v>43678</v>
      </c>
      <c r="M31" s="227"/>
      <c r="N31" s="227"/>
    </row>
    <row r="32" spans="1:14" s="54" customFormat="1" ht="356.25" customHeight="1">
      <c r="A32" s="363" t="s">
        <v>764</v>
      </c>
      <c r="B32" s="363" t="s">
        <v>383</v>
      </c>
      <c r="C32" s="67" t="s">
        <v>765</v>
      </c>
      <c r="D32" s="368" t="s">
        <v>766</v>
      </c>
      <c r="E32" s="67" t="s">
        <v>767</v>
      </c>
      <c r="F32" s="67"/>
      <c r="G32" s="67"/>
      <c r="H32" s="67"/>
      <c r="I32" s="67" t="s">
        <v>768</v>
      </c>
      <c r="J32" s="67" t="s">
        <v>182</v>
      </c>
      <c r="K32" s="369">
        <v>43678</v>
      </c>
      <c r="M32" s="227"/>
      <c r="N32" s="227"/>
    </row>
    <row r="33" spans="1:256" s="54" customFormat="1" ht="350">
      <c r="A33" s="363" t="s">
        <v>769</v>
      </c>
      <c r="B33" s="363" t="s">
        <v>383</v>
      </c>
      <c r="C33" s="67" t="s">
        <v>770</v>
      </c>
      <c r="D33" s="368" t="s">
        <v>771</v>
      </c>
      <c r="E33" s="67" t="s">
        <v>772</v>
      </c>
      <c r="F33" s="67"/>
      <c r="G33" s="67"/>
      <c r="H33" s="67"/>
      <c r="I33" s="67" t="s">
        <v>773</v>
      </c>
      <c r="J33" s="67" t="s">
        <v>659</v>
      </c>
      <c r="K33" s="369">
        <v>43678</v>
      </c>
      <c r="M33" s="227"/>
      <c r="N33" s="227"/>
    </row>
    <row r="34" spans="1:256" s="54" customFormat="1" ht="171.75" customHeight="1">
      <c r="A34" s="363" t="s">
        <v>774</v>
      </c>
      <c r="B34" s="363" t="s">
        <v>383</v>
      </c>
      <c r="C34" s="67" t="s">
        <v>775</v>
      </c>
      <c r="D34" s="368" t="s">
        <v>776</v>
      </c>
      <c r="E34" s="67" t="s">
        <v>777</v>
      </c>
      <c r="F34" s="67"/>
      <c r="G34" s="67"/>
      <c r="H34" s="67"/>
      <c r="I34" s="67" t="s">
        <v>778</v>
      </c>
      <c r="J34" s="67" t="s">
        <v>182</v>
      </c>
      <c r="K34" s="369">
        <v>44118</v>
      </c>
      <c r="M34" s="227"/>
      <c r="N34" s="227"/>
    </row>
    <row r="35" spans="1:256" s="54" customFormat="1" ht="132.75" customHeight="1">
      <c r="A35" s="363" t="s">
        <v>779</v>
      </c>
      <c r="B35" s="363" t="s">
        <v>383</v>
      </c>
      <c r="C35" s="67" t="s">
        <v>780</v>
      </c>
      <c r="D35" s="368" t="s">
        <v>781</v>
      </c>
      <c r="E35" s="67" t="s">
        <v>782</v>
      </c>
      <c r="F35" s="67"/>
      <c r="G35" s="67"/>
      <c r="H35" s="67"/>
      <c r="I35" s="67" t="s">
        <v>783</v>
      </c>
      <c r="J35" s="67" t="s">
        <v>659</v>
      </c>
      <c r="K35" s="369">
        <v>44118</v>
      </c>
      <c r="M35" s="227"/>
      <c r="N35" s="227"/>
    </row>
    <row r="36" spans="1:256" s="54" customFormat="1" ht="103.5" customHeight="1">
      <c r="A36" s="363" t="s">
        <v>784</v>
      </c>
      <c r="B36" s="363" t="s">
        <v>383</v>
      </c>
      <c r="C36" s="67" t="s">
        <v>785</v>
      </c>
      <c r="D36" s="368" t="s">
        <v>786</v>
      </c>
      <c r="E36" s="67" t="s">
        <v>787</v>
      </c>
      <c r="F36" s="67"/>
      <c r="G36" s="67"/>
      <c r="H36" s="67"/>
      <c r="I36" s="67" t="s">
        <v>788</v>
      </c>
      <c r="J36" s="67" t="s">
        <v>659</v>
      </c>
      <c r="K36" s="369" t="s">
        <v>789</v>
      </c>
      <c r="M36" s="227"/>
      <c r="N36" s="227"/>
    </row>
    <row r="37" spans="1:256" s="54" customFormat="1" ht="159.75" customHeight="1">
      <c r="A37" s="363" t="s">
        <v>790</v>
      </c>
      <c r="B37" s="363" t="s">
        <v>383</v>
      </c>
      <c r="C37" s="67" t="s">
        <v>791</v>
      </c>
      <c r="D37" s="368" t="s">
        <v>662</v>
      </c>
      <c r="E37" s="67" t="s">
        <v>792</v>
      </c>
      <c r="F37" s="67"/>
      <c r="G37" s="67"/>
      <c r="H37" s="67"/>
      <c r="I37" s="67" t="s">
        <v>793</v>
      </c>
      <c r="J37" s="67" t="s">
        <v>659</v>
      </c>
      <c r="K37" s="369">
        <v>43678</v>
      </c>
      <c r="M37" s="227"/>
      <c r="N37" s="227"/>
    </row>
    <row r="38" spans="1:256" s="54" customFormat="1" ht="214.5" customHeight="1">
      <c r="A38" s="363" t="s">
        <v>794</v>
      </c>
      <c r="B38" s="363" t="s">
        <v>383</v>
      </c>
      <c r="C38" s="67" t="s">
        <v>795</v>
      </c>
      <c r="D38" s="368" t="s">
        <v>796</v>
      </c>
      <c r="E38" s="67" t="s">
        <v>782</v>
      </c>
      <c r="F38" s="67"/>
      <c r="G38" s="67"/>
      <c r="H38" s="67"/>
      <c r="I38" s="67" t="s">
        <v>797</v>
      </c>
      <c r="J38" s="67" t="s">
        <v>659</v>
      </c>
      <c r="K38" s="369">
        <v>43678</v>
      </c>
      <c r="M38" s="227"/>
      <c r="N38" s="227"/>
    </row>
    <row r="39" spans="1:256" s="54" customFormat="1" ht="187.5" customHeight="1">
      <c r="A39" s="363" t="s">
        <v>798</v>
      </c>
      <c r="B39" s="363" t="s">
        <v>383</v>
      </c>
      <c r="C39" s="67" t="s">
        <v>799</v>
      </c>
      <c r="D39" s="368" t="s">
        <v>800</v>
      </c>
      <c r="E39" s="67" t="s">
        <v>801</v>
      </c>
      <c r="F39" s="67"/>
      <c r="G39" s="67"/>
      <c r="H39" s="67"/>
      <c r="I39" s="67" t="s">
        <v>802</v>
      </c>
      <c r="J39" s="67" t="s">
        <v>659</v>
      </c>
      <c r="K39" s="369">
        <v>43678</v>
      </c>
      <c r="M39" s="227"/>
      <c r="N39" s="227"/>
    </row>
    <row r="40" spans="1:256" s="54" customFormat="1">
      <c r="A40" s="370" t="s">
        <v>803</v>
      </c>
      <c r="B40" s="371"/>
      <c r="C40" s="372"/>
      <c r="D40" s="372"/>
      <c r="E40" s="372"/>
      <c r="F40" s="372"/>
      <c r="G40" s="372"/>
      <c r="H40" s="372"/>
      <c r="I40" s="372"/>
      <c r="J40" s="372"/>
      <c r="K40" s="373"/>
      <c r="M40" s="227"/>
      <c r="N40" s="227"/>
    </row>
    <row r="41" spans="1:256" s="54" customFormat="1" ht="93" customHeight="1">
      <c r="A41" s="363">
        <v>2019.01</v>
      </c>
      <c r="B41" s="363" t="s">
        <v>181</v>
      </c>
      <c r="C41" s="67" t="s">
        <v>804</v>
      </c>
      <c r="D41" s="368" t="s">
        <v>805</v>
      </c>
      <c r="E41" s="67" t="s">
        <v>806</v>
      </c>
      <c r="F41" s="67" t="s">
        <v>807</v>
      </c>
      <c r="G41" s="67" t="s">
        <v>808</v>
      </c>
      <c r="H41" s="67" t="s">
        <v>809</v>
      </c>
      <c r="I41" s="67" t="s">
        <v>810</v>
      </c>
      <c r="J41" s="67" t="s">
        <v>182</v>
      </c>
      <c r="K41" s="369">
        <v>44022</v>
      </c>
      <c r="M41" s="227"/>
      <c r="N41" s="227"/>
    </row>
    <row r="42" spans="1:256" s="54" customFormat="1" ht="107.25" customHeight="1">
      <c r="A42" s="363">
        <v>2019.03</v>
      </c>
      <c r="B42" s="363" t="s">
        <v>181</v>
      </c>
      <c r="C42" s="67" t="s">
        <v>811</v>
      </c>
      <c r="D42" s="368" t="s">
        <v>812</v>
      </c>
      <c r="E42" s="67" t="s">
        <v>813</v>
      </c>
      <c r="F42" s="67" t="s">
        <v>814</v>
      </c>
      <c r="G42" s="67" t="s">
        <v>815</v>
      </c>
      <c r="H42" s="67" t="s">
        <v>809</v>
      </c>
      <c r="I42" s="67" t="s">
        <v>816</v>
      </c>
      <c r="J42" s="67" t="s">
        <v>659</v>
      </c>
      <c r="K42" s="369">
        <v>44118</v>
      </c>
      <c r="M42" s="227"/>
      <c r="N42" s="227"/>
    </row>
    <row r="43" spans="1:256" s="54" customFormat="1" ht="76.5" customHeight="1">
      <c r="A43" s="363">
        <v>2019.04</v>
      </c>
      <c r="B43" s="363" t="s">
        <v>383</v>
      </c>
      <c r="C43" s="67" t="s">
        <v>817</v>
      </c>
      <c r="D43" s="368" t="s">
        <v>818</v>
      </c>
      <c r="E43" s="67"/>
      <c r="F43" s="67"/>
      <c r="G43" s="67"/>
      <c r="H43" s="67"/>
      <c r="I43" s="67" t="s">
        <v>819</v>
      </c>
      <c r="J43" s="67" t="s">
        <v>182</v>
      </c>
      <c r="K43" s="369">
        <v>44022</v>
      </c>
      <c r="M43" s="227"/>
      <c r="N43" s="227"/>
    </row>
    <row r="44" spans="1:256" s="54" customFormat="1" ht="228.75" customHeight="1">
      <c r="A44" s="363">
        <v>2019.05</v>
      </c>
      <c r="B44" s="363" t="s">
        <v>181</v>
      </c>
      <c r="C44" s="67" t="s">
        <v>820</v>
      </c>
      <c r="D44" s="368" t="s">
        <v>821</v>
      </c>
      <c r="E44" s="67" t="s">
        <v>822</v>
      </c>
      <c r="F44" s="67" t="s">
        <v>823</v>
      </c>
      <c r="G44" s="67" t="s">
        <v>824</v>
      </c>
      <c r="H44" s="67" t="s">
        <v>809</v>
      </c>
      <c r="I44" s="67" t="s">
        <v>825</v>
      </c>
      <c r="J44" s="67" t="s">
        <v>659</v>
      </c>
      <c r="K44" s="369">
        <v>44118</v>
      </c>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7"/>
      <c r="BR44" s="227"/>
      <c r="BS44" s="227"/>
      <c r="BT44" s="227"/>
      <c r="BU44" s="227"/>
      <c r="BV44" s="227"/>
      <c r="BW44" s="227"/>
      <c r="BX44" s="227"/>
      <c r="BY44" s="227"/>
      <c r="BZ44" s="227"/>
      <c r="CA44" s="227"/>
      <c r="CB44" s="227"/>
      <c r="CC44" s="227"/>
      <c r="CD44" s="227"/>
      <c r="CE44" s="227"/>
      <c r="CF44" s="227"/>
      <c r="CG44" s="227"/>
      <c r="CH44" s="227"/>
      <c r="CI44" s="227"/>
      <c r="CJ44" s="227"/>
      <c r="CK44" s="227"/>
      <c r="CL44" s="227"/>
      <c r="CM44" s="227"/>
      <c r="CN44" s="227"/>
      <c r="CO44" s="227"/>
      <c r="CP44" s="227"/>
      <c r="CQ44" s="227"/>
      <c r="CR44" s="227"/>
      <c r="CS44" s="227"/>
      <c r="CT44" s="227"/>
      <c r="CU44" s="227"/>
      <c r="CV44" s="227"/>
      <c r="CW44" s="227"/>
      <c r="CX44" s="227"/>
      <c r="CY44" s="227"/>
      <c r="CZ44" s="227"/>
      <c r="DA44" s="227"/>
      <c r="DB44" s="227"/>
      <c r="DC44" s="227"/>
      <c r="DD44" s="227"/>
      <c r="DE44" s="227"/>
      <c r="DF44" s="227"/>
      <c r="DG44" s="227"/>
      <c r="DH44" s="227"/>
      <c r="DI44" s="227"/>
      <c r="DJ44" s="227"/>
      <c r="DK44" s="227"/>
      <c r="DL44" s="227"/>
      <c r="DM44" s="227"/>
      <c r="DN44" s="227"/>
      <c r="DO44" s="227"/>
      <c r="DP44" s="227"/>
      <c r="DQ44" s="227"/>
      <c r="DR44" s="227"/>
      <c r="DS44" s="227"/>
      <c r="DT44" s="227"/>
      <c r="DU44" s="227"/>
      <c r="DV44" s="227"/>
      <c r="DW44" s="227"/>
      <c r="DX44" s="227"/>
      <c r="DY44" s="227"/>
      <c r="DZ44" s="227"/>
      <c r="EA44" s="227"/>
      <c r="EB44" s="227"/>
      <c r="EC44" s="227"/>
      <c r="ED44" s="227"/>
      <c r="EE44" s="227"/>
      <c r="EF44" s="227"/>
      <c r="EG44" s="227"/>
      <c r="EH44" s="227"/>
      <c r="EI44" s="227"/>
      <c r="EJ44" s="227"/>
      <c r="EK44" s="227"/>
      <c r="EL44" s="227"/>
      <c r="EM44" s="227"/>
      <c r="EN44" s="227"/>
      <c r="EO44" s="227"/>
      <c r="EP44" s="227"/>
      <c r="EQ44" s="227"/>
      <c r="ER44" s="227"/>
      <c r="ES44" s="227"/>
      <c r="ET44" s="227"/>
      <c r="EU44" s="227"/>
      <c r="EV44" s="227"/>
      <c r="EW44" s="227"/>
      <c r="EX44" s="227"/>
      <c r="EY44" s="227"/>
      <c r="EZ44" s="227"/>
      <c r="FA44" s="227"/>
      <c r="FB44" s="227"/>
      <c r="FC44" s="227"/>
      <c r="FD44" s="227"/>
      <c r="FE44" s="227"/>
      <c r="FF44" s="227"/>
      <c r="FG44" s="227"/>
      <c r="FH44" s="227"/>
      <c r="FI44" s="227"/>
      <c r="FJ44" s="227"/>
      <c r="FK44" s="227"/>
      <c r="FL44" s="227"/>
      <c r="FM44" s="227"/>
      <c r="FN44" s="227"/>
      <c r="FO44" s="227"/>
      <c r="FP44" s="227"/>
      <c r="FQ44" s="227"/>
      <c r="FR44" s="227"/>
      <c r="FS44" s="227"/>
      <c r="FT44" s="227"/>
      <c r="FU44" s="227"/>
      <c r="FV44" s="227"/>
      <c r="FW44" s="227"/>
      <c r="FX44" s="227"/>
      <c r="FY44" s="227"/>
      <c r="FZ44" s="227"/>
      <c r="GA44" s="227"/>
      <c r="GB44" s="227"/>
      <c r="GC44" s="227"/>
      <c r="GD44" s="227"/>
      <c r="GE44" s="227"/>
      <c r="GF44" s="227"/>
      <c r="GG44" s="227"/>
      <c r="GH44" s="227"/>
      <c r="GI44" s="227"/>
      <c r="GJ44" s="227"/>
      <c r="GK44" s="227"/>
      <c r="GL44" s="227"/>
      <c r="GM44" s="227"/>
      <c r="GN44" s="227"/>
      <c r="GO44" s="227"/>
      <c r="GP44" s="227"/>
      <c r="GQ44" s="227"/>
      <c r="GR44" s="227"/>
      <c r="GS44" s="227"/>
      <c r="GT44" s="227"/>
      <c r="GU44" s="227"/>
      <c r="GV44" s="227"/>
      <c r="GW44" s="227"/>
      <c r="GX44" s="227"/>
      <c r="GY44" s="227"/>
      <c r="GZ44" s="227"/>
      <c r="HA44" s="227"/>
      <c r="HB44" s="227"/>
      <c r="HC44" s="227"/>
      <c r="HD44" s="227"/>
      <c r="HE44" s="227"/>
      <c r="HF44" s="227"/>
      <c r="HG44" s="227"/>
      <c r="HH44" s="227"/>
      <c r="HI44" s="227"/>
      <c r="HJ44" s="227"/>
      <c r="HK44" s="227"/>
      <c r="HL44" s="227"/>
      <c r="HM44" s="227"/>
      <c r="HN44" s="227"/>
      <c r="HO44" s="227"/>
      <c r="HP44" s="227"/>
      <c r="HQ44" s="227"/>
      <c r="HR44" s="227"/>
      <c r="HS44" s="227"/>
      <c r="HT44" s="227"/>
      <c r="HU44" s="227"/>
      <c r="HV44" s="227"/>
      <c r="HW44" s="227"/>
      <c r="HX44" s="227"/>
      <c r="HY44" s="227"/>
      <c r="HZ44" s="227"/>
      <c r="IA44" s="227"/>
      <c r="IB44" s="227"/>
      <c r="IC44" s="227"/>
      <c r="ID44" s="227"/>
      <c r="IE44" s="227"/>
      <c r="IF44" s="227"/>
      <c r="IG44" s="227"/>
      <c r="IH44" s="227"/>
      <c r="II44" s="227"/>
      <c r="IJ44" s="227"/>
      <c r="IK44" s="227"/>
      <c r="IL44" s="227"/>
      <c r="IM44" s="227"/>
      <c r="IN44" s="227"/>
      <c r="IO44" s="227"/>
      <c r="IP44" s="227"/>
      <c r="IQ44" s="227"/>
      <c r="IR44" s="227"/>
      <c r="IS44" s="227"/>
      <c r="IT44" s="227"/>
      <c r="IU44" s="227"/>
      <c r="IV44" s="227"/>
    </row>
    <row r="45" spans="1:256" s="54" customFormat="1" ht="128.25" customHeight="1">
      <c r="A45" s="363">
        <v>2019.06</v>
      </c>
      <c r="B45" s="363" t="s">
        <v>181</v>
      </c>
      <c r="C45" s="67" t="s">
        <v>826</v>
      </c>
      <c r="D45" s="368" t="s">
        <v>827</v>
      </c>
      <c r="E45" s="67" t="s">
        <v>828</v>
      </c>
      <c r="F45" s="67" t="s">
        <v>829</v>
      </c>
      <c r="G45" s="67" t="s">
        <v>830</v>
      </c>
      <c r="H45" s="67" t="s">
        <v>809</v>
      </c>
      <c r="I45" s="67" t="s">
        <v>831</v>
      </c>
      <c r="J45" s="67" t="s">
        <v>182</v>
      </c>
      <c r="K45" s="369">
        <v>44070</v>
      </c>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7"/>
      <c r="BR45" s="227"/>
      <c r="BS45" s="227"/>
      <c r="BT45" s="227"/>
      <c r="BU45" s="227"/>
      <c r="BV45" s="227"/>
      <c r="BW45" s="227"/>
      <c r="BX45" s="227"/>
      <c r="BY45" s="227"/>
      <c r="BZ45" s="227"/>
      <c r="CA45" s="227"/>
      <c r="CB45" s="227"/>
      <c r="CC45" s="227"/>
      <c r="CD45" s="227"/>
      <c r="CE45" s="227"/>
      <c r="CF45" s="227"/>
      <c r="CG45" s="227"/>
      <c r="CH45" s="227"/>
      <c r="CI45" s="227"/>
      <c r="CJ45" s="227"/>
      <c r="CK45" s="227"/>
      <c r="CL45" s="227"/>
      <c r="CM45" s="227"/>
      <c r="CN45" s="227"/>
      <c r="CO45" s="227"/>
      <c r="CP45" s="227"/>
      <c r="CQ45" s="227"/>
      <c r="CR45" s="227"/>
      <c r="CS45" s="227"/>
      <c r="CT45" s="227"/>
      <c r="CU45" s="227"/>
      <c r="CV45" s="227"/>
      <c r="CW45" s="227"/>
      <c r="CX45" s="227"/>
      <c r="CY45" s="227"/>
      <c r="CZ45" s="227"/>
      <c r="DA45" s="227"/>
      <c r="DB45" s="227"/>
      <c r="DC45" s="227"/>
      <c r="DD45" s="227"/>
      <c r="DE45" s="227"/>
      <c r="DF45" s="227"/>
      <c r="DG45" s="227"/>
      <c r="DH45" s="227"/>
      <c r="DI45" s="227"/>
      <c r="DJ45" s="227"/>
      <c r="DK45" s="227"/>
      <c r="DL45" s="227"/>
      <c r="DM45" s="227"/>
      <c r="DN45" s="227"/>
      <c r="DO45" s="227"/>
      <c r="DP45" s="227"/>
      <c r="DQ45" s="227"/>
      <c r="DR45" s="227"/>
      <c r="DS45" s="227"/>
      <c r="DT45" s="227"/>
      <c r="DU45" s="227"/>
      <c r="DV45" s="227"/>
      <c r="DW45" s="227"/>
      <c r="DX45" s="227"/>
      <c r="DY45" s="227"/>
      <c r="DZ45" s="227"/>
      <c r="EA45" s="227"/>
      <c r="EB45" s="227"/>
      <c r="EC45" s="227"/>
      <c r="ED45" s="227"/>
      <c r="EE45" s="227"/>
      <c r="EF45" s="227"/>
      <c r="EG45" s="227"/>
      <c r="EH45" s="227"/>
      <c r="EI45" s="227"/>
      <c r="EJ45" s="227"/>
      <c r="EK45" s="227"/>
      <c r="EL45" s="227"/>
      <c r="EM45" s="227"/>
      <c r="EN45" s="227"/>
      <c r="EO45" s="227"/>
      <c r="EP45" s="227"/>
      <c r="EQ45" s="227"/>
      <c r="ER45" s="227"/>
      <c r="ES45" s="227"/>
      <c r="ET45" s="227"/>
      <c r="EU45" s="227"/>
      <c r="EV45" s="227"/>
      <c r="EW45" s="227"/>
      <c r="EX45" s="227"/>
      <c r="EY45" s="227"/>
      <c r="EZ45" s="227"/>
      <c r="FA45" s="227"/>
      <c r="FB45" s="227"/>
      <c r="FC45" s="227"/>
      <c r="FD45" s="227"/>
      <c r="FE45" s="227"/>
      <c r="FF45" s="227"/>
      <c r="FG45" s="227"/>
      <c r="FH45" s="227"/>
      <c r="FI45" s="227"/>
      <c r="FJ45" s="227"/>
      <c r="FK45" s="227"/>
      <c r="FL45" s="227"/>
      <c r="FM45" s="227"/>
      <c r="FN45" s="227"/>
      <c r="FO45" s="227"/>
      <c r="FP45" s="227"/>
      <c r="FQ45" s="227"/>
      <c r="FR45" s="227"/>
      <c r="FS45" s="227"/>
      <c r="FT45" s="227"/>
      <c r="FU45" s="227"/>
      <c r="FV45" s="227"/>
      <c r="FW45" s="227"/>
      <c r="FX45" s="227"/>
      <c r="FY45" s="227"/>
      <c r="FZ45" s="227"/>
      <c r="GA45" s="227"/>
      <c r="GB45" s="227"/>
      <c r="GC45" s="227"/>
      <c r="GD45" s="227"/>
      <c r="GE45" s="227"/>
      <c r="GF45" s="227"/>
      <c r="GG45" s="227"/>
      <c r="GH45" s="227"/>
      <c r="GI45" s="227"/>
      <c r="GJ45" s="227"/>
      <c r="GK45" s="227"/>
      <c r="GL45" s="227"/>
      <c r="GM45" s="227"/>
      <c r="GN45" s="227"/>
      <c r="GO45" s="227"/>
      <c r="GP45" s="227"/>
      <c r="GQ45" s="227"/>
      <c r="GR45" s="227"/>
      <c r="GS45" s="227"/>
      <c r="GT45" s="227"/>
      <c r="GU45" s="227"/>
      <c r="GV45" s="227"/>
      <c r="GW45" s="227"/>
      <c r="GX45" s="227"/>
      <c r="GY45" s="227"/>
      <c r="GZ45" s="227"/>
      <c r="HA45" s="227"/>
      <c r="HB45" s="227"/>
      <c r="HC45" s="227"/>
      <c r="HD45" s="227"/>
      <c r="HE45" s="227"/>
      <c r="HF45" s="227"/>
      <c r="HG45" s="227"/>
      <c r="HH45" s="227"/>
      <c r="HI45" s="227"/>
      <c r="HJ45" s="227"/>
      <c r="HK45" s="227"/>
      <c r="HL45" s="227"/>
      <c r="HM45" s="227"/>
      <c r="HN45" s="227"/>
      <c r="HO45" s="227"/>
      <c r="HP45" s="227"/>
      <c r="HQ45" s="227"/>
      <c r="HR45" s="227"/>
      <c r="HS45" s="227"/>
      <c r="HT45" s="227"/>
      <c r="HU45" s="227"/>
      <c r="HV45" s="227"/>
      <c r="HW45" s="227"/>
      <c r="HX45" s="227"/>
      <c r="HY45" s="227"/>
      <c r="HZ45" s="227"/>
      <c r="IA45" s="227"/>
      <c r="IB45" s="227"/>
      <c r="IC45" s="227"/>
      <c r="ID45" s="227"/>
      <c r="IE45" s="227"/>
      <c r="IF45" s="227"/>
      <c r="IG45" s="227"/>
      <c r="IH45" s="227"/>
      <c r="II45" s="227"/>
      <c r="IJ45" s="227"/>
      <c r="IK45" s="227"/>
      <c r="IL45" s="227"/>
      <c r="IM45" s="227"/>
      <c r="IN45" s="227"/>
      <c r="IO45" s="227"/>
      <c r="IP45" s="227"/>
      <c r="IQ45" s="227"/>
      <c r="IR45" s="227"/>
      <c r="IS45" s="227"/>
      <c r="IT45" s="227"/>
      <c r="IU45" s="227"/>
      <c r="IV45" s="227"/>
    </row>
    <row r="46" spans="1:256" s="54" customFormat="1" ht="118.5" customHeight="1">
      <c r="A46" s="363">
        <v>2019.07</v>
      </c>
      <c r="B46" s="363" t="s">
        <v>383</v>
      </c>
      <c r="C46" s="67" t="s">
        <v>832</v>
      </c>
      <c r="D46" s="368" t="s">
        <v>833</v>
      </c>
      <c r="E46" s="67"/>
      <c r="F46" s="67"/>
      <c r="G46" s="67"/>
      <c r="H46" s="67"/>
      <c r="I46" s="67" t="s">
        <v>834</v>
      </c>
      <c r="J46" s="67" t="s">
        <v>182</v>
      </c>
      <c r="K46" s="369">
        <v>44022</v>
      </c>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7"/>
      <c r="BR46" s="227"/>
      <c r="BS46" s="227"/>
      <c r="BT46" s="227"/>
      <c r="BU46" s="227"/>
      <c r="BV46" s="227"/>
      <c r="BW46" s="227"/>
      <c r="BX46" s="227"/>
      <c r="BY46" s="227"/>
      <c r="BZ46" s="227"/>
      <c r="CA46" s="227"/>
      <c r="CB46" s="227"/>
      <c r="CC46" s="227"/>
      <c r="CD46" s="227"/>
      <c r="CE46" s="227"/>
      <c r="CF46" s="227"/>
      <c r="CG46" s="227"/>
      <c r="CH46" s="227"/>
      <c r="CI46" s="227"/>
      <c r="CJ46" s="227"/>
      <c r="CK46" s="227"/>
      <c r="CL46" s="227"/>
      <c r="CM46" s="227"/>
      <c r="CN46" s="227"/>
      <c r="CO46" s="227"/>
      <c r="CP46" s="227"/>
      <c r="CQ46" s="227"/>
      <c r="CR46" s="227"/>
      <c r="CS46" s="227"/>
      <c r="CT46" s="227"/>
      <c r="CU46" s="227"/>
      <c r="CV46" s="227"/>
      <c r="CW46" s="227"/>
      <c r="CX46" s="227"/>
      <c r="CY46" s="227"/>
      <c r="CZ46" s="227"/>
      <c r="DA46" s="227"/>
      <c r="DB46" s="227"/>
      <c r="DC46" s="227"/>
      <c r="DD46" s="227"/>
      <c r="DE46" s="227"/>
      <c r="DF46" s="227"/>
      <c r="DG46" s="227"/>
      <c r="DH46" s="227"/>
      <c r="DI46" s="227"/>
      <c r="DJ46" s="227"/>
      <c r="DK46" s="227"/>
      <c r="DL46" s="227"/>
      <c r="DM46" s="227"/>
      <c r="DN46" s="227"/>
      <c r="DO46" s="227"/>
      <c r="DP46" s="227"/>
      <c r="DQ46" s="227"/>
      <c r="DR46" s="227"/>
      <c r="DS46" s="227"/>
      <c r="DT46" s="227"/>
      <c r="DU46" s="227"/>
      <c r="DV46" s="227"/>
      <c r="DW46" s="227"/>
      <c r="DX46" s="227"/>
      <c r="DY46" s="227"/>
      <c r="DZ46" s="227"/>
      <c r="EA46" s="227"/>
      <c r="EB46" s="227"/>
      <c r="EC46" s="227"/>
      <c r="ED46" s="227"/>
      <c r="EE46" s="227"/>
      <c r="EF46" s="227"/>
      <c r="EG46" s="227"/>
      <c r="EH46" s="227"/>
      <c r="EI46" s="227"/>
      <c r="EJ46" s="227"/>
      <c r="EK46" s="227"/>
      <c r="EL46" s="227"/>
      <c r="EM46" s="227"/>
      <c r="EN46" s="227"/>
      <c r="EO46" s="227"/>
      <c r="EP46" s="227"/>
      <c r="EQ46" s="227"/>
      <c r="ER46" s="227"/>
      <c r="ES46" s="227"/>
      <c r="ET46" s="227"/>
      <c r="EU46" s="227"/>
      <c r="EV46" s="227"/>
      <c r="EW46" s="227"/>
      <c r="EX46" s="227"/>
      <c r="EY46" s="227"/>
      <c r="EZ46" s="227"/>
      <c r="FA46" s="227"/>
      <c r="FB46" s="227"/>
      <c r="FC46" s="227"/>
      <c r="FD46" s="227"/>
      <c r="FE46" s="227"/>
      <c r="FF46" s="227"/>
      <c r="FG46" s="227"/>
      <c r="FH46" s="227"/>
      <c r="FI46" s="227"/>
      <c r="FJ46" s="227"/>
      <c r="FK46" s="227"/>
      <c r="FL46" s="227"/>
      <c r="FM46" s="227"/>
      <c r="FN46" s="227"/>
      <c r="FO46" s="227"/>
      <c r="FP46" s="227"/>
      <c r="FQ46" s="227"/>
      <c r="FR46" s="227"/>
      <c r="FS46" s="227"/>
      <c r="FT46" s="227"/>
      <c r="FU46" s="227"/>
      <c r="FV46" s="227"/>
      <c r="FW46" s="227"/>
      <c r="FX46" s="227"/>
      <c r="FY46" s="227"/>
      <c r="FZ46" s="227"/>
      <c r="GA46" s="227"/>
      <c r="GB46" s="227"/>
      <c r="GC46" s="227"/>
      <c r="GD46" s="227"/>
      <c r="GE46" s="227"/>
      <c r="GF46" s="227"/>
      <c r="GG46" s="227"/>
      <c r="GH46" s="227"/>
      <c r="GI46" s="227"/>
      <c r="GJ46" s="227"/>
      <c r="GK46" s="227"/>
      <c r="GL46" s="227"/>
      <c r="GM46" s="227"/>
      <c r="GN46" s="227"/>
      <c r="GO46" s="227"/>
      <c r="GP46" s="227"/>
      <c r="GQ46" s="227"/>
      <c r="GR46" s="227"/>
      <c r="GS46" s="227"/>
      <c r="GT46" s="227"/>
      <c r="GU46" s="227"/>
      <c r="GV46" s="227"/>
      <c r="GW46" s="227"/>
      <c r="GX46" s="227"/>
      <c r="GY46" s="227"/>
      <c r="GZ46" s="227"/>
      <c r="HA46" s="227"/>
      <c r="HB46" s="227"/>
      <c r="HC46" s="227"/>
      <c r="HD46" s="227"/>
      <c r="HE46" s="227"/>
      <c r="HF46" s="227"/>
      <c r="HG46" s="227"/>
      <c r="HH46" s="227"/>
      <c r="HI46" s="227"/>
      <c r="HJ46" s="227"/>
      <c r="HK46" s="227"/>
      <c r="HL46" s="227"/>
      <c r="HM46" s="227"/>
      <c r="HN46" s="227"/>
      <c r="HO46" s="227"/>
      <c r="HP46" s="227"/>
      <c r="HQ46" s="227"/>
      <c r="HR46" s="227"/>
      <c r="HS46" s="227"/>
      <c r="HT46" s="227"/>
      <c r="HU46" s="227"/>
      <c r="HV46" s="227"/>
      <c r="HW46" s="227"/>
      <c r="HX46" s="227"/>
      <c r="HY46" s="227"/>
      <c r="HZ46" s="227"/>
      <c r="IA46" s="227"/>
      <c r="IB46" s="227"/>
      <c r="IC46" s="227"/>
      <c r="ID46" s="227"/>
      <c r="IE46" s="227"/>
      <c r="IF46" s="227"/>
      <c r="IG46" s="227"/>
      <c r="IH46" s="227"/>
      <c r="II46" s="227"/>
      <c r="IJ46" s="227"/>
      <c r="IK46" s="227"/>
      <c r="IL46" s="227"/>
      <c r="IM46" s="227"/>
      <c r="IN46" s="227"/>
      <c r="IO46" s="227"/>
      <c r="IP46" s="227"/>
      <c r="IQ46" s="227"/>
      <c r="IR46" s="227"/>
      <c r="IS46" s="227"/>
      <c r="IT46" s="227"/>
      <c r="IU46" s="227"/>
      <c r="IV46" s="227"/>
    </row>
    <row r="47" spans="1:256" s="54" customFormat="1" ht="147" customHeight="1">
      <c r="A47" s="363">
        <v>2019.08</v>
      </c>
      <c r="B47" s="363" t="s">
        <v>383</v>
      </c>
      <c r="C47" s="67" t="s">
        <v>835</v>
      </c>
      <c r="D47" s="368" t="s">
        <v>836</v>
      </c>
      <c r="E47" s="67"/>
      <c r="F47" s="67"/>
      <c r="G47" s="67"/>
      <c r="H47" s="67"/>
      <c r="I47" s="67" t="s">
        <v>837</v>
      </c>
      <c r="J47" s="67" t="s">
        <v>659</v>
      </c>
      <c r="K47" s="369">
        <v>44118</v>
      </c>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7"/>
      <c r="DS47" s="227"/>
      <c r="DT47" s="227"/>
      <c r="DU47" s="227"/>
      <c r="DV47" s="227"/>
      <c r="DW47" s="227"/>
      <c r="DX47" s="227"/>
      <c r="DY47" s="227"/>
      <c r="DZ47" s="227"/>
      <c r="EA47" s="227"/>
      <c r="EB47" s="227"/>
      <c r="EC47" s="227"/>
      <c r="ED47" s="227"/>
      <c r="EE47" s="227"/>
      <c r="EF47" s="227"/>
      <c r="EG47" s="227"/>
      <c r="EH47" s="227"/>
      <c r="EI47" s="227"/>
      <c r="EJ47" s="227"/>
      <c r="EK47" s="227"/>
      <c r="EL47" s="227"/>
      <c r="EM47" s="227"/>
      <c r="EN47" s="227"/>
      <c r="EO47" s="227"/>
      <c r="EP47" s="227"/>
      <c r="EQ47" s="227"/>
      <c r="ER47" s="227"/>
      <c r="ES47" s="227"/>
      <c r="ET47" s="227"/>
      <c r="EU47" s="227"/>
      <c r="EV47" s="227"/>
      <c r="EW47" s="227"/>
      <c r="EX47" s="227"/>
      <c r="EY47" s="227"/>
      <c r="EZ47" s="227"/>
      <c r="FA47" s="227"/>
      <c r="FB47" s="227"/>
      <c r="FC47" s="227"/>
      <c r="FD47" s="227"/>
      <c r="FE47" s="227"/>
      <c r="FF47" s="227"/>
      <c r="FG47" s="227"/>
      <c r="FH47" s="227"/>
      <c r="FI47" s="227"/>
      <c r="FJ47" s="227"/>
      <c r="FK47" s="227"/>
      <c r="FL47" s="227"/>
      <c r="FM47" s="227"/>
      <c r="FN47" s="227"/>
      <c r="FO47" s="227"/>
      <c r="FP47" s="227"/>
      <c r="FQ47" s="227"/>
      <c r="FR47" s="227"/>
      <c r="FS47" s="227"/>
      <c r="FT47" s="227"/>
      <c r="FU47" s="227"/>
      <c r="FV47" s="227"/>
      <c r="FW47" s="227"/>
      <c r="FX47" s="227"/>
      <c r="FY47" s="227"/>
      <c r="FZ47" s="227"/>
      <c r="GA47" s="227"/>
      <c r="GB47" s="227"/>
      <c r="GC47" s="227"/>
      <c r="GD47" s="227"/>
      <c r="GE47" s="227"/>
      <c r="GF47" s="227"/>
      <c r="GG47" s="227"/>
      <c r="GH47" s="227"/>
      <c r="GI47" s="227"/>
      <c r="GJ47" s="227"/>
      <c r="GK47" s="227"/>
      <c r="GL47" s="227"/>
      <c r="GM47" s="227"/>
      <c r="GN47" s="227"/>
      <c r="GO47" s="227"/>
      <c r="GP47" s="227"/>
      <c r="GQ47" s="227"/>
      <c r="GR47" s="227"/>
      <c r="GS47" s="227"/>
      <c r="GT47" s="227"/>
      <c r="GU47" s="227"/>
      <c r="GV47" s="227"/>
      <c r="GW47" s="227"/>
      <c r="GX47" s="227"/>
      <c r="GY47" s="227"/>
      <c r="GZ47" s="227"/>
      <c r="HA47" s="227"/>
      <c r="HB47" s="227"/>
      <c r="HC47" s="227"/>
      <c r="HD47" s="227"/>
      <c r="HE47" s="227"/>
      <c r="HF47" s="227"/>
      <c r="HG47" s="227"/>
      <c r="HH47" s="227"/>
      <c r="HI47" s="227"/>
      <c r="HJ47" s="227"/>
      <c r="HK47" s="227"/>
      <c r="HL47" s="227"/>
      <c r="HM47" s="227"/>
      <c r="HN47" s="227"/>
      <c r="HO47" s="227"/>
      <c r="HP47" s="227"/>
      <c r="HQ47" s="227"/>
      <c r="HR47" s="227"/>
      <c r="HS47" s="227"/>
      <c r="HT47" s="227"/>
      <c r="HU47" s="227"/>
      <c r="HV47" s="227"/>
      <c r="HW47" s="227"/>
      <c r="HX47" s="227"/>
      <c r="HY47" s="227"/>
      <c r="HZ47" s="227"/>
      <c r="IA47" s="227"/>
      <c r="IB47" s="227"/>
      <c r="IC47" s="227"/>
      <c r="ID47" s="227"/>
      <c r="IE47" s="227"/>
      <c r="IF47" s="227"/>
      <c r="IG47" s="227"/>
      <c r="IH47" s="227"/>
      <c r="II47" s="227"/>
      <c r="IJ47" s="227"/>
      <c r="IK47" s="227"/>
      <c r="IL47" s="227"/>
      <c r="IM47" s="227"/>
      <c r="IN47" s="227"/>
      <c r="IO47" s="227"/>
      <c r="IP47" s="227"/>
      <c r="IQ47" s="227"/>
      <c r="IR47" s="227"/>
      <c r="IS47" s="227"/>
      <c r="IT47" s="227"/>
      <c r="IU47" s="227"/>
      <c r="IV47" s="227"/>
    </row>
    <row r="48" spans="1:256" ht="189.75" customHeight="1">
      <c r="A48" s="363">
        <v>2019.09</v>
      </c>
      <c r="B48" s="363" t="s">
        <v>181</v>
      </c>
      <c r="C48" s="67" t="s">
        <v>838</v>
      </c>
      <c r="D48" s="368" t="s">
        <v>839</v>
      </c>
      <c r="E48" s="67" t="s">
        <v>840</v>
      </c>
      <c r="F48" s="67" t="s">
        <v>841</v>
      </c>
      <c r="G48" s="67" t="s">
        <v>842</v>
      </c>
      <c r="H48" s="67" t="s">
        <v>809</v>
      </c>
      <c r="I48" s="67" t="s">
        <v>843</v>
      </c>
      <c r="J48" s="67" t="s">
        <v>182</v>
      </c>
      <c r="K48" s="369">
        <v>44022</v>
      </c>
    </row>
    <row r="49" spans="1:256" ht="118.5" customHeight="1">
      <c r="A49" s="363">
        <v>2019.1</v>
      </c>
      <c r="B49" s="363" t="s">
        <v>181</v>
      </c>
      <c r="C49" s="67" t="s">
        <v>844</v>
      </c>
      <c r="D49" s="368" t="s">
        <v>845</v>
      </c>
      <c r="E49" s="67" t="s">
        <v>846</v>
      </c>
      <c r="F49" s="67" t="s">
        <v>847</v>
      </c>
      <c r="G49" s="67" t="s">
        <v>848</v>
      </c>
      <c r="H49" s="67" t="s">
        <v>809</v>
      </c>
      <c r="I49" s="67" t="s">
        <v>831</v>
      </c>
      <c r="J49" s="67" t="s">
        <v>659</v>
      </c>
      <c r="K49" s="369">
        <v>44070</v>
      </c>
    </row>
    <row r="50" spans="1:256" ht="119.25" customHeight="1">
      <c r="A50" s="363">
        <v>2019.11</v>
      </c>
      <c r="B50" s="363" t="s">
        <v>181</v>
      </c>
      <c r="C50" s="67" t="s">
        <v>849</v>
      </c>
      <c r="D50" s="368" t="s">
        <v>850</v>
      </c>
      <c r="E50" s="67" t="s">
        <v>851</v>
      </c>
      <c r="F50" s="67" t="s">
        <v>847</v>
      </c>
      <c r="G50" s="67" t="s">
        <v>848</v>
      </c>
      <c r="H50" s="67" t="s">
        <v>809</v>
      </c>
      <c r="I50" s="67" t="s">
        <v>831</v>
      </c>
      <c r="J50" s="67" t="s">
        <v>659</v>
      </c>
      <c r="K50" s="369">
        <v>44070</v>
      </c>
    </row>
    <row r="51" spans="1:256" ht="159.75" customHeight="1">
      <c r="A51" s="363">
        <v>2019.12</v>
      </c>
      <c r="B51" s="363" t="s">
        <v>379</v>
      </c>
      <c r="C51" s="67" t="s">
        <v>852</v>
      </c>
      <c r="D51" s="368" t="s">
        <v>853</v>
      </c>
      <c r="E51" s="67" t="s">
        <v>854</v>
      </c>
      <c r="F51" s="67" t="s">
        <v>855</v>
      </c>
      <c r="G51" s="67" t="s">
        <v>856</v>
      </c>
      <c r="H51" s="67" t="s">
        <v>857</v>
      </c>
      <c r="I51" s="67" t="s">
        <v>858</v>
      </c>
      <c r="J51" s="67" t="s">
        <v>659</v>
      </c>
      <c r="K51" s="369">
        <v>43753</v>
      </c>
    </row>
    <row r="52" spans="1:256" ht="218.25" customHeight="1">
      <c r="A52" s="363">
        <v>2019.13</v>
      </c>
      <c r="B52" s="363" t="s">
        <v>181</v>
      </c>
      <c r="C52" s="67" t="s">
        <v>859</v>
      </c>
      <c r="D52" s="368" t="s">
        <v>860</v>
      </c>
      <c r="E52" s="67" t="s">
        <v>861</v>
      </c>
      <c r="F52" s="67" t="s">
        <v>862</v>
      </c>
      <c r="G52" s="67" t="s">
        <v>863</v>
      </c>
      <c r="H52" s="67" t="s">
        <v>809</v>
      </c>
      <c r="I52" s="67" t="s">
        <v>864</v>
      </c>
      <c r="J52" s="67" t="s">
        <v>659</v>
      </c>
      <c r="K52" s="369">
        <v>44117</v>
      </c>
    </row>
    <row r="53" spans="1:256">
      <c r="A53" s="370" t="s">
        <v>183</v>
      </c>
      <c r="B53" s="371"/>
      <c r="C53" s="372"/>
      <c r="D53" s="372"/>
      <c r="E53" s="372"/>
      <c r="F53" s="372"/>
      <c r="G53" s="372"/>
      <c r="H53" s="372"/>
      <c r="I53" s="372"/>
      <c r="J53" s="372"/>
      <c r="K53" s="373"/>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c r="EZ53" s="54"/>
      <c r="FA53" s="54"/>
      <c r="FB53" s="54"/>
      <c r="FC53" s="54"/>
      <c r="FD53" s="54"/>
      <c r="FE53" s="54"/>
      <c r="FF53" s="54"/>
      <c r="FG53" s="54"/>
      <c r="FH53" s="54"/>
      <c r="FI53" s="54"/>
      <c r="FJ53" s="54"/>
      <c r="FK53" s="54"/>
      <c r="FL53" s="54"/>
      <c r="FM53" s="54"/>
      <c r="FN53" s="54"/>
      <c r="FO53" s="54"/>
      <c r="FP53" s="54"/>
      <c r="FQ53" s="54"/>
      <c r="FR53" s="54"/>
      <c r="FS53" s="54"/>
      <c r="FT53" s="54"/>
      <c r="FU53" s="54"/>
      <c r="FV53" s="54"/>
      <c r="FW53" s="54"/>
      <c r="FX53" s="54"/>
      <c r="FY53" s="54"/>
      <c r="FZ53" s="54"/>
      <c r="GA53" s="54"/>
      <c r="GB53" s="54"/>
      <c r="GC53" s="54"/>
      <c r="GD53" s="54"/>
      <c r="GE53" s="54"/>
      <c r="GF53" s="54"/>
      <c r="GG53" s="54"/>
      <c r="GH53" s="54"/>
      <c r="GI53" s="54"/>
      <c r="GJ53" s="54"/>
      <c r="GK53" s="54"/>
      <c r="GL53" s="54"/>
      <c r="GM53" s="54"/>
      <c r="GN53" s="54"/>
      <c r="GO53" s="54"/>
      <c r="GP53" s="54"/>
      <c r="GQ53" s="54"/>
      <c r="GR53" s="54"/>
      <c r="GS53" s="54"/>
      <c r="GT53" s="54"/>
      <c r="GU53" s="54"/>
      <c r="GV53" s="54"/>
      <c r="GW53" s="54"/>
      <c r="GX53" s="54"/>
      <c r="GY53" s="54"/>
      <c r="GZ53" s="54"/>
      <c r="HA53" s="54"/>
      <c r="HB53" s="54"/>
      <c r="HC53" s="54"/>
      <c r="HD53" s="54"/>
      <c r="HE53" s="54"/>
      <c r="HF53" s="54"/>
      <c r="HG53" s="54"/>
      <c r="HH53" s="54"/>
      <c r="HI53" s="54"/>
      <c r="HJ53" s="54"/>
      <c r="HK53" s="54"/>
      <c r="HL53" s="54"/>
      <c r="HM53" s="54"/>
      <c r="HN53" s="54"/>
      <c r="HO53" s="54"/>
      <c r="HP53" s="54"/>
      <c r="HQ53" s="54"/>
      <c r="HR53" s="54"/>
      <c r="HS53" s="54"/>
      <c r="HT53" s="54"/>
      <c r="HU53" s="54"/>
      <c r="HV53" s="54"/>
      <c r="HW53" s="54"/>
      <c r="HX53" s="54"/>
      <c r="HY53" s="54"/>
      <c r="HZ53" s="54"/>
      <c r="IA53" s="54"/>
      <c r="IB53" s="54"/>
      <c r="IC53" s="54"/>
      <c r="ID53" s="54"/>
      <c r="IE53" s="54"/>
      <c r="IF53" s="54"/>
      <c r="IG53" s="54"/>
      <c r="IH53" s="54"/>
      <c r="II53" s="54"/>
      <c r="IJ53" s="54"/>
      <c r="IK53" s="54"/>
      <c r="IL53" s="54"/>
      <c r="IM53" s="54"/>
      <c r="IN53" s="54"/>
      <c r="IO53" s="54"/>
      <c r="IP53" s="54"/>
      <c r="IQ53" s="54"/>
      <c r="IR53" s="54"/>
      <c r="IS53" s="54"/>
      <c r="IT53" s="54"/>
      <c r="IU53" s="54"/>
      <c r="IV53" s="54"/>
    </row>
    <row r="54" spans="1:256" ht="228.75" customHeight="1">
      <c r="A54" s="67">
        <v>2020.02</v>
      </c>
      <c r="B54" s="363" t="s">
        <v>383</v>
      </c>
      <c r="C54" s="374" t="s">
        <v>865</v>
      </c>
      <c r="D54" s="67" t="s">
        <v>866</v>
      </c>
      <c r="E54" s="67" t="s">
        <v>822</v>
      </c>
      <c r="F54" s="375"/>
      <c r="G54" s="375"/>
      <c r="H54" s="67"/>
      <c r="I54" s="67" t="s">
        <v>2132</v>
      </c>
      <c r="J54" s="67" t="s">
        <v>867</v>
      </c>
      <c r="K54" s="369"/>
    </row>
    <row r="55" spans="1:256" ht="171.75" customHeight="1">
      <c r="A55" s="363">
        <v>2020.03</v>
      </c>
      <c r="B55" s="363" t="s">
        <v>383</v>
      </c>
      <c r="C55" s="67" t="s">
        <v>868</v>
      </c>
      <c r="D55" s="67" t="s">
        <v>869</v>
      </c>
      <c r="E55" s="67" t="s">
        <v>861</v>
      </c>
      <c r="F55" s="375"/>
      <c r="G55" s="375"/>
      <c r="H55" s="67"/>
      <c r="I55" s="67" t="s">
        <v>2003</v>
      </c>
      <c r="J55" s="67" t="s">
        <v>659</v>
      </c>
      <c r="K55" s="369">
        <v>44389</v>
      </c>
    </row>
    <row r="56" spans="1:256" ht="174.75" customHeight="1">
      <c r="A56" s="363">
        <v>2020.04</v>
      </c>
      <c r="B56" s="363" t="s">
        <v>379</v>
      </c>
      <c r="C56" s="376" t="s">
        <v>870</v>
      </c>
      <c r="D56" s="376" t="s">
        <v>871</v>
      </c>
      <c r="E56" s="376" t="s">
        <v>840</v>
      </c>
      <c r="F56" s="363" t="s">
        <v>872</v>
      </c>
      <c r="G56" s="363" t="s">
        <v>873</v>
      </c>
      <c r="H56" s="376" t="s">
        <v>874</v>
      </c>
      <c r="I56" s="363" t="s">
        <v>875</v>
      </c>
      <c r="J56" s="67" t="s">
        <v>182</v>
      </c>
      <c r="K56" s="369" t="s">
        <v>876</v>
      </c>
    </row>
    <row r="57" spans="1:256" ht="132.75" customHeight="1">
      <c r="A57" s="363">
        <v>2020.06</v>
      </c>
      <c r="B57" s="363" t="s">
        <v>181</v>
      </c>
      <c r="C57" s="67" t="s">
        <v>877</v>
      </c>
      <c r="D57" s="67" t="s">
        <v>878</v>
      </c>
      <c r="E57" s="67" t="s">
        <v>879</v>
      </c>
      <c r="F57" s="375" t="s">
        <v>880</v>
      </c>
      <c r="G57" s="375" t="s">
        <v>881</v>
      </c>
      <c r="H57" s="67" t="s">
        <v>809</v>
      </c>
      <c r="I57" s="380" t="s">
        <v>2004</v>
      </c>
      <c r="J57" s="380" t="s">
        <v>659</v>
      </c>
      <c r="K57" s="517">
        <v>44420</v>
      </c>
    </row>
    <row r="58" spans="1:256" ht="160.5" customHeight="1">
      <c r="A58" s="363">
        <v>2020.07</v>
      </c>
      <c r="B58" s="363" t="s">
        <v>181</v>
      </c>
      <c r="C58" s="67" t="s">
        <v>882</v>
      </c>
      <c r="D58" s="67" t="s">
        <v>883</v>
      </c>
      <c r="E58" s="67" t="s">
        <v>884</v>
      </c>
      <c r="F58" s="377" t="s">
        <v>885</v>
      </c>
      <c r="G58" s="378" t="s">
        <v>886</v>
      </c>
      <c r="H58" s="67" t="s">
        <v>809</v>
      </c>
      <c r="I58" s="380" t="s">
        <v>2005</v>
      </c>
      <c r="J58" s="380" t="s">
        <v>659</v>
      </c>
      <c r="K58" s="517">
        <v>44420</v>
      </c>
    </row>
    <row r="59" spans="1:256" ht="246" customHeight="1">
      <c r="A59" s="363">
        <v>2020.08</v>
      </c>
      <c r="B59" s="363" t="s">
        <v>181</v>
      </c>
      <c r="C59" s="67" t="s">
        <v>887</v>
      </c>
      <c r="D59" s="67" t="s">
        <v>888</v>
      </c>
      <c r="E59" s="67" t="s">
        <v>889</v>
      </c>
      <c r="F59" s="378" t="s">
        <v>890</v>
      </c>
      <c r="G59" s="378" t="s">
        <v>891</v>
      </c>
      <c r="H59" s="67" t="s">
        <v>809</v>
      </c>
      <c r="I59" s="67" t="s">
        <v>2006</v>
      </c>
      <c r="J59" s="67" t="s">
        <v>659</v>
      </c>
      <c r="K59" s="369">
        <v>44420</v>
      </c>
    </row>
    <row r="60" spans="1:256" ht="275.25" customHeight="1">
      <c r="A60" s="379">
        <v>2020.09</v>
      </c>
      <c r="B60" s="379" t="s">
        <v>383</v>
      </c>
      <c r="C60" s="54" t="s">
        <v>892</v>
      </c>
      <c r="D60" s="54" t="s">
        <v>893</v>
      </c>
      <c r="E60" s="54" t="s">
        <v>894</v>
      </c>
      <c r="F60" s="375"/>
      <c r="G60" s="375"/>
      <c r="I60" s="54" t="s">
        <v>2007</v>
      </c>
      <c r="J60" s="54" t="s">
        <v>659</v>
      </c>
      <c r="K60" s="381">
        <v>44420</v>
      </c>
    </row>
    <row r="61" spans="1:256" s="192" customFormat="1">
      <c r="A61" s="370" t="s">
        <v>895</v>
      </c>
      <c r="B61" s="371"/>
      <c r="C61" s="372"/>
      <c r="D61" s="372"/>
      <c r="E61" s="372"/>
      <c r="F61" s="372"/>
      <c r="G61" s="372"/>
      <c r="H61" s="372"/>
      <c r="I61" s="372"/>
      <c r="J61" s="372"/>
      <c r="K61" s="373"/>
      <c r="L61" s="54"/>
      <c r="M61" s="227"/>
      <c r="N61" s="227"/>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c r="EO61" s="54"/>
      <c r="EP61" s="54"/>
      <c r="EQ61" s="54"/>
      <c r="ER61" s="54"/>
      <c r="ES61" s="54"/>
      <c r="ET61" s="54"/>
      <c r="EU61" s="54"/>
      <c r="EV61" s="54"/>
      <c r="EW61" s="54"/>
      <c r="EX61" s="54"/>
      <c r="EY61" s="54"/>
      <c r="EZ61" s="54"/>
      <c r="FA61" s="54"/>
      <c r="FB61" s="54"/>
      <c r="FC61" s="54"/>
      <c r="FD61" s="54"/>
      <c r="FE61" s="54"/>
      <c r="FF61" s="54"/>
      <c r="FG61" s="54"/>
      <c r="FH61" s="54"/>
      <c r="FI61" s="54"/>
      <c r="FJ61" s="54"/>
      <c r="FK61" s="54"/>
      <c r="FL61" s="54"/>
      <c r="FM61" s="54"/>
      <c r="FN61" s="54"/>
      <c r="FO61" s="54"/>
      <c r="FP61" s="54"/>
      <c r="FQ61" s="54"/>
      <c r="FR61" s="54"/>
      <c r="FS61" s="54"/>
      <c r="FT61" s="54"/>
      <c r="FU61" s="54"/>
      <c r="FV61" s="54"/>
      <c r="FW61" s="54"/>
      <c r="FX61" s="54"/>
      <c r="FY61" s="54"/>
      <c r="FZ61" s="54"/>
      <c r="GA61" s="54"/>
      <c r="GB61" s="54"/>
      <c r="GC61" s="54"/>
      <c r="GD61" s="54"/>
      <c r="GE61" s="54"/>
      <c r="GF61" s="54"/>
      <c r="GG61" s="54"/>
      <c r="GH61" s="54"/>
      <c r="GI61" s="54"/>
      <c r="GJ61" s="54"/>
      <c r="GK61" s="54"/>
      <c r="GL61" s="54"/>
      <c r="GM61" s="54"/>
      <c r="GN61" s="54"/>
      <c r="GO61" s="54"/>
      <c r="GP61" s="54"/>
      <c r="GQ61" s="54"/>
      <c r="GR61" s="54"/>
      <c r="GS61" s="54"/>
      <c r="GT61" s="54"/>
      <c r="GU61" s="54"/>
      <c r="GV61" s="54"/>
      <c r="GW61" s="54"/>
      <c r="GX61" s="54"/>
      <c r="GY61" s="54"/>
      <c r="GZ61" s="54"/>
      <c r="HA61" s="54"/>
      <c r="HB61" s="54"/>
      <c r="HC61" s="54"/>
      <c r="HD61" s="54"/>
      <c r="HE61" s="54"/>
      <c r="HF61" s="54"/>
      <c r="HG61" s="54"/>
      <c r="HH61" s="54"/>
      <c r="HI61" s="54"/>
      <c r="HJ61" s="54"/>
      <c r="HK61" s="54"/>
      <c r="HL61" s="54"/>
      <c r="HM61" s="54"/>
      <c r="HN61" s="54"/>
      <c r="HO61" s="54"/>
      <c r="HP61" s="54"/>
      <c r="HQ61" s="54"/>
      <c r="HR61" s="54"/>
      <c r="HS61" s="54"/>
      <c r="HT61" s="54"/>
      <c r="HU61" s="54"/>
      <c r="HV61" s="54"/>
      <c r="HW61" s="54"/>
      <c r="HX61" s="54"/>
      <c r="HY61" s="54"/>
      <c r="HZ61" s="54"/>
      <c r="IA61" s="54"/>
      <c r="IB61" s="54"/>
      <c r="IC61" s="54"/>
      <c r="ID61" s="54"/>
      <c r="IE61" s="54"/>
      <c r="IF61" s="54"/>
      <c r="IG61" s="54"/>
      <c r="IH61" s="54"/>
      <c r="II61" s="54"/>
      <c r="IJ61" s="54"/>
      <c r="IK61" s="54"/>
      <c r="IL61" s="54"/>
      <c r="IM61" s="54"/>
      <c r="IN61" s="54"/>
      <c r="IO61" s="54"/>
      <c r="IP61" s="54"/>
      <c r="IQ61" s="54"/>
      <c r="IR61" s="54"/>
      <c r="IS61" s="54"/>
      <c r="IT61" s="54"/>
      <c r="IU61" s="54"/>
      <c r="IV61" s="54"/>
    </row>
    <row r="62" spans="1:256" s="192" customFormat="1" ht="203.25" customHeight="1">
      <c r="A62" s="67">
        <v>2021.1</v>
      </c>
      <c r="B62" s="67" t="s">
        <v>383</v>
      </c>
      <c r="C62" s="67" t="s">
        <v>2008</v>
      </c>
      <c r="D62" s="67" t="s">
        <v>2013</v>
      </c>
      <c r="E62" s="67"/>
      <c r="F62" s="67"/>
      <c r="G62" s="67"/>
      <c r="H62" s="67"/>
      <c r="I62" s="376" t="s">
        <v>2133</v>
      </c>
      <c r="J62" s="376" t="s">
        <v>182</v>
      </c>
      <c r="K62" s="590">
        <v>44882</v>
      </c>
      <c r="L62" s="54"/>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7"/>
      <c r="AP62" s="227"/>
      <c r="AQ62" s="227"/>
      <c r="AR62" s="227"/>
      <c r="AS62" s="227"/>
      <c r="AT62" s="227"/>
      <c r="AU62" s="227"/>
      <c r="AV62" s="227"/>
      <c r="AW62" s="227"/>
      <c r="AX62" s="227"/>
      <c r="AY62" s="227"/>
      <c r="AZ62" s="227"/>
      <c r="BA62" s="227"/>
      <c r="BB62" s="227"/>
      <c r="BC62" s="227"/>
      <c r="BD62" s="227"/>
      <c r="BE62" s="227"/>
      <c r="BF62" s="227"/>
      <c r="BG62" s="227"/>
      <c r="BH62" s="227"/>
      <c r="BI62" s="227"/>
      <c r="BJ62" s="227"/>
      <c r="BK62" s="227"/>
      <c r="BL62" s="227"/>
      <c r="BM62" s="227"/>
      <c r="BN62" s="227"/>
      <c r="BO62" s="227"/>
      <c r="BP62" s="227"/>
      <c r="BQ62" s="227"/>
      <c r="BR62" s="227"/>
      <c r="BS62" s="227"/>
      <c r="BT62" s="227"/>
      <c r="BU62" s="227"/>
      <c r="BV62" s="227"/>
      <c r="BW62" s="227"/>
      <c r="BX62" s="227"/>
      <c r="BY62" s="227"/>
      <c r="BZ62" s="227"/>
      <c r="CA62" s="227"/>
      <c r="CB62" s="227"/>
      <c r="CC62" s="227"/>
      <c r="CD62" s="227"/>
      <c r="CE62" s="227"/>
      <c r="CF62" s="227"/>
      <c r="CG62" s="227"/>
      <c r="CH62" s="227"/>
      <c r="CI62" s="227"/>
      <c r="CJ62" s="227"/>
      <c r="CK62" s="227"/>
      <c r="CL62" s="227"/>
      <c r="CM62" s="227"/>
      <c r="CN62" s="227"/>
      <c r="CO62" s="227"/>
      <c r="CP62" s="227"/>
      <c r="CQ62" s="227"/>
      <c r="CR62" s="227"/>
      <c r="CS62" s="227"/>
      <c r="CT62" s="227"/>
      <c r="CU62" s="227"/>
      <c r="CV62" s="227"/>
      <c r="CW62" s="227"/>
      <c r="CX62" s="227"/>
      <c r="CY62" s="227"/>
      <c r="CZ62" s="227"/>
      <c r="DA62" s="227"/>
      <c r="DB62" s="227"/>
      <c r="DC62" s="227"/>
      <c r="DD62" s="227"/>
      <c r="DE62" s="227"/>
      <c r="DF62" s="227"/>
      <c r="DG62" s="227"/>
      <c r="DH62" s="227"/>
      <c r="DI62" s="227"/>
      <c r="DJ62" s="227"/>
      <c r="DK62" s="227"/>
      <c r="DL62" s="227"/>
      <c r="DM62" s="227"/>
      <c r="DN62" s="227"/>
      <c r="DO62" s="227"/>
      <c r="DP62" s="227"/>
      <c r="DQ62" s="227"/>
      <c r="DR62" s="227"/>
      <c r="DS62" s="227"/>
      <c r="DT62" s="227"/>
      <c r="DU62" s="227"/>
      <c r="DV62" s="227"/>
      <c r="DW62" s="227"/>
      <c r="DX62" s="227"/>
      <c r="DY62" s="227"/>
      <c r="DZ62" s="227"/>
      <c r="EA62" s="227"/>
      <c r="EB62" s="227"/>
      <c r="EC62" s="227"/>
      <c r="ED62" s="227"/>
      <c r="EE62" s="227"/>
      <c r="EF62" s="227"/>
      <c r="EG62" s="227"/>
      <c r="EH62" s="227"/>
      <c r="EI62" s="227"/>
      <c r="EJ62" s="227"/>
      <c r="EK62" s="227"/>
      <c r="EL62" s="227"/>
      <c r="EM62" s="227"/>
      <c r="EN62" s="227"/>
      <c r="EO62" s="227"/>
      <c r="EP62" s="227"/>
      <c r="EQ62" s="227"/>
      <c r="ER62" s="227"/>
      <c r="ES62" s="227"/>
      <c r="ET62" s="227"/>
      <c r="EU62" s="227"/>
      <c r="EV62" s="227"/>
      <c r="EW62" s="227"/>
      <c r="EX62" s="227"/>
      <c r="EY62" s="227"/>
      <c r="EZ62" s="227"/>
      <c r="FA62" s="227"/>
      <c r="FB62" s="227"/>
      <c r="FC62" s="227"/>
      <c r="FD62" s="227"/>
      <c r="FE62" s="227"/>
      <c r="FF62" s="227"/>
      <c r="FG62" s="227"/>
      <c r="FH62" s="227"/>
      <c r="FI62" s="227"/>
      <c r="FJ62" s="227"/>
      <c r="FK62" s="227"/>
      <c r="FL62" s="227"/>
      <c r="FM62" s="227"/>
      <c r="FN62" s="227"/>
      <c r="FO62" s="227"/>
      <c r="FP62" s="227"/>
      <c r="FQ62" s="227"/>
      <c r="FR62" s="227"/>
      <c r="FS62" s="227"/>
      <c r="FT62" s="227"/>
      <c r="FU62" s="227"/>
      <c r="FV62" s="227"/>
      <c r="FW62" s="227"/>
      <c r="FX62" s="227"/>
      <c r="FY62" s="227"/>
      <c r="FZ62" s="227"/>
      <c r="GA62" s="227"/>
      <c r="GB62" s="227"/>
      <c r="GC62" s="227"/>
      <c r="GD62" s="227"/>
      <c r="GE62" s="227"/>
      <c r="GF62" s="227"/>
      <c r="GG62" s="227"/>
      <c r="GH62" s="227"/>
      <c r="GI62" s="227"/>
      <c r="GJ62" s="227"/>
      <c r="GK62" s="227"/>
      <c r="GL62" s="227"/>
      <c r="GM62" s="227"/>
      <c r="GN62" s="227"/>
      <c r="GO62" s="227"/>
      <c r="GP62" s="227"/>
      <c r="GQ62" s="227"/>
      <c r="GR62" s="227"/>
      <c r="GS62" s="227"/>
      <c r="GT62" s="227"/>
      <c r="GU62" s="227"/>
      <c r="GV62" s="227"/>
      <c r="GW62" s="227"/>
      <c r="GX62" s="227"/>
      <c r="GY62" s="227"/>
      <c r="GZ62" s="227"/>
      <c r="HA62" s="227"/>
      <c r="HB62" s="227"/>
      <c r="HC62" s="227"/>
      <c r="HD62" s="227"/>
      <c r="HE62" s="227"/>
      <c r="HF62" s="227"/>
      <c r="HG62" s="227"/>
      <c r="HH62" s="227"/>
      <c r="HI62" s="227"/>
      <c r="HJ62" s="227"/>
      <c r="HK62" s="227"/>
      <c r="HL62" s="227"/>
      <c r="HM62" s="227"/>
      <c r="HN62" s="227"/>
      <c r="HO62" s="227"/>
      <c r="HP62" s="227"/>
      <c r="HQ62" s="227"/>
      <c r="HR62" s="227"/>
      <c r="HS62" s="227"/>
      <c r="HT62" s="227"/>
      <c r="HU62" s="227"/>
      <c r="HV62" s="227"/>
      <c r="HW62" s="227"/>
      <c r="HX62" s="227"/>
      <c r="HY62" s="227"/>
      <c r="HZ62" s="227"/>
      <c r="IA62" s="227"/>
      <c r="IB62" s="227"/>
      <c r="IC62" s="227"/>
      <c r="ID62" s="227"/>
      <c r="IE62" s="227"/>
      <c r="IF62" s="227"/>
      <c r="IG62" s="227"/>
      <c r="IH62" s="227"/>
      <c r="II62" s="227"/>
      <c r="IJ62" s="227"/>
      <c r="IK62" s="227"/>
      <c r="IL62" s="227"/>
      <c r="IM62" s="227"/>
      <c r="IN62" s="227"/>
      <c r="IO62" s="227"/>
      <c r="IP62" s="227"/>
      <c r="IQ62" s="227"/>
      <c r="IR62" s="227"/>
      <c r="IS62" s="227"/>
      <c r="IT62" s="227"/>
      <c r="IU62" s="227"/>
      <c r="IV62" s="227"/>
    </row>
    <row r="63" spans="1:256" s="192" customFormat="1" ht="175.5" customHeight="1">
      <c r="A63" s="60">
        <v>2021.2</v>
      </c>
      <c r="B63" s="67" t="s">
        <v>383</v>
      </c>
      <c r="C63" s="67" t="s">
        <v>2009</v>
      </c>
      <c r="D63" s="67" t="s">
        <v>853</v>
      </c>
      <c r="E63" s="67"/>
      <c r="F63" s="67"/>
      <c r="G63" s="67"/>
      <c r="H63" s="67"/>
      <c r="I63" s="376" t="s">
        <v>2134</v>
      </c>
      <c r="J63" s="591" t="s">
        <v>182</v>
      </c>
      <c r="K63" s="590">
        <v>44882</v>
      </c>
      <c r="L63" s="54"/>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7"/>
      <c r="BO63" s="227"/>
      <c r="BP63" s="227"/>
      <c r="BQ63" s="227"/>
      <c r="BR63" s="227"/>
      <c r="BS63" s="227"/>
      <c r="BT63" s="227"/>
      <c r="BU63" s="227"/>
      <c r="BV63" s="227"/>
      <c r="BW63" s="227"/>
      <c r="BX63" s="227"/>
      <c r="BY63" s="227"/>
      <c r="BZ63" s="227"/>
      <c r="CA63" s="227"/>
      <c r="CB63" s="227"/>
      <c r="CC63" s="227"/>
      <c r="CD63" s="227"/>
      <c r="CE63" s="227"/>
      <c r="CF63" s="227"/>
      <c r="CG63" s="227"/>
      <c r="CH63" s="227"/>
      <c r="CI63" s="227"/>
      <c r="CJ63" s="227"/>
      <c r="CK63" s="227"/>
      <c r="CL63" s="227"/>
      <c r="CM63" s="227"/>
      <c r="CN63" s="227"/>
      <c r="CO63" s="227"/>
      <c r="CP63" s="227"/>
      <c r="CQ63" s="227"/>
      <c r="CR63" s="227"/>
      <c r="CS63" s="227"/>
      <c r="CT63" s="227"/>
      <c r="CU63" s="227"/>
      <c r="CV63" s="227"/>
      <c r="CW63" s="227"/>
      <c r="CX63" s="227"/>
      <c r="CY63" s="227"/>
      <c r="CZ63" s="227"/>
      <c r="DA63" s="227"/>
      <c r="DB63" s="227"/>
      <c r="DC63" s="227"/>
      <c r="DD63" s="227"/>
      <c r="DE63" s="227"/>
      <c r="DF63" s="227"/>
      <c r="DG63" s="227"/>
      <c r="DH63" s="227"/>
      <c r="DI63" s="227"/>
      <c r="DJ63" s="227"/>
      <c r="DK63" s="227"/>
      <c r="DL63" s="227"/>
      <c r="DM63" s="227"/>
      <c r="DN63" s="227"/>
      <c r="DO63" s="227"/>
      <c r="DP63" s="227"/>
      <c r="DQ63" s="227"/>
      <c r="DR63" s="227"/>
      <c r="DS63" s="227"/>
      <c r="DT63" s="227"/>
      <c r="DU63" s="227"/>
      <c r="DV63" s="227"/>
      <c r="DW63" s="227"/>
      <c r="DX63" s="227"/>
      <c r="DY63" s="227"/>
      <c r="DZ63" s="227"/>
      <c r="EA63" s="227"/>
      <c r="EB63" s="227"/>
      <c r="EC63" s="227"/>
      <c r="ED63" s="227"/>
      <c r="EE63" s="227"/>
      <c r="EF63" s="227"/>
      <c r="EG63" s="227"/>
      <c r="EH63" s="227"/>
      <c r="EI63" s="227"/>
      <c r="EJ63" s="227"/>
      <c r="EK63" s="227"/>
      <c r="EL63" s="227"/>
      <c r="EM63" s="227"/>
      <c r="EN63" s="227"/>
      <c r="EO63" s="227"/>
      <c r="EP63" s="227"/>
      <c r="EQ63" s="227"/>
      <c r="ER63" s="227"/>
      <c r="ES63" s="227"/>
      <c r="ET63" s="227"/>
      <c r="EU63" s="227"/>
      <c r="EV63" s="227"/>
      <c r="EW63" s="227"/>
      <c r="EX63" s="227"/>
      <c r="EY63" s="227"/>
      <c r="EZ63" s="227"/>
      <c r="FA63" s="227"/>
      <c r="FB63" s="227"/>
      <c r="FC63" s="227"/>
      <c r="FD63" s="227"/>
      <c r="FE63" s="227"/>
      <c r="FF63" s="227"/>
      <c r="FG63" s="227"/>
      <c r="FH63" s="227"/>
      <c r="FI63" s="227"/>
      <c r="FJ63" s="227"/>
      <c r="FK63" s="227"/>
      <c r="FL63" s="227"/>
      <c r="FM63" s="227"/>
      <c r="FN63" s="227"/>
      <c r="FO63" s="227"/>
      <c r="FP63" s="227"/>
      <c r="FQ63" s="227"/>
      <c r="FR63" s="227"/>
      <c r="FS63" s="227"/>
      <c r="FT63" s="227"/>
      <c r="FU63" s="227"/>
      <c r="FV63" s="227"/>
      <c r="FW63" s="227"/>
      <c r="FX63" s="227"/>
      <c r="FY63" s="227"/>
      <c r="FZ63" s="227"/>
      <c r="GA63" s="227"/>
      <c r="GB63" s="227"/>
      <c r="GC63" s="227"/>
      <c r="GD63" s="227"/>
      <c r="GE63" s="227"/>
      <c r="GF63" s="227"/>
      <c r="GG63" s="227"/>
      <c r="GH63" s="227"/>
      <c r="GI63" s="227"/>
      <c r="GJ63" s="227"/>
      <c r="GK63" s="227"/>
      <c r="GL63" s="227"/>
      <c r="GM63" s="227"/>
      <c r="GN63" s="227"/>
      <c r="GO63" s="227"/>
      <c r="GP63" s="227"/>
      <c r="GQ63" s="227"/>
      <c r="GR63" s="227"/>
      <c r="GS63" s="227"/>
      <c r="GT63" s="227"/>
      <c r="GU63" s="227"/>
      <c r="GV63" s="227"/>
      <c r="GW63" s="227"/>
      <c r="GX63" s="227"/>
      <c r="GY63" s="227"/>
      <c r="GZ63" s="227"/>
      <c r="HA63" s="227"/>
      <c r="HB63" s="227"/>
      <c r="HC63" s="227"/>
      <c r="HD63" s="227"/>
      <c r="HE63" s="227"/>
      <c r="HF63" s="227"/>
      <c r="HG63" s="227"/>
      <c r="HH63" s="227"/>
      <c r="HI63" s="227"/>
      <c r="HJ63" s="227"/>
      <c r="HK63" s="227"/>
      <c r="HL63" s="227"/>
      <c r="HM63" s="227"/>
      <c r="HN63" s="227"/>
      <c r="HO63" s="227"/>
      <c r="HP63" s="227"/>
      <c r="HQ63" s="227"/>
      <c r="HR63" s="227"/>
      <c r="HS63" s="227"/>
      <c r="HT63" s="227"/>
      <c r="HU63" s="227"/>
      <c r="HV63" s="227"/>
      <c r="HW63" s="227"/>
      <c r="HX63" s="227"/>
      <c r="HY63" s="227"/>
      <c r="HZ63" s="227"/>
      <c r="IA63" s="227"/>
      <c r="IB63" s="227"/>
      <c r="IC63" s="227"/>
      <c r="ID63" s="227"/>
      <c r="IE63" s="227"/>
      <c r="IF63" s="227"/>
      <c r="IG63" s="227"/>
      <c r="IH63" s="227"/>
      <c r="II63" s="227"/>
      <c r="IJ63" s="227"/>
      <c r="IK63" s="227"/>
      <c r="IL63" s="227"/>
      <c r="IM63" s="227"/>
      <c r="IN63" s="227"/>
      <c r="IO63" s="227"/>
      <c r="IP63" s="227"/>
      <c r="IQ63" s="227"/>
      <c r="IR63" s="227"/>
      <c r="IS63" s="227"/>
      <c r="IT63" s="227"/>
      <c r="IU63" s="227"/>
      <c r="IV63" s="227"/>
    </row>
    <row r="64" spans="1:256" s="192" customFormat="1" ht="203.25" customHeight="1">
      <c r="A64" s="67">
        <v>2021.3</v>
      </c>
      <c r="B64" s="67" t="s">
        <v>383</v>
      </c>
      <c r="C64" s="67" t="s">
        <v>2010</v>
      </c>
      <c r="D64" s="67" t="s">
        <v>2014</v>
      </c>
      <c r="E64" s="67"/>
      <c r="F64" s="67"/>
      <c r="G64" s="67"/>
      <c r="H64" s="67"/>
      <c r="I64" s="376" t="s">
        <v>2135</v>
      </c>
      <c r="J64" s="376" t="s">
        <v>182</v>
      </c>
      <c r="K64" s="590">
        <v>44882</v>
      </c>
      <c r="L64" s="54"/>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T64" s="227"/>
      <c r="AU64" s="227"/>
      <c r="AV64" s="227"/>
      <c r="AW64" s="227"/>
      <c r="AX64" s="227"/>
      <c r="AY64" s="227"/>
      <c r="AZ64" s="227"/>
      <c r="BA64" s="227"/>
      <c r="BB64" s="227"/>
      <c r="BC64" s="227"/>
      <c r="BD64" s="227"/>
      <c r="BE64" s="227"/>
      <c r="BF64" s="227"/>
      <c r="BG64" s="227"/>
      <c r="BH64" s="227"/>
      <c r="BI64" s="227"/>
      <c r="BJ64" s="227"/>
      <c r="BK64" s="227"/>
      <c r="BL64" s="227"/>
      <c r="BM64" s="227"/>
      <c r="BN64" s="227"/>
      <c r="BO64" s="227"/>
      <c r="BP64" s="227"/>
      <c r="BQ64" s="227"/>
      <c r="BR64" s="227"/>
      <c r="BS64" s="227"/>
      <c r="BT64" s="227"/>
      <c r="BU64" s="227"/>
      <c r="BV64" s="227"/>
      <c r="BW64" s="227"/>
      <c r="BX64" s="227"/>
      <c r="BY64" s="227"/>
      <c r="BZ64" s="227"/>
      <c r="CA64" s="227"/>
      <c r="CB64" s="227"/>
      <c r="CC64" s="227"/>
      <c r="CD64" s="227"/>
      <c r="CE64" s="227"/>
      <c r="CF64" s="227"/>
      <c r="CG64" s="227"/>
      <c r="CH64" s="227"/>
      <c r="CI64" s="227"/>
      <c r="CJ64" s="227"/>
      <c r="CK64" s="227"/>
      <c r="CL64" s="227"/>
      <c r="CM64" s="227"/>
      <c r="CN64" s="227"/>
      <c r="CO64" s="227"/>
      <c r="CP64" s="227"/>
      <c r="CQ64" s="227"/>
      <c r="CR64" s="227"/>
      <c r="CS64" s="227"/>
      <c r="CT64" s="227"/>
      <c r="CU64" s="227"/>
      <c r="CV64" s="227"/>
      <c r="CW64" s="227"/>
      <c r="CX64" s="227"/>
      <c r="CY64" s="227"/>
      <c r="CZ64" s="227"/>
      <c r="DA64" s="227"/>
      <c r="DB64" s="227"/>
      <c r="DC64" s="227"/>
      <c r="DD64" s="227"/>
      <c r="DE64" s="227"/>
      <c r="DF64" s="227"/>
      <c r="DG64" s="227"/>
      <c r="DH64" s="227"/>
      <c r="DI64" s="227"/>
      <c r="DJ64" s="227"/>
      <c r="DK64" s="227"/>
      <c r="DL64" s="227"/>
      <c r="DM64" s="227"/>
      <c r="DN64" s="227"/>
      <c r="DO64" s="227"/>
      <c r="DP64" s="227"/>
      <c r="DQ64" s="227"/>
      <c r="DR64" s="227"/>
      <c r="DS64" s="227"/>
      <c r="DT64" s="227"/>
      <c r="DU64" s="227"/>
      <c r="DV64" s="227"/>
      <c r="DW64" s="227"/>
      <c r="DX64" s="227"/>
      <c r="DY64" s="227"/>
      <c r="DZ64" s="227"/>
      <c r="EA64" s="227"/>
      <c r="EB64" s="227"/>
      <c r="EC64" s="227"/>
      <c r="ED64" s="227"/>
      <c r="EE64" s="227"/>
      <c r="EF64" s="227"/>
      <c r="EG64" s="227"/>
      <c r="EH64" s="227"/>
      <c r="EI64" s="227"/>
      <c r="EJ64" s="227"/>
      <c r="EK64" s="227"/>
      <c r="EL64" s="227"/>
      <c r="EM64" s="227"/>
      <c r="EN64" s="227"/>
      <c r="EO64" s="227"/>
      <c r="EP64" s="227"/>
      <c r="EQ64" s="227"/>
      <c r="ER64" s="227"/>
      <c r="ES64" s="227"/>
      <c r="ET64" s="227"/>
      <c r="EU64" s="227"/>
      <c r="EV64" s="227"/>
      <c r="EW64" s="227"/>
      <c r="EX64" s="227"/>
      <c r="EY64" s="227"/>
      <c r="EZ64" s="227"/>
      <c r="FA64" s="227"/>
      <c r="FB64" s="227"/>
      <c r="FC64" s="227"/>
      <c r="FD64" s="227"/>
      <c r="FE64" s="227"/>
      <c r="FF64" s="227"/>
      <c r="FG64" s="227"/>
      <c r="FH64" s="227"/>
      <c r="FI64" s="227"/>
      <c r="FJ64" s="227"/>
      <c r="FK64" s="227"/>
      <c r="FL64" s="227"/>
      <c r="FM64" s="227"/>
      <c r="FN64" s="227"/>
      <c r="FO64" s="227"/>
      <c r="FP64" s="227"/>
      <c r="FQ64" s="227"/>
      <c r="FR64" s="227"/>
      <c r="FS64" s="227"/>
      <c r="FT64" s="227"/>
      <c r="FU64" s="227"/>
      <c r="FV64" s="227"/>
      <c r="FW64" s="227"/>
      <c r="FX64" s="227"/>
      <c r="FY64" s="227"/>
      <c r="FZ64" s="227"/>
      <c r="GA64" s="227"/>
      <c r="GB64" s="227"/>
      <c r="GC64" s="227"/>
      <c r="GD64" s="227"/>
      <c r="GE64" s="227"/>
      <c r="GF64" s="227"/>
      <c r="GG64" s="227"/>
      <c r="GH64" s="227"/>
      <c r="GI64" s="227"/>
      <c r="GJ64" s="227"/>
      <c r="GK64" s="227"/>
      <c r="GL64" s="227"/>
      <c r="GM64" s="227"/>
      <c r="GN64" s="227"/>
      <c r="GO64" s="227"/>
      <c r="GP64" s="227"/>
      <c r="GQ64" s="227"/>
      <c r="GR64" s="227"/>
      <c r="GS64" s="227"/>
      <c r="GT64" s="227"/>
      <c r="GU64" s="227"/>
      <c r="GV64" s="227"/>
      <c r="GW64" s="227"/>
      <c r="GX64" s="227"/>
      <c r="GY64" s="227"/>
      <c r="GZ64" s="227"/>
      <c r="HA64" s="227"/>
      <c r="HB64" s="227"/>
      <c r="HC64" s="227"/>
      <c r="HD64" s="227"/>
      <c r="HE64" s="227"/>
      <c r="HF64" s="227"/>
      <c r="HG64" s="227"/>
      <c r="HH64" s="227"/>
      <c r="HI64" s="227"/>
      <c r="HJ64" s="227"/>
      <c r="HK64" s="227"/>
      <c r="HL64" s="227"/>
      <c r="HM64" s="227"/>
      <c r="HN64" s="227"/>
      <c r="HO64" s="227"/>
      <c r="HP64" s="227"/>
      <c r="HQ64" s="227"/>
      <c r="HR64" s="227"/>
      <c r="HS64" s="227"/>
      <c r="HT64" s="227"/>
      <c r="HU64" s="227"/>
      <c r="HV64" s="227"/>
      <c r="HW64" s="227"/>
      <c r="HX64" s="227"/>
      <c r="HY64" s="227"/>
      <c r="HZ64" s="227"/>
      <c r="IA64" s="227"/>
      <c r="IB64" s="227"/>
      <c r="IC64" s="227"/>
      <c r="ID64" s="227"/>
      <c r="IE64" s="227"/>
      <c r="IF64" s="227"/>
      <c r="IG64" s="227"/>
      <c r="IH64" s="227"/>
      <c r="II64" s="227"/>
      <c r="IJ64" s="227"/>
      <c r="IK64" s="227"/>
      <c r="IL64" s="227"/>
      <c r="IM64" s="227"/>
      <c r="IN64" s="227"/>
      <c r="IO64" s="227"/>
      <c r="IP64" s="227"/>
      <c r="IQ64" s="227"/>
      <c r="IR64" s="227"/>
      <c r="IS64" s="227"/>
      <c r="IT64" s="227"/>
      <c r="IU64" s="227"/>
      <c r="IV64" s="227"/>
    </row>
    <row r="65" spans="1:256" s="192" customFormat="1" ht="123.75" customHeight="1">
      <c r="A65" s="67">
        <v>2021.4</v>
      </c>
      <c r="B65" s="67" t="s">
        <v>383</v>
      </c>
      <c r="C65" s="67" t="s">
        <v>2011</v>
      </c>
      <c r="D65" s="67" t="s">
        <v>2117</v>
      </c>
      <c r="E65" s="67"/>
      <c r="F65" s="67"/>
      <c r="G65" s="67"/>
      <c r="H65" s="67"/>
      <c r="I65" s="376" t="s">
        <v>2136</v>
      </c>
      <c r="J65" s="376" t="s">
        <v>182</v>
      </c>
      <c r="K65" s="590">
        <v>44882</v>
      </c>
      <c r="L65" s="54"/>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c r="BF65" s="227"/>
      <c r="BG65" s="227"/>
      <c r="BH65" s="227"/>
      <c r="BI65" s="227"/>
      <c r="BJ65" s="227"/>
      <c r="BK65" s="227"/>
      <c r="BL65" s="227"/>
      <c r="BM65" s="227"/>
      <c r="BN65" s="227"/>
      <c r="BO65" s="227"/>
      <c r="BP65" s="227"/>
      <c r="BQ65" s="227"/>
      <c r="BR65" s="227"/>
      <c r="BS65" s="227"/>
      <c r="BT65" s="227"/>
      <c r="BU65" s="227"/>
      <c r="BV65" s="227"/>
      <c r="BW65" s="227"/>
      <c r="BX65" s="227"/>
      <c r="BY65" s="227"/>
      <c r="BZ65" s="227"/>
      <c r="CA65" s="227"/>
      <c r="CB65" s="227"/>
      <c r="CC65" s="227"/>
      <c r="CD65" s="227"/>
      <c r="CE65" s="227"/>
      <c r="CF65" s="227"/>
      <c r="CG65" s="227"/>
      <c r="CH65" s="227"/>
      <c r="CI65" s="227"/>
      <c r="CJ65" s="227"/>
      <c r="CK65" s="227"/>
      <c r="CL65" s="227"/>
      <c r="CM65" s="227"/>
      <c r="CN65" s="227"/>
      <c r="CO65" s="227"/>
      <c r="CP65" s="227"/>
      <c r="CQ65" s="227"/>
      <c r="CR65" s="227"/>
      <c r="CS65" s="227"/>
      <c r="CT65" s="227"/>
      <c r="CU65" s="227"/>
      <c r="CV65" s="227"/>
      <c r="CW65" s="227"/>
      <c r="CX65" s="227"/>
      <c r="CY65" s="227"/>
      <c r="CZ65" s="227"/>
      <c r="DA65" s="227"/>
      <c r="DB65" s="227"/>
      <c r="DC65" s="227"/>
      <c r="DD65" s="227"/>
      <c r="DE65" s="227"/>
      <c r="DF65" s="227"/>
      <c r="DG65" s="227"/>
      <c r="DH65" s="227"/>
      <c r="DI65" s="227"/>
      <c r="DJ65" s="227"/>
      <c r="DK65" s="227"/>
      <c r="DL65" s="227"/>
      <c r="DM65" s="227"/>
      <c r="DN65" s="227"/>
      <c r="DO65" s="227"/>
      <c r="DP65" s="227"/>
      <c r="DQ65" s="227"/>
      <c r="DR65" s="227"/>
      <c r="DS65" s="227"/>
      <c r="DT65" s="227"/>
      <c r="DU65" s="227"/>
      <c r="DV65" s="227"/>
      <c r="DW65" s="227"/>
      <c r="DX65" s="227"/>
      <c r="DY65" s="227"/>
      <c r="DZ65" s="227"/>
      <c r="EA65" s="227"/>
      <c r="EB65" s="227"/>
      <c r="EC65" s="227"/>
      <c r="ED65" s="227"/>
      <c r="EE65" s="227"/>
      <c r="EF65" s="227"/>
      <c r="EG65" s="227"/>
      <c r="EH65" s="227"/>
      <c r="EI65" s="227"/>
      <c r="EJ65" s="227"/>
      <c r="EK65" s="227"/>
      <c r="EL65" s="227"/>
      <c r="EM65" s="227"/>
      <c r="EN65" s="227"/>
      <c r="EO65" s="227"/>
      <c r="EP65" s="227"/>
      <c r="EQ65" s="227"/>
      <c r="ER65" s="227"/>
      <c r="ES65" s="227"/>
      <c r="ET65" s="227"/>
      <c r="EU65" s="227"/>
      <c r="EV65" s="227"/>
      <c r="EW65" s="227"/>
      <c r="EX65" s="227"/>
      <c r="EY65" s="227"/>
      <c r="EZ65" s="227"/>
      <c r="FA65" s="227"/>
      <c r="FB65" s="227"/>
      <c r="FC65" s="227"/>
      <c r="FD65" s="227"/>
      <c r="FE65" s="227"/>
      <c r="FF65" s="227"/>
      <c r="FG65" s="227"/>
      <c r="FH65" s="227"/>
      <c r="FI65" s="227"/>
      <c r="FJ65" s="227"/>
      <c r="FK65" s="227"/>
      <c r="FL65" s="227"/>
      <c r="FM65" s="227"/>
      <c r="FN65" s="227"/>
      <c r="FO65" s="227"/>
      <c r="FP65" s="227"/>
      <c r="FQ65" s="227"/>
      <c r="FR65" s="227"/>
      <c r="FS65" s="227"/>
      <c r="FT65" s="227"/>
      <c r="FU65" s="227"/>
      <c r="FV65" s="227"/>
      <c r="FW65" s="227"/>
      <c r="FX65" s="227"/>
      <c r="FY65" s="227"/>
      <c r="FZ65" s="227"/>
      <c r="GA65" s="227"/>
      <c r="GB65" s="227"/>
      <c r="GC65" s="227"/>
      <c r="GD65" s="227"/>
      <c r="GE65" s="227"/>
      <c r="GF65" s="227"/>
      <c r="GG65" s="227"/>
      <c r="GH65" s="227"/>
      <c r="GI65" s="227"/>
      <c r="GJ65" s="227"/>
      <c r="GK65" s="227"/>
      <c r="GL65" s="227"/>
      <c r="GM65" s="227"/>
      <c r="GN65" s="227"/>
      <c r="GO65" s="227"/>
      <c r="GP65" s="227"/>
      <c r="GQ65" s="227"/>
      <c r="GR65" s="227"/>
      <c r="GS65" s="227"/>
      <c r="GT65" s="227"/>
      <c r="GU65" s="227"/>
      <c r="GV65" s="227"/>
      <c r="GW65" s="227"/>
      <c r="GX65" s="227"/>
      <c r="GY65" s="227"/>
      <c r="GZ65" s="227"/>
      <c r="HA65" s="227"/>
      <c r="HB65" s="227"/>
      <c r="HC65" s="227"/>
      <c r="HD65" s="227"/>
      <c r="HE65" s="227"/>
      <c r="HF65" s="227"/>
      <c r="HG65" s="227"/>
      <c r="HH65" s="227"/>
      <c r="HI65" s="227"/>
      <c r="HJ65" s="227"/>
      <c r="HK65" s="227"/>
      <c r="HL65" s="227"/>
      <c r="HM65" s="227"/>
      <c r="HN65" s="227"/>
      <c r="HO65" s="227"/>
      <c r="HP65" s="227"/>
      <c r="HQ65" s="227"/>
      <c r="HR65" s="227"/>
      <c r="HS65" s="227"/>
      <c r="HT65" s="227"/>
      <c r="HU65" s="227"/>
      <c r="HV65" s="227"/>
      <c r="HW65" s="227"/>
      <c r="HX65" s="227"/>
      <c r="HY65" s="227"/>
      <c r="HZ65" s="227"/>
      <c r="IA65" s="227"/>
      <c r="IB65" s="227"/>
      <c r="IC65" s="227"/>
      <c r="ID65" s="227"/>
      <c r="IE65" s="227"/>
      <c r="IF65" s="227"/>
      <c r="IG65" s="227"/>
      <c r="IH65" s="227"/>
      <c r="II65" s="227"/>
      <c r="IJ65" s="227"/>
      <c r="IK65" s="227"/>
      <c r="IL65" s="227"/>
      <c r="IM65" s="227"/>
      <c r="IN65" s="227"/>
      <c r="IO65" s="227"/>
      <c r="IP65" s="227"/>
      <c r="IQ65" s="227"/>
      <c r="IR65" s="227"/>
      <c r="IS65" s="227"/>
      <c r="IT65" s="227"/>
      <c r="IU65" s="227"/>
      <c r="IV65" s="227"/>
    </row>
    <row r="66" spans="1:256" s="192" customFormat="1" ht="294">
      <c r="A66" s="67">
        <v>2021.5</v>
      </c>
      <c r="B66" s="67" t="s">
        <v>181</v>
      </c>
      <c r="C66" s="67" t="s">
        <v>2012</v>
      </c>
      <c r="D66" s="67" t="s">
        <v>853</v>
      </c>
      <c r="E66" s="67" t="s">
        <v>2015</v>
      </c>
      <c r="F66" s="67" t="s">
        <v>2016</v>
      </c>
      <c r="G66" s="67" t="s">
        <v>2017</v>
      </c>
      <c r="H66" s="67" t="s">
        <v>809</v>
      </c>
      <c r="I66" s="376" t="s">
        <v>2126</v>
      </c>
      <c r="J66" s="376" t="s">
        <v>659</v>
      </c>
      <c r="K66" s="590"/>
      <c r="L66" s="54"/>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c r="BA66" s="227"/>
      <c r="BB66" s="227"/>
      <c r="BC66" s="227"/>
      <c r="BD66" s="227"/>
      <c r="BE66" s="227"/>
      <c r="BF66" s="227"/>
      <c r="BG66" s="227"/>
      <c r="BH66" s="227"/>
      <c r="BI66" s="227"/>
      <c r="BJ66" s="227"/>
      <c r="BK66" s="227"/>
      <c r="BL66" s="227"/>
      <c r="BM66" s="227"/>
      <c r="BN66" s="227"/>
      <c r="BO66" s="227"/>
      <c r="BP66" s="227"/>
      <c r="BQ66" s="227"/>
      <c r="BR66" s="227"/>
      <c r="BS66" s="227"/>
      <c r="BT66" s="227"/>
      <c r="BU66" s="227"/>
      <c r="BV66" s="227"/>
      <c r="BW66" s="227"/>
      <c r="BX66" s="227"/>
      <c r="BY66" s="227"/>
      <c r="BZ66" s="227"/>
      <c r="CA66" s="227"/>
      <c r="CB66" s="227"/>
      <c r="CC66" s="227"/>
      <c r="CD66" s="227"/>
      <c r="CE66" s="227"/>
      <c r="CF66" s="227"/>
      <c r="CG66" s="227"/>
      <c r="CH66" s="227"/>
      <c r="CI66" s="227"/>
      <c r="CJ66" s="227"/>
      <c r="CK66" s="227"/>
      <c r="CL66" s="227"/>
      <c r="CM66" s="227"/>
      <c r="CN66" s="227"/>
      <c r="CO66" s="227"/>
      <c r="CP66" s="227"/>
      <c r="CQ66" s="227"/>
      <c r="CR66" s="227"/>
      <c r="CS66" s="227"/>
      <c r="CT66" s="227"/>
      <c r="CU66" s="227"/>
      <c r="CV66" s="227"/>
      <c r="CW66" s="227"/>
      <c r="CX66" s="227"/>
      <c r="CY66" s="227"/>
      <c r="CZ66" s="227"/>
      <c r="DA66" s="227"/>
      <c r="DB66" s="227"/>
      <c r="DC66" s="227"/>
      <c r="DD66" s="227"/>
      <c r="DE66" s="227"/>
      <c r="DF66" s="227"/>
      <c r="DG66" s="227"/>
      <c r="DH66" s="227"/>
      <c r="DI66" s="227"/>
      <c r="DJ66" s="227"/>
      <c r="DK66" s="227"/>
      <c r="DL66" s="227"/>
      <c r="DM66" s="227"/>
      <c r="DN66" s="227"/>
      <c r="DO66" s="227"/>
      <c r="DP66" s="227"/>
      <c r="DQ66" s="227"/>
      <c r="DR66" s="227"/>
      <c r="DS66" s="227"/>
      <c r="DT66" s="227"/>
      <c r="DU66" s="227"/>
      <c r="DV66" s="227"/>
      <c r="DW66" s="227"/>
      <c r="DX66" s="227"/>
      <c r="DY66" s="227"/>
      <c r="DZ66" s="227"/>
      <c r="EA66" s="227"/>
      <c r="EB66" s="227"/>
      <c r="EC66" s="227"/>
      <c r="ED66" s="227"/>
      <c r="EE66" s="227"/>
      <c r="EF66" s="227"/>
      <c r="EG66" s="227"/>
      <c r="EH66" s="227"/>
      <c r="EI66" s="227"/>
      <c r="EJ66" s="227"/>
      <c r="EK66" s="227"/>
      <c r="EL66" s="227"/>
      <c r="EM66" s="227"/>
      <c r="EN66" s="227"/>
      <c r="EO66" s="227"/>
      <c r="EP66" s="227"/>
      <c r="EQ66" s="227"/>
      <c r="ER66" s="227"/>
      <c r="ES66" s="227"/>
      <c r="ET66" s="227"/>
      <c r="EU66" s="227"/>
      <c r="EV66" s="227"/>
      <c r="EW66" s="227"/>
      <c r="EX66" s="227"/>
      <c r="EY66" s="227"/>
      <c r="EZ66" s="227"/>
      <c r="FA66" s="227"/>
      <c r="FB66" s="227"/>
      <c r="FC66" s="227"/>
      <c r="FD66" s="227"/>
      <c r="FE66" s="227"/>
      <c r="FF66" s="227"/>
      <c r="FG66" s="227"/>
      <c r="FH66" s="227"/>
      <c r="FI66" s="227"/>
      <c r="FJ66" s="227"/>
      <c r="FK66" s="227"/>
      <c r="FL66" s="227"/>
      <c r="FM66" s="227"/>
      <c r="FN66" s="227"/>
      <c r="FO66" s="227"/>
      <c r="FP66" s="227"/>
      <c r="FQ66" s="227"/>
      <c r="FR66" s="227"/>
      <c r="FS66" s="227"/>
      <c r="FT66" s="227"/>
      <c r="FU66" s="227"/>
      <c r="FV66" s="227"/>
      <c r="FW66" s="227"/>
      <c r="FX66" s="227"/>
      <c r="FY66" s="227"/>
      <c r="FZ66" s="227"/>
      <c r="GA66" s="227"/>
      <c r="GB66" s="227"/>
      <c r="GC66" s="227"/>
      <c r="GD66" s="227"/>
      <c r="GE66" s="227"/>
      <c r="GF66" s="227"/>
      <c r="GG66" s="227"/>
      <c r="GH66" s="227"/>
      <c r="GI66" s="227"/>
      <c r="GJ66" s="227"/>
      <c r="GK66" s="227"/>
      <c r="GL66" s="227"/>
      <c r="GM66" s="227"/>
      <c r="GN66" s="227"/>
      <c r="GO66" s="227"/>
      <c r="GP66" s="227"/>
      <c r="GQ66" s="227"/>
      <c r="GR66" s="227"/>
      <c r="GS66" s="227"/>
      <c r="GT66" s="227"/>
      <c r="GU66" s="227"/>
      <c r="GV66" s="227"/>
      <c r="GW66" s="227"/>
      <c r="GX66" s="227"/>
      <c r="GY66" s="227"/>
      <c r="GZ66" s="227"/>
      <c r="HA66" s="227"/>
      <c r="HB66" s="227"/>
      <c r="HC66" s="227"/>
      <c r="HD66" s="227"/>
      <c r="HE66" s="227"/>
      <c r="HF66" s="227"/>
      <c r="HG66" s="227"/>
      <c r="HH66" s="227"/>
      <c r="HI66" s="227"/>
      <c r="HJ66" s="227"/>
      <c r="HK66" s="227"/>
      <c r="HL66" s="227"/>
      <c r="HM66" s="227"/>
      <c r="HN66" s="227"/>
      <c r="HO66" s="227"/>
      <c r="HP66" s="227"/>
      <c r="HQ66" s="227"/>
      <c r="HR66" s="227"/>
      <c r="HS66" s="227"/>
      <c r="HT66" s="227"/>
      <c r="HU66" s="227"/>
      <c r="HV66" s="227"/>
      <c r="HW66" s="227"/>
      <c r="HX66" s="227"/>
      <c r="HY66" s="227"/>
      <c r="HZ66" s="227"/>
      <c r="IA66" s="227"/>
      <c r="IB66" s="227"/>
      <c r="IC66" s="227"/>
      <c r="ID66" s="227"/>
      <c r="IE66" s="227"/>
      <c r="IF66" s="227"/>
      <c r="IG66" s="227"/>
      <c r="IH66" s="227"/>
      <c r="II66" s="227"/>
      <c r="IJ66" s="227"/>
      <c r="IK66" s="227"/>
      <c r="IL66" s="227"/>
      <c r="IM66" s="227"/>
      <c r="IN66" s="227"/>
      <c r="IO66" s="227"/>
      <c r="IP66" s="227"/>
      <c r="IQ66" s="227"/>
      <c r="IR66" s="227"/>
      <c r="IS66" s="227"/>
      <c r="IT66" s="227"/>
      <c r="IU66" s="227"/>
      <c r="IV66" s="227"/>
    </row>
    <row r="67" spans="1:256" s="192" customFormat="1">
      <c r="A67" s="592" t="s">
        <v>2137</v>
      </c>
      <c r="B67" s="593"/>
      <c r="C67" s="594"/>
      <c r="D67" s="595"/>
      <c r="E67" s="594"/>
      <c r="F67" s="594"/>
      <c r="G67" s="594"/>
      <c r="H67" s="594"/>
      <c r="I67" s="594"/>
      <c r="J67" s="54"/>
      <c r="K67" s="381"/>
      <c r="L67" s="54"/>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c r="BA67" s="227"/>
      <c r="BB67" s="227"/>
      <c r="BC67" s="227"/>
      <c r="BD67" s="227"/>
      <c r="BE67" s="227"/>
      <c r="BF67" s="227"/>
      <c r="BG67" s="227"/>
      <c r="BH67" s="227"/>
      <c r="BI67" s="227"/>
      <c r="BJ67" s="227"/>
      <c r="BK67" s="227"/>
      <c r="BL67" s="227"/>
      <c r="BM67" s="227"/>
      <c r="BN67" s="227"/>
      <c r="BO67" s="227"/>
      <c r="BP67" s="227"/>
      <c r="BQ67" s="227"/>
      <c r="BR67" s="227"/>
      <c r="BS67" s="227"/>
      <c r="BT67" s="227"/>
      <c r="BU67" s="227"/>
      <c r="BV67" s="227"/>
      <c r="BW67" s="227"/>
      <c r="BX67" s="227"/>
      <c r="BY67" s="227"/>
      <c r="BZ67" s="227"/>
      <c r="CA67" s="227"/>
      <c r="CB67" s="227"/>
      <c r="CC67" s="227"/>
      <c r="CD67" s="227"/>
      <c r="CE67" s="227"/>
      <c r="CF67" s="227"/>
      <c r="CG67" s="227"/>
      <c r="CH67" s="227"/>
      <c r="CI67" s="227"/>
      <c r="CJ67" s="227"/>
      <c r="CK67" s="227"/>
      <c r="CL67" s="227"/>
      <c r="CM67" s="227"/>
      <c r="CN67" s="227"/>
      <c r="CO67" s="227"/>
      <c r="CP67" s="227"/>
      <c r="CQ67" s="227"/>
      <c r="CR67" s="227"/>
      <c r="CS67" s="227"/>
      <c r="CT67" s="227"/>
      <c r="CU67" s="227"/>
      <c r="CV67" s="227"/>
      <c r="CW67" s="227"/>
      <c r="CX67" s="227"/>
      <c r="CY67" s="227"/>
      <c r="CZ67" s="227"/>
      <c r="DA67" s="227"/>
      <c r="DB67" s="227"/>
      <c r="DC67" s="227"/>
      <c r="DD67" s="227"/>
      <c r="DE67" s="227"/>
      <c r="DF67" s="227"/>
      <c r="DG67" s="227"/>
      <c r="DH67" s="227"/>
      <c r="DI67" s="227"/>
      <c r="DJ67" s="227"/>
      <c r="DK67" s="227"/>
      <c r="DL67" s="227"/>
      <c r="DM67" s="227"/>
      <c r="DN67" s="227"/>
      <c r="DO67" s="227"/>
      <c r="DP67" s="227"/>
      <c r="DQ67" s="227"/>
      <c r="DR67" s="227"/>
      <c r="DS67" s="227"/>
      <c r="DT67" s="227"/>
      <c r="DU67" s="227"/>
      <c r="DV67" s="227"/>
      <c r="DW67" s="227"/>
      <c r="DX67" s="227"/>
      <c r="DY67" s="227"/>
      <c r="DZ67" s="227"/>
      <c r="EA67" s="227"/>
      <c r="EB67" s="227"/>
      <c r="EC67" s="227"/>
      <c r="ED67" s="227"/>
      <c r="EE67" s="227"/>
      <c r="EF67" s="227"/>
      <c r="EG67" s="227"/>
      <c r="EH67" s="227"/>
      <c r="EI67" s="227"/>
      <c r="EJ67" s="227"/>
      <c r="EK67" s="227"/>
      <c r="EL67" s="227"/>
      <c r="EM67" s="227"/>
      <c r="EN67" s="227"/>
      <c r="EO67" s="227"/>
      <c r="EP67" s="227"/>
      <c r="EQ67" s="227"/>
      <c r="ER67" s="227"/>
      <c r="ES67" s="227"/>
      <c r="ET67" s="227"/>
      <c r="EU67" s="227"/>
      <c r="EV67" s="227"/>
      <c r="EW67" s="227"/>
      <c r="EX67" s="227"/>
      <c r="EY67" s="227"/>
      <c r="EZ67" s="227"/>
      <c r="FA67" s="227"/>
      <c r="FB67" s="227"/>
      <c r="FC67" s="227"/>
      <c r="FD67" s="227"/>
      <c r="FE67" s="227"/>
      <c r="FF67" s="227"/>
      <c r="FG67" s="227"/>
      <c r="FH67" s="227"/>
      <c r="FI67" s="227"/>
      <c r="FJ67" s="227"/>
      <c r="FK67" s="227"/>
      <c r="FL67" s="227"/>
      <c r="FM67" s="227"/>
      <c r="FN67" s="227"/>
      <c r="FO67" s="227"/>
      <c r="FP67" s="227"/>
      <c r="FQ67" s="227"/>
      <c r="FR67" s="227"/>
      <c r="FS67" s="227"/>
      <c r="FT67" s="227"/>
      <c r="FU67" s="227"/>
      <c r="FV67" s="227"/>
      <c r="FW67" s="227"/>
      <c r="FX67" s="227"/>
      <c r="FY67" s="227"/>
      <c r="FZ67" s="227"/>
      <c r="GA67" s="227"/>
      <c r="GB67" s="227"/>
      <c r="GC67" s="227"/>
      <c r="GD67" s="227"/>
      <c r="GE67" s="227"/>
      <c r="GF67" s="227"/>
      <c r="GG67" s="227"/>
      <c r="GH67" s="227"/>
      <c r="GI67" s="227"/>
      <c r="GJ67" s="227"/>
      <c r="GK67" s="227"/>
      <c r="GL67" s="227"/>
      <c r="GM67" s="227"/>
      <c r="GN67" s="227"/>
      <c r="GO67" s="227"/>
      <c r="GP67" s="227"/>
      <c r="GQ67" s="227"/>
      <c r="GR67" s="227"/>
      <c r="GS67" s="227"/>
      <c r="GT67" s="227"/>
      <c r="GU67" s="227"/>
      <c r="GV67" s="227"/>
      <c r="GW67" s="227"/>
      <c r="GX67" s="227"/>
      <c r="GY67" s="227"/>
      <c r="GZ67" s="227"/>
      <c r="HA67" s="227"/>
      <c r="HB67" s="227"/>
      <c r="HC67" s="227"/>
      <c r="HD67" s="227"/>
      <c r="HE67" s="227"/>
      <c r="HF67" s="227"/>
      <c r="HG67" s="227"/>
      <c r="HH67" s="227"/>
      <c r="HI67" s="227"/>
      <c r="HJ67" s="227"/>
      <c r="HK67" s="227"/>
      <c r="HL67" s="227"/>
      <c r="HM67" s="227"/>
      <c r="HN67" s="227"/>
      <c r="HO67" s="227"/>
      <c r="HP67" s="227"/>
      <c r="HQ67" s="227"/>
      <c r="HR67" s="227"/>
      <c r="HS67" s="227"/>
      <c r="HT67" s="227"/>
      <c r="HU67" s="227"/>
      <c r="HV67" s="227"/>
      <c r="HW67" s="227"/>
      <c r="HX67" s="227"/>
      <c r="HY67" s="227"/>
      <c r="HZ67" s="227"/>
      <c r="IA67" s="227"/>
      <c r="IB67" s="227"/>
      <c r="IC67" s="227"/>
      <c r="ID67" s="227"/>
      <c r="IE67" s="227"/>
      <c r="IF67" s="227"/>
      <c r="IG67" s="227"/>
      <c r="IH67" s="227"/>
      <c r="II67" s="227"/>
      <c r="IJ67" s="227"/>
      <c r="IK67" s="227"/>
      <c r="IL67" s="227"/>
      <c r="IM67" s="227"/>
      <c r="IN67" s="227"/>
      <c r="IO67" s="227"/>
      <c r="IP67" s="227"/>
      <c r="IQ67" s="227"/>
      <c r="IR67" s="227"/>
      <c r="IS67" s="227"/>
      <c r="IT67" s="227"/>
      <c r="IU67" s="227"/>
      <c r="IV67" s="227"/>
    </row>
    <row r="68" spans="1:256" s="192" customFormat="1">
      <c r="A68" s="379">
        <v>2022.1</v>
      </c>
      <c r="B68" s="379"/>
      <c r="C68" s="54" t="s">
        <v>2138</v>
      </c>
      <c r="D68" s="59"/>
      <c r="E68" s="54"/>
      <c r="F68" s="54"/>
      <c r="G68" s="54"/>
      <c r="H68" s="54"/>
      <c r="I68" s="54"/>
      <c r="J68" s="54"/>
      <c r="K68" s="381"/>
      <c r="L68" s="54"/>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7"/>
      <c r="AZ68" s="227"/>
      <c r="BA68" s="227"/>
      <c r="BB68" s="227"/>
      <c r="BC68" s="227"/>
      <c r="BD68" s="227"/>
      <c r="BE68" s="227"/>
      <c r="BF68" s="227"/>
      <c r="BG68" s="227"/>
      <c r="BH68" s="227"/>
      <c r="BI68" s="227"/>
      <c r="BJ68" s="227"/>
      <c r="BK68" s="227"/>
      <c r="BL68" s="227"/>
      <c r="BM68" s="227"/>
      <c r="BN68" s="227"/>
      <c r="BO68" s="227"/>
      <c r="BP68" s="227"/>
      <c r="BQ68" s="227"/>
      <c r="BR68" s="227"/>
      <c r="BS68" s="227"/>
      <c r="BT68" s="227"/>
      <c r="BU68" s="227"/>
      <c r="BV68" s="227"/>
      <c r="BW68" s="227"/>
      <c r="BX68" s="227"/>
      <c r="BY68" s="227"/>
      <c r="BZ68" s="227"/>
      <c r="CA68" s="227"/>
      <c r="CB68" s="227"/>
      <c r="CC68" s="227"/>
      <c r="CD68" s="227"/>
      <c r="CE68" s="227"/>
      <c r="CF68" s="227"/>
      <c r="CG68" s="227"/>
      <c r="CH68" s="227"/>
      <c r="CI68" s="227"/>
      <c r="CJ68" s="227"/>
      <c r="CK68" s="227"/>
      <c r="CL68" s="227"/>
      <c r="CM68" s="227"/>
      <c r="CN68" s="227"/>
      <c r="CO68" s="227"/>
      <c r="CP68" s="227"/>
      <c r="CQ68" s="227"/>
      <c r="CR68" s="227"/>
      <c r="CS68" s="227"/>
      <c r="CT68" s="227"/>
      <c r="CU68" s="227"/>
      <c r="CV68" s="227"/>
      <c r="CW68" s="227"/>
      <c r="CX68" s="227"/>
      <c r="CY68" s="227"/>
      <c r="CZ68" s="227"/>
      <c r="DA68" s="227"/>
      <c r="DB68" s="227"/>
      <c r="DC68" s="227"/>
      <c r="DD68" s="227"/>
      <c r="DE68" s="227"/>
      <c r="DF68" s="227"/>
      <c r="DG68" s="227"/>
      <c r="DH68" s="227"/>
      <c r="DI68" s="227"/>
      <c r="DJ68" s="227"/>
      <c r="DK68" s="227"/>
      <c r="DL68" s="227"/>
      <c r="DM68" s="227"/>
      <c r="DN68" s="227"/>
      <c r="DO68" s="227"/>
      <c r="DP68" s="227"/>
      <c r="DQ68" s="227"/>
      <c r="DR68" s="227"/>
      <c r="DS68" s="227"/>
      <c r="DT68" s="227"/>
      <c r="DU68" s="227"/>
      <c r="DV68" s="227"/>
      <c r="DW68" s="227"/>
      <c r="DX68" s="227"/>
      <c r="DY68" s="227"/>
      <c r="DZ68" s="227"/>
      <c r="EA68" s="227"/>
      <c r="EB68" s="227"/>
      <c r="EC68" s="227"/>
      <c r="ED68" s="227"/>
      <c r="EE68" s="227"/>
      <c r="EF68" s="227"/>
      <c r="EG68" s="227"/>
      <c r="EH68" s="227"/>
      <c r="EI68" s="227"/>
      <c r="EJ68" s="227"/>
      <c r="EK68" s="227"/>
      <c r="EL68" s="227"/>
      <c r="EM68" s="227"/>
      <c r="EN68" s="227"/>
      <c r="EO68" s="227"/>
      <c r="EP68" s="227"/>
      <c r="EQ68" s="227"/>
      <c r="ER68" s="227"/>
      <c r="ES68" s="227"/>
      <c r="ET68" s="227"/>
      <c r="EU68" s="227"/>
      <c r="EV68" s="227"/>
      <c r="EW68" s="227"/>
      <c r="EX68" s="227"/>
      <c r="EY68" s="227"/>
      <c r="EZ68" s="227"/>
      <c r="FA68" s="227"/>
      <c r="FB68" s="227"/>
      <c r="FC68" s="227"/>
      <c r="FD68" s="227"/>
      <c r="FE68" s="227"/>
      <c r="FF68" s="227"/>
      <c r="FG68" s="227"/>
      <c r="FH68" s="227"/>
      <c r="FI68" s="227"/>
      <c r="FJ68" s="227"/>
      <c r="FK68" s="227"/>
      <c r="FL68" s="227"/>
      <c r="FM68" s="227"/>
      <c r="FN68" s="227"/>
      <c r="FO68" s="227"/>
      <c r="FP68" s="227"/>
      <c r="FQ68" s="227"/>
      <c r="FR68" s="227"/>
      <c r="FS68" s="227"/>
      <c r="FT68" s="227"/>
      <c r="FU68" s="227"/>
      <c r="FV68" s="227"/>
      <c r="FW68" s="227"/>
      <c r="FX68" s="227"/>
      <c r="FY68" s="227"/>
      <c r="FZ68" s="227"/>
      <c r="GA68" s="227"/>
      <c r="GB68" s="227"/>
      <c r="GC68" s="227"/>
      <c r="GD68" s="227"/>
      <c r="GE68" s="227"/>
      <c r="GF68" s="227"/>
      <c r="GG68" s="227"/>
      <c r="GH68" s="227"/>
      <c r="GI68" s="227"/>
      <c r="GJ68" s="227"/>
      <c r="GK68" s="227"/>
      <c r="GL68" s="227"/>
      <c r="GM68" s="227"/>
      <c r="GN68" s="227"/>
      <c r="GO68" s="227"/>
      <c r="GP68" s="227"/>
      <c r="GQ68" s="227"/>
      <c r="GR68" s="227"/>
      <c r="GS68" s="227"/>
      <c r="GT68" s="227"/>
      <c r="GU68" s="227"/>
      <c r="GV68" s="227"/>
      <c r="GW68" s="227"/>
      <c r="GX68" s="227"/>
      <c r="GY68" s="227"/>
      <c r="GZ68" s="227"/>
      <c r="HA68" s="227"/>
      <c r="HB68" s="227"/>
      <c r="HC68" s="227"/>
      <c r="HD68" s="227"/>
      <c r="HE68" s="227"/>
      <c r="HF68" s="227"/>
      <c r="HG68" s="227"/>
      <c r="HH68" s="227"/>
      <c r="HI68" s="227"/>
      <c r="HJ68" s="227"/>
      <c r="HK68" s="227"/>
      <c r="HL68" s="227"/>
      <c r="HM68" s="227"/>
      <c r="HN68" s="227"/>
      <c r="HO68" s="227"/>
      <c r="HP68" s="227"/>
      <c r="HQ68" s="227"/>
      <c r="HR68" s="227"/>
      <c r="HS68" s="227"/>
      <c r="HT68" s="227"/>
      <c r="HU68" s="227"/>
      <c r="HV68" s="227"/>
      <c r="HW68" s="227"/>
      <c r="HX68" s="227"/>
      <c r="HY68" s="227"/>
      <c r="HZ68" s="227"/>
      <c r="IA68" s="227"/>
      <c r="IB68" s="227"/>
      <c r="IC68" s="227"/>
      <c r="ID68" s="227"/>
      <c r="IE68" s="227"/>
      <c r="IF68" s="227"/>
      <c r="IG68" s="227"/>
      <c r="IH68" s="227"/>
      <c r="II68" s="227"/>
      <c r="IJ68" s="227"/>
      <c r="IK68" s="227"/>
      <c r="IL68" s="227"/>
      <c r="IM68" s="227"/>
      <c r="IN68" s="227"/>
      <c r="IO68" s="227"/>
      <c r="IP68" s="227"/>
      <c r="IQ68" s="227"/>
      <c r="IR68" s="227"/>
      <c r="IS68" s="227"/>
      <c r="IT68" s="227"/>
      <c r="IU68" s="227"/>
      <c r="IV68" s="227"/>
    </row>
    <row r="69" spans="1:256" s="192" customFormat="1">
      <c r="A69" s="379">
        <v>2022.2</v>
      </c>
      <c r="B69" s="379"/>
      <c r="C69" s="54" t="s">
        <v>2138</v>
      </c>
      <c r="D69" s="59"/>
      <c r="E69" s="54"/>
      <c r="F69" s="54"/>
      <c r="G69" s="54"/>
      <c r="H69" s="54"/>
      <c r="I69" s="54"/>
      <c r="J69" s="54"/>
      <c r="K69" s="381"/>
      <c r="L69" s="54"/>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7"/>
      <c r="AP69" s="227"/>
      <c r="AQ69" s="227"/>
      <c r="AR69" s="227"/>
      <c r="AS69" s="227"/>
      <c r="AT69" s="227"/>
      <c r="AU69" s="227"/>
      <c r="AV69" s="227"/>
      <c r="AW69" s="227"/>
      <c r="AX69" s="227"/>
      <c r="AY69" s="227"/>
      <c r="AZ69" s="227"/>
      <c r="BA69" s="227"/>
      <c r="BB69" s="227"/>
      <c r="BC69" s="227"/>
      <c r="BD69" s="227"/>
      <c r="BE69" s="227"/>
      <c r="BF69" s="227"/>
      <c r="BG69" s="227"/>
      <c r="BH69" s="227"/>
      <c r="BI69" s="227"/>
      <c r="BJ69" s="227"/>
      <c r="BK69" s="227"/>
      <c r="BL69" s="227"/>
      <c r="BM69" s="227"/>
      <c r="BN69" s="227"/>
      <c r="BO69" s="227"/>
      <c r="BP69" s="227"/>
      <c r="BQ69" s="227"/>
      <c r="BR69" s="227"/>
      <c r="BS69" s="227"/>
      <c r="BT69" s="227"/>
      <c r="BU69" s="227"/>
      <c r="BV69" s="227"/>
      <c r="BW69" s="227"/>
      <c r="BX69" s="227"/>
      <c r="BY69" s="227"/>
      <c r="BZ69" s="227"/>
      <c r="CA69" s="227"/>
      <c r="CB69" s="227"/>
      <c r="CC69" s="227"/>
      <c r="CD69" s="227"/>
      <c r="CE69" s="227"/>
      <c r="CF69" s="227"/>
      <c r="CG69" s="227"/>
      <c r="CH69" s="227"/>
      <c r="CI69" s="227"/>
      <c r="CJ69" s="227"/>
      <c r="CK69" s="227"/>
      <c r="CL69" s="227"/>
      <c r="CM69" s="227"/>
      <c r="CN69" s="227"/>
      <c r="CO69" s="227"/>
      <c r="CP69" s="227"/>
      <c r="CQ69" s="227"/>
      <c r="CR69" s="227"/>
      <c r="CS69" s="227"/>
      <c r="CT69" s="227"/>
      <c r="CU69" s="227"/>
      <c r="CV69" s="227"/>
      <c r="CW69" s="227"/>
      <c r="CX69" s="227"/>
      <c r="CY69" s="227"/>
      <c r="CZ69" s="227"/>
      <c r="DA69" s="227"/>
      <c r="DB69" s="227"/>
      <c r="DC69" s="227"/>
      <c r="DD69" s="227"/>
      <c r="DE69" s="227"/>
      <c r="DF69" s="227"/>
      <c r="DG69" s="227"/>
      <c r="DH69" s="227"/>
      <c r="DI69" s="227"/>
      <c r="DJ69" s="227"/>
      <c r="DK69" s="227"/>
      <c r="DL69" s="227"/>
      <c r="DM69" s="227"/>
      <c r="DN69" s="227"/>
      <c r="DO69" s="227"/>
      <c r="DP69" s="227"/>
      <c r="DQ69" s="227"/>
      <c r="DR69" s="227"/>
      <c r="DS69" s="227"/>
      <c r="DT69" s="227"/>
      <c r="DU69" s="227"/>
      <c r="DV69" s="227"/>
      <c r="DW69" s="227"/>
      <c r="DX69" s="227"/>
      <c r="DY69" s="227"/>
      <c r="DZ69" s="227"/>
      <c r="EA69" s="227"/>
      <c r="EB69" s="227"/>
      <c r="EC69" s="227"/>
      <c r="ED69" s="227"/>
      <c r="EE69" s="227"/>
      <c r="EF69" s="227"/>
      <c r="EG69" s="227"/>
      <c r="EH69" s="227"/>
      <c r="EI69" s="227"/>
      <c r="EJ69" s="227"/>
      <c r="EK69" s="227"/>
      <c r="EL69" s="227"/>
      <c r="EM69" s="227"/>
      <c r="EN69" s="227"/>
      <c r="EO69" s="227"/>
      <c r="EP69" s="227"/>
      <c r="EQ69" s="227"/>
      <c r="ER69" s="227"/>
      <c r="ES69" s="227"/>
      <c r="ET69" s="227"/>
      <c r="EU69" s="227"/>
      <c r="EV69" s="227"/>
      <c r="EW69" s="227"/>
      <c r="EX69" s="227"/>
      <c r="EY69" s="227"/>
      <c r="EZ69" s="227"/>
      <c r="FA69" s="227"/>
      <c r="FB69" s="227"/>
      <c r="FC69" s="227"/>
      <c r="FD69" s="227"/>
      <c r="FE69" s="227"/>
      <c r="FF69" s="227"/>
      <c r="FG69" s="227"/>
      <c r="FH69" s="227"/>
      <c r="FI69" s="227"/>
      <c r="FJ69" s="227"/>
      <c r="FK69" s="227"/>
      <c r="FL69" s="227"/>
      <c r="FM69" s="227"/>
      <c r="FN69" s="227"/>
      <c r="FO69" s="227"/>
      <c r="FP69" s="227"/>
      <c r="FQ69" s="227"/>
      <c r="FR69" s="227"/>
      <c r="FS69" s="227"/>
      <c r="FT69" s="227"/>
      <c r="FU69" s="227"/>
      <c r="FV69" s="227"/>
      <c r="FW69" s="227"/>
      <c r="FX69" s="227"/>
      <c r="FY69" s="227"/>
      <c r="FZ69" s="227"/>
      <c r="GA69" s="227"/>
      <c r="GB69" s="227"/>
      <c r="GC69" s="227"/>
      <c r="GD69" s="227"/>
      <c r="GE69" s="227"/>
      <c r="GF69" s="227"/>
      <c r="GG69" s="227"/>
      <c r="GH69" s="227"/>
      <c r="GI69" s="227"/>
      <c r="GJ69" s="227"/>
      <c r="GK69" s="227"/>
      <c r="GL69" s="227"/>
      <c r="GM69" s="227"/>
      <c r="GN69" s="227"/>
      <c r="GO69" s="227"/>
      <c r="GP69" s="227"/>
      <c r="GQ69" s="227"/>
      <c r="GR69" s="227"/>
      <c r="GS69" s="227"/>
      <c r="GT69" s="227"/>
      <c r="GU69" s="227"/>
      <c r="GV69" s="227"/>
      <c r="GW69" s="227"/>
      <c r="GX69" s="227"/>
      <c r="GY69" s="227"/>
      <c r="GZ69" s="227"/>
      <c r="HA69" s="227"/>
      <c r="HB69" s="227"/>
      <c r="HC69" s="227"/>
      <c r="HD69" s="227"/>
      <c r="HE69" s="227"/>
      <c r="HF69" s="227"/>
      <c r="HG69" s="227"/>
      <c r="HH69" s="227"/>
      <c r="HI69" s="227"/>
      <c r="HJ69" s="227"/>
      <c r="HK69" s="227"/>
      <c r="HL69" s="227"/>
      <c r="HM69" s="227"/>
      <c r="HN69" s="227"/>
      <c r="HO69" s="227"/>
      <c r="HP69" s="227"/>
      <c r="HQ69" s="227"/>
      <c r="HR69" s="227"/>
      <c r="HS69" s="227"/>
      <c r="HT69" s="227"/>
      <c r="HU69" s="227"/>
      <c r="HV69" s="227"/>
      <c r="HW69" s="227"/>
      <c r="HX69" s="227"/>
      <c r="HY69" s="227"/>
      <c r="HZ69" s="227"/>
      <c r="IA69" s="227"/>
      <c r="IB69" s="227"/>
      <c r="IC69" s="227"/>
      <c r="ID69" s="227"/>
      <c r="IE69" s="227"/>
      <c r="IF69" s="227"/>
      <c r="IG69" s="227"/>
      <c r="IH69" s="227"/>
      <c r="II69" s="227"/>
      <c r="IJ69" s="227"/>
      <c r="IK69" s="227"/>
      <c r="IL69" s="227"/>
      <c r="IM69" s="227"/>
      <c r="IN69" s="227"/>
      <c r="IO69" s="227"/>
      <c r="IP69" s="227"/>
      <c r="IQ69" s="227"/>
      <c r="IR69" s="227"/>
      <c r="IS69" s="227"/>
      <c r="IT69" s="227"/>
      <c r="IU69" s="227"/>
      <c r="IV69" s="227"/>
    </row>
    <row r="70" spans="1:256" s="192" customFormat="1">
      <c r="A70" s="379">
        <v>2022.3</v>
      </c>
      <c r="B70" s="379"/>
      <c r="C70" s="54" t="s">
        <v>2138</v>
      </c>
      <c r="D70" s="59"/>
      <c r="E70" s="54"/>
      <c r="F70" s="54"/>
      <c r="G70" s="54"/>
      <c r="H70" s="54"/>
      <c r="I70" s="54"/>
      <c r="J70" s="54"/>
      <c r="K70" s="381"/>
      <c r="L70" s="54"/>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7"/>
      <c r="AY70" s="227"/>
      <c r="AZ70" s="227"/>
      <c r="BA70" s="227"/>
      <c r="BB70" s="227"/>
      <c r="BC70" s="227"/>
      <c r="BD70" s="227"/>
      <c r="BE70" s="227"/>
      <c r="BF70" s="227"/>
      <c r="BG70" s="227"/>
      <c r="BH70" s="227"/>
      <c r="BI70" s="227"/>
      <c r="BJ70" s="227"/>
      <c r="BK70" s="227"/>
      <c r="BL70" s="227"/>
      <c r="BM70" s="227"/>
      <c r="BN70" s="227"/>
      <c r="BO70" s="227"/>
      <c r="BP70" s="227"/>
      <c r="BQ70" s="227"/>
      <c r="BR70" s="227"/>
      <c r="BS70" s="227"/>
      <c r="BT70" s="227"/>
      <c r="BU70" s="227"/>
      <c r="BV70" s="227"/>
      <c r="BW70" s="227"/>
      <c r="BX70" s="227"/>
      <c r="BY70" s="227"/>
      <c r="BZ70" s="227"/>
      <c r="CA70" s="227"/>
      <c r="CB70" s="227"/>
      <c r="CC70" s="227"/>
      <c r="CD70" s="227"/>
      <c r="CE70" s="227"/>
      <c r="CF70" s="227"/>
      <c r="CG70" s="227"/>
      <c r="CH70" s="227"/>
      <c r="CI70" s="227"/>
      <c r="CJ70" s="227"/>
      <c r="CK70" s="227"/>
      <c r="CL70" s="227"/>
      <c r="CM70" s="227"/>
      <c r="CN70" s="227"/>
      <c r="CO70" s="227"/>
      <c r="CP70" s="227"/>
      <c r="CQ70" s="227"/>
      <c r="CR70" s="227"/>
      <c r="CS70" s="227"/>
      <c r="CT70" s="227"/>
      <c r="CU70" s="227"/>
      <c r="CV70" s="227"/>
      <c r="CW70" s="227"/>
      <c r="CX70" s="227"/>
      <c r="CY70" s="227"/>
      <c r="CZ70" s="227"/>
      <c r="DA70" s="227"/>
      <c r="DB70" s="227"/>
      <c r="DC70" s="227"/>
      <c r="DD70" s="227"/>
      <c r="DE70" s="227"/>
      <c r="DF70" s="227"/>
      <c r="DG70" s="227"/>
      <c r="DH70" s="227"/>
      <c r="DI70" s="227"/>
      <c r="DJ70" s="227"/>
      <c r="DK70" s="227"/>
      <c r="DL70" s="227"/>
      <c r="DM70" s="227"/>
      <c r="DN70" s="227"/>
      <c r="DO70" s="227"/>
      <c r="DP70" s="227"/>
      <c r="DQ70" s="227"/>
      <c r="DR70" s="227"/>
      <c r="DS70" s="227"/>
      <c r="DT70" s="227"/>
      <c r="DU70" s="227"/>
      <c r="DV70" s="227"/>
      <c r="DW70" s="227"/>
      <c r="DX70" s="227"/>
      <c r="DY70" s="227"/>
      <c r="DZ70" s="227"/>
      <c r="EA70" s="227"/>
      <c r="EB70" s="227"/>
      <c r="EC70" s="227"/>
      <c r="ED70" s="227"/>
      <c r="EE70" s="227"/>
      <c r="EF70" s="227"/>
      <c r="EG70" s="227"/>
      <c r="EH70" s="227"/>
      <c r="EI70" s="227"/>
      <c r="EJ70" s="227"/>
      <c r="EK70" s="227"/>
      <c r="EL70" s="227"/>
      <c r="EM70" s="227"/>
      <c r="EN70" s="227"/>
      <c r="EO70" s="227"/>
      <c r="EP70" s="227"/>
      <c r="EQ70" s="227"/>
      <c r="ER70" s="227"/>
      <c r="ES70" s="227"/>
      <c r="ET70" s="227"/>
      <c r="EU70" s="227"/>
      <c r="EV70" s="227"/>
      <c r="EW70" s="227"/>
      <c r="EX70" s="227"/>
      <c r="EY70" s="227"/>
      <c r="EZ70" s="227"/>
      <c r="FA70" s="227"/>
      <c r="FB70" s="227"/>
      <c r="FC70" s="227"/>
      <c r="FD70" s="227"/>
      <c r="FE70" s="227"/>
      <c r="FF70" s="227"/>
      <c r="FG70" s="227"/>
      <c r="FH70" s="227"/>
      <c r="FI70" s="227"/>
      <c r="FJ70" s="227"/>
      <c r="FK70" s="227"/>
      <c r="FL70" s="227"/>
      <c r="FM70" s="227"/>
      <c r="FN70" s="227"/>
      <c r="FO70" s="227"/>
      <c r="FP70" s="227"/>
      <c r="FQ70" s="227"/>
      <c r="FR70" s="227"/>
      <c r="FS70" s="227"/>
      <c r="FT70" s="227"/>
      <c r="FU70" s="227"/>
      <c r="FV70" s="227"/>
      <c r="FW70" s="227"/>
      <c r="FX70" s="227"/>
      <c r="FY70" s="227"/>
      <c r="FZ70" s="227"/>
      <c r="GA70" s="227"/>
      <c r="GB70" s="227"/>
      <c r="GC70" s="227"/>
      <c r="GD70" s="227"/>
      <c r="GE70" s="227"/>
      <c r="GF70" s="227"/>
      <c r="GG70" s="227"/>
      <c r="GH70" s="227"/>
      <c r="GI70" s="227"/>
      <c r="GJ70" s="227"/>
      <c r="GK70" s="227"/>
      <c r="GL70" s="227"/>
      <c r="GM70" s="227"/>
      <c r="GN70" s="227"/>
      <c r="GO70" s="227"/>
      <c r="GP70" s="227"/>
      <c r="GQ70" s="227"/>
      <c r="GR70" s="227"/>
      <c r="GS70" s="227"/>
      <c r="GT70" s="227"/>
      <c r="GU70" s="227"/>
      <c r="GV70" s="227"/>
      <c r="GW70" s="227"/>
      <c r="GX70" s="227"/>
      <c r="GY70" s="227"/>
      <c r="GZ70" s="227"/>
      <c r="HA70" s="227"/>
      <c r="HB70" s="227"/>
      <c r="HC70" s="227"/>
      <c r="HD70" s="227"/>
      <c r="HE70" s="227"/>
      <c r="HF70" s="227"/>
      <c r="HG70" s="227"/>
      <c r="HH70" s="227"/>
      <c r="HI70" s="227"/>
      <c r="HJ70" s="227"/>
      <c r="HK70" s="227"/>
      <c r="HL70" s="227"/>
      <c r="HM70" s="227"/>
      <c r="HN70" s="227"/>
      <c r="HO70" s="227"/>
      <c r="HP70" s="227"/>
      <c r="HQ70" s="227"/>
      <c r="HR70" s="227"/>
      <c r="HS70" s="227"/>
      <c r="HT70" s="227"/>
      <c r="HU70" s="227"/>
      <c r="HV70" s="227"/>
      <c r="HW70" s="227"/>
      <c r="HX70" s="227"/>
      <c r="HY70" s="227"/>
      <c r="HZ70" s="227"/>
      <c r="IA70" s="227"/>
      <c r="IB70" s="227"/>
      <c r="IC70" s="227"/>
      <c r="ID70" s="227"/>
      <c r="IE70" s="227"/>
      <c r="IF70" s="227"/>
      <c r="IG70" s="227"/>
      <c r="IH70" s="227"/>
      <c r="II70" s="227"/>
      <c r="IJ70" s="227"/>
      <c r="IK70" s="227"/>
      <c r="IL70" s="227"/>
      <c r="IM70" s="227"/>
      <c r="IN70" s="227"/>
      <c r="IO70" s="227"/>
      <c r="IP70" s="227"/>
      <c r="IQ70" s="227"/>
      <c r="IR70" s="227"/>
      <c r="IS70" s="227"/>
      <c r="IT70" s="227"/>
      <c r="IU70" s="227"/>
      <c r="IV70" s="227"/>
    </row>
    <row r="71" spans="1:256" s="192" customFormat="1" ht="308">
      <c r="A71" s="67">
        <v>2022.4</v>
      </c>
      <c r="B71" s="67" t="s">
        <v>181</v>
      </c>
      <c r="C71" s="596" t="s">
        <v>2139</v>
      </c>
      <c r="D71" s="67" t="s">
        <v>2140</v>
      </c>
      <c r="E71" s="67" t="s">
        <v>2141</v>
      </c>
      <c r="F71" s="598" t="s">
        <v>2147</v>
      </c>
      <c r="G71" s="598" t="s">
        <v>2148</v>
      </c>
      <c r="H71" s="596" t="s">
        <v>809</v>
      </c>
      <c r="I71" s="598"/>
      <c r="J71" s="598" t="s">
        <v>2149</v>
      </c>
      <c r="K71" s="599"/>
      <c r="L71" s="54"/>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7"/>
      <c r="AY71" s="227"/>
      <c r="AZ71" s="227"/>
      <c r="BA71" s="227"/>
      <c r="BB71" s="227"/>
      <c r="BC71" s="227"/>
      <c r="BD71" s="227"/>
      <c r="BE71" s="227"/>
      <c r="BF71" s="227"/>
      <c r="BG71" s="227"/>
      <c r="BH71" s="227"/>
      <c r="BI71" s="227"/>
      <c r="BJ71" s="227"/>
      <c r="BK71" s="227"/>
      <c r="BL71" s="227"/>
      <c r="BM71" s="227"/>
      <c r="BN71" s="227"/>
      <c r="BO71" s="227"/>
      <c r="BP71" s="227"/>
      <c r="BQ71" s="227"/>
      <c r="BR71" s="227"/>
      <c r="BS71" s="227"/>
      <c r="BT71" s="227"/>
      <c r="BU71" s="227"/>
      <c r="BV71" s="227"/>
      <c r="BW71" s="227"/>
      <c r="BX71" s="227"/>
      <c r="BY71" s="227"/>
      <c r="BZ71" s="227"/>
      <c r="CA71" s="227"/>
      <c r="CB71" s="227"/>
      <c r="CC71" s="227"/>
      <c r="CD71" s="227"/>
      <c r="CE71" s="227"/>
      <c r="CF71" s="227"/>
      <c r="CG71" s="227"/>
      <c r="CH71" s="227"/>
      <c r="CI71" s="227"/>
      <c r="CJ71" s="227"/>
      <c r="CK71" s="227"/>
      <c r="CL71" s="227"/>
      <c r="CM71" s="227"/>
      <c r="CN71" s="227"/>
      <c r="CO71" s="227"/>
      <c r="CP71" s="227"/>
      <c r="CQ71" s="227"/>
      <c r="CR71" s="227"/>
      <c r="CS71" s="227"/>
      <c r="CT71" s="227"/>
      <c r="CU71" s="227"/>
      <c r="CV71" s="227"/>
      <c r="CW71" s="227"/>
      <c r="CX71" s="227"/>
      <c r="CY71" s="227"/>
      <c r="CZ71" s="227"/>
      <c r="DA71" s="227"/>
      <c r="DB71" s="227"/>
      <c r="DC71" s="227"/>
      <c r="DD71" s="227"/>
      <c r="DE71" s="227"/>
      <c r="DF71" s="227"/>
      <c r="DG71" s="227"/>
      <c r="DH71" s="227"/>
      <c r="DI71" s="227"/>
      <c r="DJ71" s="227"/>
      <c r="DK71" s="227"/>
      <c r="DL71" s="227"/>
      <c r="DM71" s="227"/>
      <c r="DN71" s="227"/>
      <c r="DO71" s="227"/>
      <c r="DP71" s="227"/>
      <c r="DQ71" s="227"/>
      <c r="DR71" s="227"/>
      <c r="DS71" s="227"/>
      <c r="DT71" s="227"/>
      <c r="DU71" s="227"/>
      <c r="DV71" s="227"/>
      <c r="DW71" s="227"/>
      <c r="DX71" s="227"/>
      <c r="DY71" s="227"/>
      <c r="DZ71" s="227"/>
      <c r="EA71" s="227"/>
      <c r="EB71" s="227"/>
      <c r="EC71" s="227"/>
      <c r="ED71" s="227"/>
      <c r="EE71" s="227"/>
      <c r="EF71" s="227"/>
      <c r="EG71" s="227"/>
      <c r="EH71" s="227"/>
      <c r="EI71" s="227"/>
      <c r="EJ71" s="227"/>
      <c r="EK71" s="227"/>
      <c r="EL71" s="227"/>
      <c r="EM71" s="227"/>
      <c r="EN71" s="227"/>
      <c r="EO71" s="227"/>
      <c r="EP71" s="227"/>
      <c r="EQ71" s="227"/>
      <c r="ER71" s="227"/>
      <c r="ES71" s="227"/>
      <c r="ET71" s="227"/>
      <c r="EU71" s="227"/>
      <c r="EV71" s="227"/>
      <c r="EW71" s="227"/>
      <c r="EX71" s="227"/>
      <c r="EY71" s="227"/>
      <c r="EZ71" s="227"/>
      <c r="FA71" s="227"/>
      <c r="FB71" s="227"/>
      <c r="FC71" s="227"/>
      <c r="FD71" s="227"/>
      <c r="FE71" s="227"/>
      <c r="FF71" s="227"/>
      <c r="FG71" s="227"/>
      <c r="FH71" s="227"/>
      <c r="FI71" s="227"/>
      <c r="FJ71" s="227"/>
      <c r="FK71" s="227"/>
      <c r="FL71" s="227"/>
      <c r="FM71" s="227"/>
      <c r="FN71" s="227"/>
      <c r="FO71" s="227"/>
      <c r="FP71" s="227"/>
      <c r="FQ71" s="227"/>
      <c r="FR71" s="227"/>
      <c r="FS71" s="227"/>
      <c r="FT71" s="227"/>
      <c r="FU71" s="227"/>
      <c r="FV71" s="227"/>
      <c r="FW71" s="227"/>
      <c r="FX71" s="227"/>
      <c r="FY71" s="227"/>
      <c r="FZ71" s="227"/>
      <c r="GA71" s="227"/>
      <c r="GB71" s="227"/>
      <c r="GC71" s="227"/>
      <c r="GD71" s="227"/>
      <c r="GE71" s="227"/>
      <c r="GF71" s="227"/>
      <c r="GG71" s="227"/>
      <c r="GH71" s="227"/>
      <c r="GI71" s="227"/>
      <c r="GJ71" s="227"/>
      <c r="GK71" s="227"/>
      <c r="GL71" s="227"/>
      <c r="GM71" s="227"/>
      <c r="GN71" s="227"/>
      <c r="GO71" s="227"/>
      <c r="GP71" s="227"/>
      <c r="GQ71" s="227"/>
      <c r="GR71" s="227"/>
      <c r="GS71" s="227"/>
      <c r="GT71" s="227"/>
      <c r="GU71" s="227"/>
      <c r="GV71" s="227"/>
      <c r="GW71" s="227"/>
      <c r="GX71" s="227"/>
      <c r="GY71" s="227"/>
      <c r="GZ71" s="227"/>
      <c r="HA71" s="227"/>
      <c r="HB71" s="227"/>
      <c r="HC71" s="227"/>
      <c r="HD71" s="227"/>
      <c r="HE71" s="227"/>
      <c r="HF71" s="227"/>
      <c r="HG71" s="227"/>
      <c r="HH71" s="227"/>
      <c r="HI71" s="227"/>
      <c r="HJ71" s="227"/>
      <c r="HK71" s="227"/>
      <c r="HL71" s="227"/>
      <c r="HM71" s="227"/>
      <c r="HN71" s="227"/>
      <c r="HO71" s="227"/>
      <c r="HP71" s="227"/>
      <c r="HQ71" s="227"/>
      <c r="HR71" s="227"/>
      <c r="HS71" s="227"/>
      <c r="HT71" s="227"/>
      <c r="HU71" s="227"/>
      <c r="HV71" s="227"/>
      <c r="HW71" s="227"/>
      <c r="HX71" s="227"/>
      <c r="HY71" s="227"/>
      <c r="HZ71" s="227"/>
      <c r="IA71" s="227"/>
      <c r="IB71" s="227"/>
      <c r="IC71" s="227"/>
      <c r="ID71" s="227"/>
      <c r="IE71" s="227"/>
      <c r="IF71" s="227"/>
      <c r="IG71" s="227"/>
      <c r="IH71" s="227"/>
      <c r="II71" s="227"/>
      <c r="IJ71" s="227"/>
      <c r="IK71" s="227"/>
      <c r="IL71" s="227"/>
      <c r="IM71" s="227"/>
      <c r="IN71" s="227"/>
      <c r="IO71" s="227"/>
      <c r="IP71" s="227"/>
      <c r="IQ71" s="227"/>
      <c r="IR71" s="227"/>
      <c r="IS71" s="227"/>
      <c r="IT71" s="227"/>
      <c r="IU71" s="227"/>
      <c r="IV71" s="227"/>
    </row>
    <row r="72" spans="1:256" s="192" customFormat="1" ht="70">
      <c r="A72" s="67">
        <v>2022.5</v>
      </c>
      <c r="B72" s="67" t="s">
        <v>181</v>
      </c>
      <c r="C72" s="597" t="s">
        <v>2142</v>
      </c>
      <c r="D72" s="596" t="s">
        <v>2143</v>
      </c>
      <c r="E72" s="596" t="s">
        <v>2144</v>
      </c>
      <c r="F72" s="54" t="s">
        <v>2147</v>
      </c>
      <c r="G72" s="54" t="s">
        <v>2148</v>
      </c>
      <c r="H72" s="596" t="s">
        <v>809</v>
      </c>
      <c r="I72" s="54"/>
      <c r="J72" s="54" t="s">
        <v>2149</v>
      </c>
      <c r="K72" s="381"/>
      <c r="L72" s="54"/>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227"/>
      <c r="BK72" s="227"/>
      <c r="BL72" s="227"/>
      <c r="BM72" s="227"/>
      <c r="BN72" s="227"/>
      <c r="BO72" s="227"/>
      <c r="BP72" s="227"/>
      <c r="BQ72" s="227"/>
      <c r="BR72" s="227"/>
      <c r="BS72" s="227"/>
      <c r="BT72" s="227"/>
      <c r="BU72" s="227"/>
      <c r="BV72" s="227"/>
      <c r="BW72" s="227"/>
      <c r="BX72" s="227"/>
      <c r="BY72" s="227"/>
      <c r="BZ72" s="227"/>
      <c r="CA72" s="227"/>
      <c r="CB72" s="227"/>
      <c r="CC72" s="227"/>
      <c r="CD72" s="227"/>
      <c r="CE72" s="227"/>
      <c r="CF72" s="227"/>
      <c r="CG72" s="227"/>
      <c r="CH72" s="227"/>
      <c r="CI72" s="227"/>
      <c r="CJ72" s="227"/>
      <c r="CK72" s="227"/>
      <c r="CL72" s="227"/>
      <c r="CM72" s="227"/>
      <c r="CN72" s="227"/>
      <c r="CO72" s="227"/>
      <c r="CP72" s="227"/>
      <c r="CQ72" s="227"/>
      <c r="CR72" s="227"/>
      <c r="CS72" s="227"/>
      <c r="CT72" s="227"/>
      <c r="CU72" s="227"/>
      <c r="CV72" s="227"/>
      <c r="CW72" s="227"/>
      <c r="CX72" s="227"/>
      <c r="CY72" s="227"/>
      <c r="CZ72" s="227"/>
      <c r="DA72" s="227"/>
      <c r="DB72" s="227"/>
      <c r="DC72" s="227"/>
      <c r="DD72" s="227"/>
      <c r="DE72" s="227"/>
      <c r="DF72" s="227"/>
      <c r="DG72" s="227"/>
      <c r="DH72" s="227"/>
      <c r="DI72" s="227"/>
      <c r="DJ72" s="227"/>
      <c r="DK72" s="227"/>
      <c r="DL72" s="227"/>
      <c r="DM72" s="227"/>
      <c r="DN72" s="227"/>
      <c r="DO72" s="227"/>
      <c r="DP72" s="227"/>
      <c r="DQ72" s="227"/>
      <c r="DR72" s="227"/>
      <c r="DS72" s="227"/>
      <c r="DT72" s="227"/>
      <c r="DU72" s="227"/>
      <c r="DV72" s="227"/>
      <c r="DW72" s="227"/>
      <c r="DX72" s="227"/>
      <c r="DY72" s="227"/>
      <c r="DZ72" s="227"/>
      <c r="EA72" s="227"/>
      <c r="EB72" s="227"/>
      <c r="EC72" s="227"/>
      <c r="ED72" s="227"/>
      <c r="EE72" s="227"/>
      <c r="EF72" s="227"/>
      <c r="EG72" s="227"/>
      <c r="EH72" s="227"/>
      <c r="EI72" s="227"/>
      <c r="EJ72" s="227"/>
      <c r="EK72" s="227"/>
      <c r="EL72" s="227"/>
      <c r="EM72" s="227"/>
      <c r="EN72" s="227"/>
      <c r="EO72" s="227"/>
      <c r="EP72" s="227"/>
      <c r="EQ72" s="227"/>
      <c r="ER72" s="227"/>
      <c r="ES72" s="227"/>
      <c r="ET72" s="227"/>
      <c r="EU72" s="227"/>
      <c r="EV72" s="227"/>
      <c r="EW72" s="227"/>
      <c r="EX72" s="227"/>
      <c r="EY72" s="227"/>
      <c r="EZ72" s="227"/>
      <c r="FA72" s="227"/>
      <c r="FB72" s="227"/>
      <c r="FC72" s="227"/>
      <c r="FD72" s="227"/>
      <c r="FE72" s="227"/>
      <c r="FF72" s="227"/>
      <c r="FG72" s="227"/>
      <c r="FH72" s="227"/>
      <c r="FI72" s="227"/>
      <c r="FJ72" s="227"/>
      <c r="FK72" s="227"/>
      <c r="FL72" s="227"/>
      <c r="FM72" s="227"/>
      <c r="FN72" s="227"/>
      <c r="FO72" s="227"/>
      <c r="FP72" s="227"/>
      <c r="FQ72" s="227"/>
      <c r="FR72" s="227"/>
      <c r="FS72" s="227"/>
      <c r="FT72" s="227"/>
      <c r="FU72" s="227"/>
      <c r="FV72" s="227"/>
      <c r="FW72" s="227"/>
      <c r="FX72" s="227"/>
      <c r="FY72" s="227"/>
      <c r="FZ72" s="227"/>
      <c r="GA72" s="227"/>
      <c r="GB72" s="227"/>
      <c r="GC72" s="227"/>
      <c r="GD72" s="227"/>
      <c r="GE72" s="227"/>
      <c r="GF72" s="227"/>
      <c r="GG72" s="227"/>
      <c r="GH72" s="227"/>
      <c r="GI72" s="227"/>
      <c r="GJ72" s="227"/>
      <c r="GK72" s="227"/>
      <c r="GL72" s="227"/>
      <c r="GM72" s="227"/>
      <c r="GN72" s="227"/>
      <c r="GO72" s="227"/>
      <c r="GP72" s="227"/>
      <c r="GQ72" s="227"/>
      <c r="GR72" s="227"/>
      <c r="GS72" s="227"/>
      <c r="GT72" s="227"/>
      <c r="GU72" s="227"/>
      <c r="GV72" s="227"/>
      <c r="GW72" s="227"/>
      <c r="GX72" s="227"/>
      <c r="GY72" s="227"/>
      <c r="GZ72" s="227"/>
      <c r="HA72" s="227"/>
      <c r="HB72" s="227"/>
      <c r="HC72" s="227"/>
      <c r="HD72" s="227"/>
      <c r="HE72" s="227"/>
      <c r="HF72" s="227"/>
      <c r="HG72" s="227"/>
      <c r="HH72" s="227"/>
      <c r="HI72" s="227"/>
      <c r="HJ72" s="227"/>
      <c r="HK72" s="227"/>
      <c r="HL72" s="227"/>
      <c r="HM72" s="227"/>
      <c r="HN72" s="227"/>
      <c r="HO72" s="227"/>
      <c r="HP72" s="227"/>
      <c r="HQ72" s="227"/>
      <c r="HR72" s="227"/>
      <c r="HS72" s="227"/>
      <c r="HT72" s="227"/>
      <c r="HU72" s="227"/>
      <c r="HV72" s="227"/>
      <c r="HW72" s="227"/>
      <c r="HX72" s="227"/>
      <c r="HY72" s="227"/>
      <c r="HZ72" s="227"/>
      <c r="IA72" s="227"/>
      <c r="IB72" s="227"/>
      <c r="IC72" s="227"/>
      <c r="ID72" s="227"/>
      <c r="IE72" s="227"/>
      <c r="IF72" s="227"/>
      <c r="IG72" s="227"/>
      <c r="IH72" s="227"/>
      <c r="II72" s="227"/>
      <c r="IJ72" s="227"/>
      <c r="IK72" s="227"/>
      <c r="IL72" s="227"/>
      <c r="IM72" s="227"/>
      <c r="IN72" s="227"/>
      <c r="IO72" s="227"/>
      <c r="IP72" s="227"/>
      <c r="IQ72" s="227"/>
      <c r="IR72" s="227"/>
      <c r="IS72" s="227"/>
      <c r="IT72" s="227"/>
      <c r="IU72" s="227"/>
      <c r="IV72" s="227"/>
    </row>
    <row r="73" spans="1:256" s="192" customFormat="1" ht="196">
      <c r="A73" s="67">
        <v>2022.6</v>
      </c>
      <c r="B73" s="67" t="s">
        <v>383</v>
      </c>
      <c r="C73" s="67" t="s">
        <v>2145</v>
      </c>
      <c r="D73" s="67" t="s">
        <v>2146</v>
      </c>
      <c r="E73" s="67"/>
      <c r="F73" s="54"/>
      <c r="G73" s="54"/>
      <c r="H73" s="67"/>
      <c r="I73" s="54"/>
      <c r="J73" s="54" t="s">
        <v>2149</v>
      </c>
      <c r="K73" s="381"/>
      <c r="L73" s="54"/>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7"/>
      <c r="BG73" s="227"/>
      <c r="BH73" s="227"/>
      <c r="BI73" s="227"/>
      <c r="BJ73" s="227"/>
      <c r="BK73" s="227"/>
      <c r="BL73" s="227"/>
      <c r="BM73" s="227"/>
      <c r="BN73" s="227"/>
      <c r="BO73" s="227"/>
      <c r="BP73" s="227"/>
      <c r="BQ73" s="227"/>
      <c r="BR73" s="227"/>
      <c r="BS73" s="227"/>
      <c r="BT73" s="227"/>
      <c r="BU73" s="227"/>
      <c r="BV73" s="227"/>
      <c r="BW73" s="227"/>
      <c r="BX73" s="227"/>
      <c r="BY73" s="227"/>
      <c r="BZ73" s="227"/>
      <c r="CA73" s="227"/>
      <c r="CB73" s="227"/>
      <c r="CC73" s="227"/>
      <c r="CD73" s="227"/>
      <c r="CE73" s="227"/>
      <c r="CF73" s="227"/>
      <c r="CG73" s="227"/>
      <c r="CH73" s="227"/>
      <c r="CI73" s="227"/>
      <c r="CJ73" s="227"/>
      <c r="CK73" s="227"/>
      <c r="CL73" s="227"/>
      <c r="CM73" s="227"/>
      <c r="CN73" s="227"/>
      <c r="CO73" s="227"/>
      <c r="CP73" s="227"/>
      <c r="CQ73" s="227"/>
      <c r="CR73" s="227"/>
      <c r="CS73" s="227"/>
      <c r="CT73" s="227"/>
      <c r="CU73" s="227"/>
      <c r="CV73" s="227"/>
      <c r="CW73" s="227"/>
      <c r="CX73" s="227"/>
      <c r="CY73" s="227"/>
      <c r="CZ73" s="227"/>
      <c r="DA73" s="227"/>
      <c r="DB73" s="227"/>
      <c r="DC73" s="227"/>
      <c r="DD73" s="227"/>
      <c r="DE73" s="227"/>
      <c r="DF73" s="227"/>
      <c r="DG73" s="227"/>
      <c r="DH73" s="227"/>
      <c r="DI73" s="227"/>
      <c r="DJ73" s="227"/>
      <c r="DK73" s="227"/>
      <c r="DL73" s="227"/>
      <c r="DM73" s="227"/>
      <c r="DN73" s="227"/>
      <c r="DO73" s="227"/>
      <c r="DP73" s="227"/>
      <c r="DQ73" s="227"/>
      <c r="DR73" s="227"/>
      <c r="DS73" s="227"/>
      <c r="DT73" s="227"/>
      <c r="DU73" s="227"/>
      <c r="DV73" s="227"/>
      <c r="DW73" s="227"/>
      <c r="DX73" s="227"/>
      <c r="DY73" s="227"/>
      <c r="DZ73" s="227"/>
      <c r="EA73" s="227"/>
      <c r="EB73" s="227"/>
      <c r="EC73" s="227"/>
      <c r="ED73" s="227"/>
      <c r="EE73" s="227"/>
      <c r="EF73" s="227"/>
      <c r="EG73" s="227"/>
      <c r="EH73" s="227"/>
      <c r="EI73" s="227"/>
      <c r="EJ73" s="227"/>
      <c r="EK73" s="227"/>
      <c r="EL73" s="227"/>
      <c r="EM73" s="227"/>
      <c r="EN73" s="227"/>
      <c r="EO73" s="227"/>
      <c r="EP73" s="227"/>
      <c r="EQ73" s="227"/>
      <c r="ER73" s="227"/>
      <c r="ES73" s="227"/>
      <c r="ET73" s="227"/>
      <c r="EU73" s="227"/>
      <c r="EV73" s="227"/>
      <c r="EW73" s="227"/>
      <c r="EX73" s="227"/>
      <c r="EY73" s="227"/>
      <c r="EZ73" s="227"/>
      <c r="FA73" s="227"/>
      <c r="FB73" s="227"/>
      <c r="FC73" s="227"/>
      <c r="FD73" s="227"/>
      <c r="FE73" s="227"/>
      <c r="FF73" s="227"/>
      <c r="FG73" s="227"/>
      <c r="FH73" s="227"/>
      <c r="FI73" s="227"/>
      <c r="FJ73" s="227"/>
      <c r="FK73" s="227"/>
      <c r="FL73" s="227"/>
      <c r="FM73" s="227"/>
      <c r="FN73" s="227"/>
      <c r="FO73" s="227"/>
      <c r="FP73" s="227"/>
      <c r="FQ73" s="227"/>
      <c r="FR73" s="227"/>
      <c r="FS73" s="227"/>
      <c r="FT73" s="227"/>
      <c r="FU73" s="227"/>
      <c r="FV73" s="227"/>
      <c r="FW73" s="227"/>
      <c r="FX73" s="227"/>
      <c r="FY73" s="227"/>
      <c r="FZ73" s="227"/>
      <c r="GA73" s="227"/>
      <c r="GB73" s="227"/>
      <c r="GC73" s="227"/>
      <c r="GD73" s="227"/>
      <c r="GE73" s="227"/>
      <c r="GF73" s="227"/>
      <c r="GG73" s="227"/>
      <c r="GH73" s="227"/>
      <c r="GI73" s="227"/>
      <c r="GJ73" s="227"/>
      <c r="GK73" s="227"/>
      <c r="GL73" s="227"/>
      <c r="GM73" s="227"/>
      <c r="GN73" s="227"/>
      <c r="GO73" s="227"/>
      <c r="GP73" s="227"/>
      <c r="GQ73" s="227"/>
      <c r="GR73" s="227"/>
      <c r="GS73" s="227"/>
      <c r="GT73" s="227"/>
      <c r="GU73" s="227"/>
      <c r="GV73" s="227"/>
      <c r="GW73" s="227"/>
      <c r="GX73" s="227"/>
      <c r="GY73" s="227"/>
      <c r="GZ73" s="227"/>
      <c r="HA73" s="227"/>
      <c r="HB73" s="227"/>
      <c r="HC73" s="227"/>
      <c r="HD73" s="227"/>
      <c r="HE73" s="227"/>
      <c r="HF73" s="227"/>
      <c r="HG73" s="227"/>
      <c r="HH73" s="227"/>
      <c r="HI73" s="227"/>
      <c r="HJ73" s="227"/>
      <c r="HK73" s="227"/>
      <c r="HL73" s="227"/>
      <c r="HM73" s="227"/>
      <c r="HN73" s="227"/>
      <c r="HO73" s="227"/>
      <c r="HP73" s="227"/>
      <c r="HQ73" s="227"/>
      <c r="HR73" s="227"/>
      <c r="HS73" s="227"/>
      <c r="HT73" s="227"/>
      <c r="HU73" s="227"/>
      <c r="HV73" s="227"/>
      <c r="HW73" s="227"/>
      <c r="HX73" s="227"/>
      <c r="HY73" s="227"/>
      <c r="HZ73" s="227"/>
      <c r="IA73" s="227"/>
      <c r="IB73" s="227"/>
      <c r="IC73" s="227"/>
      <c r="ID73" s="227"/>
      <c r="IE73" s="227"/>
      <c r="IF73" s="227"/>
      <c r="IG73" s="227"/>
      <c r="IH73" s="227"/>
      <c r="II73" s="227"/>
      <c r="IJ73" s="227"/>
      <c r="IK73" s="227"/>
      <c r="IL73" s="227"/>
      <c r="IM73" s="227"/>
      <c r="IN73" s="227"/>
      <c r="IO73" s="227"/>
      <c r="IP73" s="227"/>
      <c r="IQ73" s="227"/>
      <c r="IR73" s="227"/>
      <c r="IS73" s="227"/>
      <c r="IT73" s="227"/>
      <c r="IU73" s="227"/>
      <c r="IV73" s="227"/>
    </row>
    <row r="74" spans="1:256" s="192" customFormat="1">
      <c r="A74" s="379"/>
      <c r="B74" s="379"/>
      <c r="C74" s="54"/>
      <c r="D74" s="59"/>
      <c r="E74" s="54"/>
      <c r="F74" s="54"/>
      <c r="G74" s="54"/>
      <c r="H74" s="54"/>
      <c r="I74" s="54"/>
      <c r="J74" s="54"/>
      <c r="K74" s="381"/>
      <c r="L74" s="54"/>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c r="AX74" s="227"/>
      <c r="AY74" s="227"/>
      <c r="AZ74" s="227"/>
      <c r="BA74" s="227"/>
      <c r="BB74" s="227"/>
      <c r="BC74" s="227"/>
      <c r="BD74" s="227"/>
      <c r="BE74" s="227"/>
      <c r="BF74" s="227"/>
      <c r="BG74" s="227"/>
      <c r="BH74" s="227"/>
      <c r="BI74" s="227"/>
      <c r="BJ74" s="227"/>
      <c r="BK74" s="227"/>
      <c r="BL74" s="227"/>
      <c r="BM74" s="227"/>
      <c r="BN74" s="227"/>
      <c r="BO74" s="227"/>
      <c r="BP74" s="227"/>
      <c r="BQ74" s="227"/>
      <c r="BR74" s="227"/>
      <c r="BS74" s="227"/>
      <c r="BT74" s="227"/>
      <c r="BU74" s="227"/>
      <c r="BV74" s="227"/>
      <c r="BW74" s="227"/>
      <c r="BX74" s="227"/>
      <c r="BY74" s="227"/>
      <c r="BZ74" s="227"/>
      <c r="CA74" s="227"/>
      <c r="CB74" s="227"/>
      <c r="CC74" s="227"/>
      <c r="CD74" s="227"/>
      <c r="CE74" s="227"/>
      <c r="CF74" s="227"/>
      <c r="CG74" s="227"/>
      <c r="CH74" s="227"/>
      <c r="CI74" s="227"/>
      <c r="CJ74" s="227"/>
      <c r="CK74" s="227"/>
      <c r="CL74" s="227"/>
      <c r="CM74" s="227"/>
      <c r="CN74" s="227"/>
      <c r="CO74" s="227"/>
      <c r="CP74" s="227"/>
      <c r="CQ74" s="227"/>
      <c r="CR74" s="227"/>
      <c r="CS74" s="227"/>
      <c r="CT74" s="227"/>
      <c r="CU74" s="227"/>
      <c r="CV74" s="227"/>
      <c r="CW74" s="227"/>
      <c r="CX74" s="227"/>
      <c r="CY74" s="227"/>
      <c r="CZ74" s="227"/>
      <c r="DA74" s="227"/>
      <c r="DB74" s="227"/>
      <c r="DC74" s="227"/>
      <c r="DD74" s="227"/>
      <c r="DE74" s="227"/>
      <c r="DF74" s="227"/>
      <c r="DG74" s="227"/>
      <c r="DH74" s="227"/>
      <c r="DI74" s="227"/>
      <c r="DJ74" s="227"/>
      <c r="DK74" s="227"/>
      <c r="DL74" s="227"/>
      <c r="DM74" s="227"/>
      <c r="DN74" s="227"/>
      <c r="DO74" s="227"/>
      <c r="DP74" s="227"/>
      <c r="DQ74" s="227"/>
      <c r="DR74" s="227"/>
      <c r="DS74" s="227"/>
      <c r="DT74" s="227"/>
      <c r="DU74" s="227"/>
      <c r="DV74" s="227"/>
      <c r="DW74" s="227"/>
      <c r="DX74" s="227"/>
      <c r="DY74" s="227"/>
      <c r="DZ74" s="227"/>
      <c r="EA74" s="227"/>
      <c r="EB74" s="227"/>
      <c r="EC74" s="227"/>
      <c r="ED74" s="227"/>
      <c r="EE74" s="227"/>
      <c r="EF74" s="227"/>
      <c r="EG74" s="227"/>
      <c r="EH74" s="227"/>
      <c r="EI74" s="227"/>
      <c r="EJ74" s="227"/>
      <c r="EK74" s="227"/>
      <c r="EL74" s="227"/>
      <c r="EM74" s="227"/>
      <c r="EN74" s="227"/>
      <c r="EO74" s="227"/>
      <c r="EP74" s="227"/>
      <c r="EQ74" s="227"/>
      <c r="ER74" s="227"/>
      <c r="ES74" s="227"/>
      <c r="ET74" s="227"/>
      <c r="EU74" s="227"/>
      <c r="EV74" s="227"/>
      <c r="EW74" s="227"/>
      <c r="EX74" s="227"/>
      <c r="EY74" s="227"/>
      <c r="EZ74" s="227"/>
      <c r="FA74" s="227"/>
      <c r="FB74" s="227"/>
      <c r="FC74" s="227"/>
      <c r="FD74" s="227"/>
      <c r="FE74" s="227"/>
      <c r="FF74" s="227"/>
      <c r="FG74" s="227"/>
      <c r="FH74" s="227"/>
      <c r="FI74" s="227"/>
      <c r="FJ74" s="227"/>
      <c r="FK74" s="227"/>
      <c r="FL74" s="227"/>
      <c r="FM74" s="227"/>
      <c r="FN74" s="227"/>
      <c r="FO74" s="227"/>
      <c r="FP74" s="227"/>
      <c r="FQ74" s="227"/>
      <c r="FR74" s="227"/>
      <c r="FS74" s="227"/>
      <c r="FT74" s="227"/>
      <c r="FU74" s="227"/>
      <c r="FV74" s="227"/>
      <c r="FW74" s="227"/>
      <c r="FX74" s="227"/>
      <c r="FY74" s="227"/>
      <c r="FZ74" s="227"/>
      <c r="GA74" s="227"/>
      <c r="GB74" s="227"/>
      <c r="GC74" s="227"/>
      <c r="GD74" s="227"/>
      <c r="GE74" s="227"/>
      <c r="GF74" s="227"/>
      <c r="GG74" s="227"/>
      <c r="GH74" s="227"/>
      <c r="GI74" s="227"/>
      <c r="GJ74" s="227"/>
      <c r="GK74" s="227"/>
      <c r="GL74" s="227"/>
      <c r="GM74" s="227"/>
      <c r="GN74" s="227"/>
      <c r="GO74" s="227"/>
      <c r="GP74" s="227"/>
      <c r="GQ74" s="227"/>
      <c r="GR74" s="227"/>
      <c r="GS74" s="227"/>
      <c r="GT74" s="227"/>
      <c r="GU74" s="227"/>
      <c r="GV74" s="227"/>
      <c r="GW74" s="227"/>
      <c r="GX74" s="227"/>
      <c r="GY74" s="227"/>
      <c r="GZ74" s="227"/>
      <c r="HA74" s="227"/>
      <c r="HB74" s="227"/>
      <c r="HC74" s="227"/>
      <c r="HD74" s="227"/>
      <c r="HE74" s="227"/>
      <c r="HF74" s="227"/>
      <c r="HG74" s="227"/>
      <c r="HH74" s="227"/>
      <c r="HI74" s="227"/>
      <c r="HJ74" s="227"/>
      <c r="HK74" s="227"/>
      <c r="HL74" s="227"/>
      <c r="HM74" s="227"/>
      <c r="HN74" s="227"/>
      <c r="HO74" s="227"/>
      <c r="HP74" s="227"/>
      <c r="HQ74" s="227"/>
      <c r="HR74" s="227"/>
      <c r="HS74" s="227"/>
      <c r="HT74" s="227"/>
      <c r="HU74" s="227"/>
      <c r="HV74" s="227"/>
      <c r="HW74" s="227"/>
      <c r="HX74" s="227"/>
      <c r="HY74" s="227"/>
      <c r="HZ74" s="227"/>
      <c r="IA74" s="227"/>
      <c r="IB74" s="227"/>
      <c r="IC74" s="227"/>
      <c r="ID74" s="227"/>
      <c r="IE74" s="227"/>
      <c r="IF74" s="227"/>
      <c r="IG74" s="227"/>
      <c r="IH74" s="227"/>
      <c r="II74" s="227"/>
      <c r="IJ74" s="227"/>
      <c r="IK74" s="227"/>
      <c r="IL74" s="227"/>
      <c r="IM74" s="227"/>
      <c r="IN74" s="227"/>
      <c r="IO74" s="227"/>
      <c r="IP74" s="227"/>
      <c r="IQ74" s="227"/>
      <c r="IR74" s="227"/>
      <c r="IS74" s="227"/>
      <c r="IT74" s="227"/>
      <c r="IU74" s="227"/>
      <c r="IV74" s="227"/>
    </row>
    <row r="75" spans="1:256" s="192" customFormat="1">
      <c r="A75" s="379"/>
      <c r="B75" s="379"/>
      <c r="C75" s="54"/>
      <c r="D75" s="59"/>
      <c r="E75" s="54"/>
      <c r="F75" s="54"/>
      <c r="G75" s="54"/>
      <c r="H75" s="54"/>
      <c r="I75" s="54"/>
      <c r="J75" s="54"/>
      <c r="K75" s="381"/>
      <c r="L75" s="54"/>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c r="AX75" s="227"/>
      <c r="AY75" s="227"/>
      <c r="AZ75" s="227"/>
      <c r="BA75" s="227"/>
      <c r="BB75" s="227"/>
      <c r="BC75" s="227"/>
      <c r="BD75" s="227"/>
      <c r="BE75" s="227"/>
      <c r="BF75" s="227"/>
      <c r="BG75" s="227"/>
      <c r="BH75" s="227"/>
      <c r="BI75" s="227"/>
      <c r="BJ75" s="227"/>
      <c r="BK75" s="227"/>
      <c r="BL75" s="227"/>
      <c r="BM75" s="227"/>
      <c r="BN75" s="227"/>
      <c r="BO75" s="227"/>
      <c r="BP75" s="227"/>
      <c r="BQ75" s="227"/>
      <c r="BR75" s="227"/>
      <c r="BS75" s="227"/>
      <c r="BT75" s="227"/>
      <c r="BU75" s="227"/>
      <c r="BV75" s="227"/>
      <c r="BW75" s="227"/>
      <c r="BX75" s="227"/>
      <c r="BY75" s="227"/>
      <c r="BZ75" s="227"/>
      <c r="CA75" s="227"/>
      <c r="CB75" s="227"/>
      <c r="CC75" s="227"/>
      <c r="CD75" s="227"/>
      <c r="CE75" s="227"/>
      <c r="CF75" s="227"/>
      <c r="CG75" s="227"/>
      <c r="CH75" s="227"/>
      <c r="CI75" s="227"/>
      <c r="CJ75" s="227"/>
      <c r="CK75" s="227"/>
      <c r="CL75" s="227"/>
      <c r="CM75" s="227"/>
      <c r="CN75" s="227"/>
      <c r="CO75" s="227"/>
      <c r="CP75" s="227"/>
      <c r="CQ75" s="227"/>
      <c r="CR75" s="227"/>
      <c r="CS75" s="227"/>
      <c r="CT75" s="227"/>
      <c r="CU75" s="227"/>
      <c r="CV75" s="227"/>
      <c r="CW75" s="227"/>
      <c r="CX75" s="227"/>
      <c r="CY75" s="227"/>
      <c r="CZ75" s="227"/>
      <c r="DA75" s="227"/>
      <c r="DB75" s="227"/>
      <c r="DC75" s="227"/>
      <c r="DD75" s="227"/>
      <c r="DE75" s="227"/>
      <c r="DF75" s="227"/>
      <c r="DG75" s="227"/>
      <c r="DH75" s="227"/>
      <c r="DI75" s="227"/>
      <c r="DJ75" s="227"/>
      <c r="DK75" s="227"/>
      <c r="DL75" s="227"/>
      <c r="DM75" s="227"/>
      <c r="DN75" s="227"/>
      <c r="DO75" s="227"/>
      <c r="DP75" s="227"/>
      <c r="DQ75" s="227"/>
      <c r="DR75" s="227"/>
      <c r="DS75" s="227"/>
      <c r="DT75" s="227"/>
      <c r="DU75" s="227"/>
      <c r="DV75" s="227"/>
      <c r="DW75" s="227"/>
      <c r="DX75" s="227"/>
      <c r="DY75" s="227"/>
      <c r="DZ75" s="227"/>
      <c r="EA75" s="227"/>
      <c r="EB75" s="227"/>
      <c r="EC75" s="227"/>
      <c r="ED75" s="227"/>
      <c r="EE75" s="227"/>
      <c r="EF75" s="227"/>
      <c r="EG75" s="227"/>
      <c r="EH75" s="227"/>
      <c r="EI75" s="227"/>
      <c r="EJ75" s="227"/>
      <c r="EK75" s="227"/>
      <c r="EL75" s="227"/>
      <c r="EM75" s="227"/>
      <c r="EN75" s="227"/>
      <c r="EO75" s="227"/>
      <c r="EP75" s="227"/>
      <c r="EQ75" s="227"/>
      <c r="ER75" s="227"/>
      <c r="ES75" s="227"/>
      <c r="ET75" s="227"/>
      <c r="EU75" s="227"/>
      <c r="EV75" s="227"/>
      <c r="EW75" s="227"/>
      <c r="EX75" s="227"/>
      <c r="EY75" s="227"/>
      <c r="EZ75" s="227"/>
      <c r="FA75" s="227"/>
      <c r="FB75" s="227"/>
      <c r="FC75" s="227"/>
      <c r="FD75" s="227"/>
      <c r="FE75" s="227"/>
      <c r="FF75" s="227"/>
      <c r="FG75" s="227"/>
      <c r="FH75" s="227"/>
      <c r="FI75" s="227"/>
      <c r="FJ75" s="227"/>
      <c r="FK75" s="227"/>
      <c r="FL75" s="227"/>
      <c r="FM75" s="227"/>
      <c r="FN75" s="227"/>
      <c r="FO75" s="227"/>
      <c r="FP75" s="227"/>
      <c r="FQ75" s="227"/>
      <c r="FR75" s="227"/>
      <c r="FS75" s="227"/>
      <c r="FT75" s="227"/>
      <c r="FU75" s="227"/>
      <c r="FV75" s="227"/>
      <c r="FW75" s="227"/>
      <c r="FX75" s="227"/>
      <c r="FY75" s="227"/>
      <c r="FZ75" s="227"/>
      <c r="GA75" s="227"/>
      <c r="GB75" s="227"/>
      <c r="GC75" s="227"/>
      <c r="GD75" s="227"/>
      <c r="GE75" s="227"/>
      <c r="GF75" s="227"/>
      <c r="GG75" s="227"/>
      <c r="GH75" s="227"/>
      <c r="GI75" s="227"/>
      <c r="GJ75" s="227"/>
      <c r="GK75" s="227"/>
      <c r="GL75" s="227"/>
      <c r="GM75" s="227"/>
      <c r="GN75" s="227"/>
      <c r="GO75" s="227"/>
      <c r="GP75" s="227"/>
      <c r="GQ75" s="227"/>
      <c r="GR75" s="227"/>
      <c r="GS75" s="227"/>
      <c r="GT75" s="227"/>
      <c r="GU75" s="227"/>
      <c r="GV75" s="227"/>
      <c r="GW75" s="227"/>
      <c r="GX75" s="227"/>
      <c r="GY75" s="227"/>
      <c r="GZ75" s="227"/>
      <c r="HA75" s="227"/>
      <c r="HB75" s="227"/>
      <c r="HC75" s="227"/>
      <c r="HD75" s="227"/>
      <c r="HE75" s="227"/>
      <c r="HF75" s="227"/>
      <c r="HG75" s="227"/>
      <c r="HH75" s="227"/>
      <c r="HI75" s="227"/>
      <c r="HJ75" s="227"/>
      <c r="HK75" s="227"/>
      <c r="HL75" s="227"/>
      <c r="HM75" s="227"/>
      <c r="HN75" s="227"/>
      <c r="HO75" s="227"/>
      <c r="HP75" s="227"/>
      <c r="HQ75" s="227"/>
      <c r="HR75" s="227"/>
      <c r="HS75" s="227"/>
      <c r="HT75" s="227"/>
      <c r="HU75" s="227"/>
      <c r="HV75" s="227"/>
      <c r="HW75" s="227"/>
      <c r="HX75" s="227"/>
      <c r="HY75" s="227"/>
      <c r="HZ75" s="227"/>
      <c r="IA75" s="227"/>
      <c r="IB75" s="227"/>
      <c r="IC75" s="227"/>
      <c r="ID75" s="227"/>
      <c r="IE75" s="227"/>
      <c r="IF75" s="227"/>
      <c r="IG75" s="227"/>
      <c r="IH75" s="227"/>
      <c r="II75" s="227"/>
      <c r="IJ75" s="227"/>
      <c r="IK75" s="227"/>
      <c r="IL75" s="227"/>
      <c r="IM75" s="227"/>
      <c r="IN75" s="227"/>
      <c r="IO75" s="227"/>
      <c r="IP75" s="227"/>
      <c r="IQ75" s="227"/>
      <c r="IR75" s="227"/>
      <c r="IS75" s="227"/>
      <c r="IT75" s="227"/>
      <c r="IU75" s="227"/>
      <c r="IV75" s="227"/>
    </row>
    <row r="76" spans="1:256" s="192" customFormat="1">
      <c r="A76" s="379"/>
      <c r="B76" s="379"/>
      <c r="C76" s="54"/>
      <c r="D76" s="59"/>
      <c r="E76" s="54"/>
      <c r="F76" s="54"/>
      <c r="G76" s="54"/>
      <c r="H76" s="54"/>
      <c r="I76" s="54"/>
      <c r="J76" s="54"/>
      <c r="K76" s="381"/>
      <c r="L76" s="54"/>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7"/>
      <c r="BD76" s="227"/>
      <c r="BE76" s="227"/>
      <c r="BF76" s="227"/>
      <c r="BG76" s="227"/>
      <c r="BH76" s="227"/>
      <c r="BI76" s="227"/>
      <c r="BJ76" s="227"/>
      <c r="BK76" s="227"/>
      <c r="BL76" s="227"/>
      <c r="BM76" s="227"/>
      <c r="BN76" s="227"/>
      <c r="BO76" s="227"/>
      <c r="BP76" s="227"/>
      <c r="BQ76" s="227"/>
      <c r="BR76" s="227"/>
      <c r="BS76" s="227"/>
      <c r="BT76" s="227"/>
      <c r="BU76" s="227"/>
      <c r="BV76" s="227"/>
      <c r="BW76" s="227"/>
      <c r="BX76" s="227"/>
      <c r="BY76" s="227"/>
      <c r="BZ76" s="227"/>
      <c r="CA76" s="227"/>
      <c r="CB76" s="227"/>
      <c r="CC76" s="227"/>
      <c r="CD76" s="227"/>
      <c r="CE76" s="227"/>
      <c r="CF76" s="227"/>
      <c r="CG76" s="227"/>
      <c r="CH76" s="227"/>
      <c r="CI76" s="227"/>
      <c r="CJ76" s="227"/>
      <c r="CK76" s="227"/>
      <c r="CL76" s="227"/>
      <c r="CM76" s="227"/>
      <c r="CN76" s="227"/>
      <c r="CO76" s="227"/>
      <c r="CP76" s="227"/>
      <c r="CQ76" s="227"/>
      <c r="CR76" s="227"/>
      <c r="CS76" s="227"/>
      <c r="CT76" s="227"/>
      <c r="CU76" s="227"/>
      <c r="CV76" s="227"/>
      <c r="CW76" s="227"/>
      <c r="CX76" s="227"/>
      <c r="CY76" s="227"/>
      <c r="CZ76" s="227"/>
      <c r="DA76" s="227"/>
      <c r="DB76" s="227"/>
      <c r="DC76" s="227"/>
      <c r="DD76" s="227"/>
      <c r="DE76" s="227"/>
      <c r="DF76" s="227"/>
      <c r="DG76" s="227"/>
      <c r="DH76" s="227"/>
      <c r="DI76" s="227"/>
      <c r="DJ76" s="227"/>
      <c r="DK76" s="227"/>
      <c r="DL76" s="227"/>
      <c r="DM76" s="227"/>
      <c r="DN76" s="227"/>
      <c r="DO76" s="227"/>
      <c r="DP76" s="227"/>
      <c r="DQ76" s="227"/>
      <c r="DR76" s="227"/>
      <c r="DS76" s="227"/>
      <c r="DT76" s="227"/>
      <c r="DU76" s="227"/>
      <c r="DV76" s="227"/>
      <c r="DW76" s="227"/>
      <c r="DX76" s="227"/>
      <c r="DY76" s="227"/>
      <c r="DZ76" s="227"/>
      <c r="EA76" s="227"/>
      <c r="EB76" s="227"/>
      <c r="EC76" s="227"/>
      <c r="ED76" s="227"/>
      <c r="EE76" s="227"/>
      <c r="EF76" s="227"/>
      <c r="EG76" s="227"/>
      <c r="EH76" s="227"/>
      <c r="EI76" s="227"/>
      <c r="EJ76" s="227"/>
      <c r="EK76" s="227"/>
      <c r="EL76" s="227"/>
      <c r="EM76" s="227"/>
      <c r="EN76" s="227"/>
      <c r="EO76" s="227"/>
      <c r="EP76" s="227"/>
      <c r="EQ76" s="227"/>
      <c r="ER76" s="227"/>
      <c r="ES76" s="227"/>
      <c r="ET76" s="227"/>
      <c r="EU76" s="227"/>
      <c r="EV76" s="227"/>
      <c r="EW76" s="227"/>
      <c r="EX76" s="227"/>
      <c r="EY76" s="227"/>
      <c r="EZ76" s="227"/>
      <c r="FA76" s="227"/>
      <c r="FB76" s="227"/>
      <c r="FC76" s="227"/>
      <c r="FD76" s="227"/>
      <c r="FE76" s="227"/>
      <c r="FF76" s="227"/>
      <c r="FG76" s="227"/>
      <c r="FH76" s="227"/>
      <c r="FI76" s="227"/>
      <c r="FJ76" s="227"/>
      <c r="FK76" s="227"/>
      <c r="FL76" s="227"/>
      <c r="FM76" s="227"/>
      <c r="FN76" s="227"/>
      <c r="FO76" s="227"/>
      <c r="FP76" s="227"/>
      <c r="FQ76" s="227"/>
      <c r="FR76" s="227"/>
      <c r="FS76" s="227"/>
      <c r="FT76" s="227"/>
      <c r="FU76" s="227"/>
      <c r="FV76" s="227"/>
      <c r="FW76" s="227"/>
      <c r="FX76" s="227"/>
      <c r="FY76" s="227"/>
      <c r="FZ76" s="227"/>
      <c r="GA76" s="227"/>
      <c r="GB76" s="227"/>
      <c r="GC76" s="227"/>
      <c r="GD76" s="227"/>
      <c r="GE76" s="227"/>
      <c r="GF76" s="227"/>
      <c r="GG76" s="227"/>
      <c r="GH76" s="227"/>
      <c r="GI76" s="227"/>
      <c r="GJ76" s="227"/>
      <c r="GK76" s="227"/>
      <c r="GL76" s="227"/>
      <c r="GM76" s="227"/>
      <c r="GN76" s="227"/>
      <c r="GO76" s="227"/>
      <c r="GP76" s="227"/>
      <c r="GQ76" s="227"/>
      <c r="GR76" s="227"/>
      <c r="GS76" s="227"/>
      <c r="GT76" s="227"/>
      <c r="GU76" s="227"/>
      <c r="GV76" s="227"/>
      <c r="GW76" s="227"/>
      <c r="GX76" s="227"/>
      <c r="GY76" s="227"/>
      <c r="GZ76" s="227"/>
      <c r="HA76" s="227"/>
      <c r="HB76" s="227"/>
      <c r="HC76" s="227"/>
      <c r="HD76" s="227"/>
      <c r="HE76" s="227"/>
      <c r="HF76" s="227"/>
      <c r="HG76" s="227"/>
      <c r="HH76" s="227"/>
      <c r="HI76" s="227"/>
      <c r="HJ76" s="227"/>
      <c r="HK76" s="227"/>
      <c r="HL76" s="227"/>
      <c r="HM76" s="227"/>
      <c r="HN76" s="227"/>
      <c r="HO76" s="227"/>
      <c r="HP76" s="227"/>
      <c r="HQ76" s="227"/>
      <c r="HR76" s="227"/>
      <c r="HS76" s="227"/>
      <c r="HT76" s="227"/>
      <c r="HU76" s="227"/>
      <c r="HV76" s="227"/>
      <c r="HW76" s="227"/>
      <c r="HX76" s="227"/>
      <c r="HY76" s="227"/>
      <c r="HZ76" s="227"/>
      <c r="IA76" s="227"/>
      <c r="IB76" s="227"/>
      <c r="IC76" s="227"/>
      <c r="ID76" s="227"/>
      <c r="IE76" s="227"/>
      <c r="IF76" s="227"/>
      <c r="IG76" s="227"/>
      <c r="IH76" s="227"/>
      <c r="II76" s="227"/>
      <c r="IJ76" s="227"/>
      <c r="IK76" s="227"/>
      <c r="IL76" s="227"/>
      <c r="IM76" s="227"/>
      <c r="IN76" s="227"/>
      <c r="IO76" s="227"/>
      <c r="IP76" s="227"/>
      <c r="IQ76" s="227"/>
      <c r="IR76" s="227"/>
      <c r="IS76" s="227"/>
      <c r="IT76" s="227"/>
      <c r="IU76" s="227"/>
      <c r="IV76" s="227"/>
    </row>
    <row r="77" spans="1:256" s="192" customFormat="1">
      <c r="A77" s="379"/>
      <c r="B77" s="379"/>
      <c r="C77" s="54"/>
      <c r="D77" s="59"/>
      <c r="E77" s="54"/>
      <c r="F77" s="54"/>
      <c r="G77" s="54"/>
      <c r="H77" s="54"/>
      <c r="I77" s="54"/>
      <c r="J77" s="54"/>
      <c r="K77" s="381"/>
      <c r="L77" s="54"/>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7"/>
      <c r="AU77" s="227"/>
      <c r="AV77" s="227"/>
      <c r="AW77" s="227"/>
      <c r="AX77" s="227"/>
      <c r="AY77" s="227"/>
      <c r="AZ77" s="227"/>
      <c r="BA77" s="227"/>
      <c r="BB77" s="227"/>
      <c r="BC77" s="227"/>
      <c r="BD77" s="227"/>
      <c r="BE77" s="227"/>
      <c r="BF77" s="227"/>
      <c r="BG77" s="227"/>
      <c r="BH77" s="227"/>
      <c r="BI77" s="227"/>
      <c r="BJ77" s="227"/>
      <c r="BK77" s="227"/>
      <c r="BL77" s="227"/>
      <c r="BM77" s="227"/>
      <c r="BN77" s="227"/>
      <c r="BO77" s="227"/>
      <c r="BP77" s="227"/>
      <c r="BQ77" s="227"/>
      <c r="BR77" s="227"/>
      <c r="BS77" s="227"/>
      <c r="BT77" s="227"/>
      <c r="BU77" s="227"/>
      <c r="BV77" s="227"/>
      <c r="BW77" s="227"/>
      <c r="BX77" s="227"/>
      <c r="BY77" s="227"/>
      <c r="BZ77" s="227"/>
      <c r="CA77" s="227"/>
      <c r="CB77" s="227"/>
      <c r="CC77" s="227"/>
      <c r="CD77" s="227"/>
      <c r="CE77" s="227"/>
      <c r="CF77" s="227"/>
      <c r="CG77" s="227"/>
      <c r="CH77" s="227"/>
      <c r="CI77" s="227"/>
      <c r="CJ77" s="227"/>
      <c r="CK77" s="227"/>
      <c r="CL77" s="227"/>
      <c r="CM77" s="227"/>
      <c r="CN77" s="227"/>
      <c r="CO77" s="227"/>
      <c r="CP77" s="227"/>
      <c r="CQ77" s="227"/>
      <c r="CR77" s="227"/>
      <c r="CS77" s="227"/>
      <c r="CT77" s="227"/>
      <c r="CU77" s="227"/>
      <c r="CV77" s="227"/>
      <c r="CW77" s="227"/>
      <c r="CX77" s="227"/>
      <c r="CY77" s="227"/>
      <c r="CZ77" s="227"/>
      <c r="DA77" s="227"/>
      <c r="DB77" s="227"/>
      <c r="DC77" s="227"/>
      <c r="DD77" s="227"/>
      <c r="DE77" s="227"/>
      <c r="DF77" s="227"/>
      <c r="DG77" s="227"/>
      <c r="DH77" s="227"/>
      <c r="DI77" s="227"/>
      <c r="DJ77" s="227"/>
      <c r="DK77" s="227"/>
      <c r="DL77" s="227"/>
      <c r="DM77" s="227"/>
      <c r="DN77" s="227"/>
      <c r="DO77" s="227"/>
      <c r="DP77" s="227"/>
      <c r="DQ77" s="227"/>
      <c r="DR77" s="227"/>
      <c r="DS77" s="227"/>
      <c r="DT77" s="227"/>
      <c r="DU77" s="227"/>
      <c r="DV77" s="227"/>
      <c r="DW77" s="227"/>
      <c r="DX77" s="227"/>
      <c r="DY77" s="227"/>
      <c r="DZ77" s="227"/>
      <c r="EA77" s="227"/>
      <c r="EB77" s="227"/>
      <c r="EC77" s="227"/>
      <c r="ED77" s="227"/>
      <c r="EE77" s="227"/>
      <c r="EF77" s="227"/>
      <c r="EG77" s="227"/>
      <c r="EH77" s="227"/>
      <c r="EI77" s="227"/>
      <c r="EJ77" s="227"/>
      <c r="EK77" s="227"/>
      <c r="EL77" s="227"/>
      <c r="EM77" s="227"/>
      <c r="EN77" s="227"/>
      <c r="EO77" s="227"/>
      <c r="EP77" s="227"/>
      <c r="EQ77" s="227"/>
      <c r="ER77" s="227"/>
      <c r="ES77" s="227"/>
      <c r="ET77" s="227"/>
      <c r="EU77" s="227"/>
      <c r="EV77" s="227"/>
      <c r="EW77" s="227"/>
      <c r="EX77" s="227"/>
      <c r="EY77" s="227"/>
      <c r="EZ77" s="227"/>
      <c r="FA77" s="227"/>
      <c r="FB77" s="227"/>
      <c r="FC77" s="227"/>
      <c r="FD77" s="227"/>
      <c r="FE77" s="227"/>
      <c r="FF77" s="227"/>
      <c r="FG77" s="227"/>
      <c r="FH77" s="227"/>
      <c r="FI77" s="227"/>
      <c r="FJ77" s="227"/>
      <c r="FK77" s="227"/>
      <c r="FL77" s="227"/>
      <c r="FM77" s="227"/>
      <c r="FN77" s="227"/>
      <c r="FO77" s="227"/>
      <c r="FP77" s="227"/>
      <c r="FQ77" s="227"/>
      <c r="FR77" s="227"/>
      <c r="FS77" s="227"/>
      <c r="FT77" s="227"/>
      <c r="FU77" s="227"/>
      <c r="FV77" s="227"/>
      <c r="FW77" s="227"/>
      <c r="FX77" s="227"/>
      <c r="FY77" s="227"/>
      <c r="FZ77" s="227"/>
      <c r="GA77" s="227"/>
      <c r="GB77" s="227"/>
      <c r="GC77" s="227"/>
      <c r="GD77" s="227"/>
      <c r="GE77" s="227"/>
      <c r="GF77" s="227"/>
      <c r="GG77" s="227"/>
      <c r="GH77" s="227"/>
      <c r="GI77" s="227"/>
      <c r="GJ77" s="227"/>
      <c r="GK77" s="227"/>
      <c r="GL77" s="227"/>
      <c r="GM77" s="227"/>
      <c r="GN77" s="227"/>
      <c r="GO77" s="227"/>
      <c r="GP77" s="227"/>
      <c r="GQ77" s="227"/>
      <c r="GR77" s="227"/>
      <c r="GS77" s="227"/>
      <c r="GT77" s="227"/>
      <c r="GU77" s="227"/>
      <c r="GV77" s="227"/>
      <c r="GW77" s="227"/>
      <c r="GX77" s="227"/>
      <c r="GY77" s="227"/>
      <c r="GZ77" s="227"/>
      <c r="HA77" s="227"/>
      <c r="HB77" s="227"/>
      <c r="HC77" s="227"/>
      <c r="HD77" s="227"/>
      <c r="HE77" s="227"/>
      <c r="HF77" s="227"/>
      <c r="HG77" s="227"/>
      <c r="HH77" s="227"/>
      <c r="HI77" s="227"/>
      <c r="HJ77" s="227"/>
      <c r="HK77" s="227"/>
      <c r="HL77" s="227"/>
      <c r="HM77" s="227"/>
      <c r="HN77" s="227"/>
      <c r="HO77" s="227"/>
      <c r="HP77" s="227"/>
      <c r="HQ77" s="227"/>
      <c r="HR77" s="227"/>
      <c r="HS77" s="227"/>
      <c r="HT77" s="227"/>
      <c r="HU77" s="227"/>
      <c r="HV77" s="227"/>
      <c r="HW77" s="227"/>
      <c r="HX77" s="227"/>
      <c r="HY77" s="227"/>
      <c r="HZ77" s="227"/>
      <c r="IA77" s="227"/>
      <c r="IB77" s="227"/>
      <c r="IC77" s="227"/>
      <c r="ID77" s="227"/>
      <c r="IE77" s="227"/>
      <c r="IF77" s="227"/>
      <c r="IG77" s="227"/>
      <c r="IH77" s="227"/>
      <c r="II77" s="227"/>
      <c r="IJ77" s="227"/>
      <c r="IK77" s="227"/>
      <c r="IL77" s="227"/>
      <c r="IM77" s="227"/>
      <c r="IN77" s="227"/>
      <c r="IO77" s="227"/>
      <c r="IP77" s="227"/>
      <c r="IQ77" s="227"/>
      <c r="IR77" s="227"/>
      <c r="IS77" s="227"/>
      <c r="IT77" s="227"/>
      <c r="IU77" s="227"/>
      <c r="IV77" s="227"/>
    </row>
    <row r="78" spans="1:256" s="192" customFormat="1">
      <c r="A78" s="379"/>
      <c r="B78" s="379"/>
      <c r="C78" s="54"/>
      <c r="D78" s="59"/>
      <c r="E78" s="54"/>
      <c r="F78" s="54"/>
      <c r="G78" s="54"/>
      <c r="H78" s="54"/>
      <c r="I78" s="54"/>
      <c r="J78" s="54"/>
      <c r="K78" s="381"/>
      <c r="L78" s="54"/>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7"/>
      <c r="BA78" s="227"/>
      <c r="BB78" s="227"/>
      <c r="BC78" s="227"/>
      <c r="BD78" s="227"/>
      <c r="BE78" s="227"/>
      <c r="BF78" s="227"/>
      <c r="BG78" s="227"/>
      <c r="BH78" s="227"/>
      <c r="BI78" s="227"/>
      <c r="BJ78" s="227"/>
      <c r="BK78" s="227"/>
      <c r="BL78" s="227"/>
      <c r="BM78" s="227"/>
      <c r="BN78" s="227"/>
      <c r="BO78" s="227"/>
      <c r="BP78" s="227"/>
      <c r="BQ78" s="227"/>
      <c r="BR78" s="227"/>
      <c r="BS78" s="227"/>
      <c r="BT78" s="227"/>
      <c r="BU78" s="227"/>
      <c r="BV78" s="227"/>
      <c r="BW78" s="227"/>
      <c r="BX78" s="227"/>
      <c r="BY78" s="227"/>
      <c r="BZ78" s="227"/>
      <c r="CA78" s="227"/>
      <c r="CB78" s="227"/>
      <c r="CC78" s="227"/>
      <c r="CD78" s="227"/>
      <c r="CE78" s="227"/>
      <c r="CF78" s="227"/>
      <c r="CG78" s="227"/>
      <c r="CH78" s="227"/>
      <c r="CI78" s="227"/>
      <c r="CJ78" s="227"/>
      <c r="CK78" s="227"/>
      <c r="CL78" s="227"/>
      <c r="CM78" s="227"/>
      <c r="CN78" s="227"/>
      <c r="CO78" s="227"/>
      <c r="CP78" s="227"/>
      <c r="CQ78" s="227"/>
      <c r="CR78" s="227"/>
      <c r="CS78" s="227"/>
      <c r="CT78" s="227"/>
      <c r="CU78" s="227"/>
      <c r="CV78" s="227"/>
      <c r="CW78" s="227"/>
      <c r="CX78" s="227"/>
      <c r="CY78" s="227"/>
      <c r="CZ78" s="227"/>
      <c r="DA78" s="227"/>
      <c r="DB78" s="227"/>
      <c r="DC78" s="227"/>
      <c r="DD78" s="227"/>
      <c r="DE78" s="227"/>
      <c r="DF78" s="227"/>
      <c r="DG78" s="227"/>
      <c r="DH78" s="227"/>
      <c r="DI78" s="227"/>
      <c r="DJ78" s="227"/>
      <c r="DK78" s="227"/>
      <c r="DL78" s="227"/>
      <c r="DM78" s="227"/>
      <c r="DN78" s="227"/>
      <c r="DO78" s="227"/>
      <c r="DP78" s="227"/>
      <c r="DQ78" s="227"/>
      <c r="DR78" s="227"/>
      <c r="DS78" s="227"/>
      <c r="DT78" s="227"/>
      <c r="DU78" s="227"/>
      <c r="DV78" s="227"/>
      <c r="DW78" s="227"/>
      <c r="DX78" s="227"/>
      <c r="DY78" s="227"/>
      <c r="DZ78" s="227"/>
      <c r="EA78" s="227"/>
      <c r="EB78" s="227"/>
      <c r="EC78" s="227"/>
      <c r="ED78" s="227"/>
      <c r="EE78" s="227"/>
      <c r="EF78" s="227"/>
      <c r="EG78" s="227"/>
      <c r="EH78" s="227"/>
      <c r="EI78" s="227"/>
      <c r="EJ78" s="227"/>
      <c r="EK78" s="227"/>
      <c r="EL78" s="227"/>
      <c r="EM78" s="227"/>
      <c r="EN78" s="227"/>
      <c r="EO78" s="227"/>
      <c r="EP78" s="227"/>
      <c r="EQ78" s="227"/>
      <c r="ER78" s="227"/>
      <c r="ES78" s="227"/>
      <c r="ET78" s="227"/>
      <c r="EU78" s="227"/>
      <c r="EV78" s="227"/>
      <c r="EW78" s="227"/>
      <c r="EX78" s="227"/>
      <c r="EY78" s="227"/>
      <c r="EZ78" s="227"/>
      <c r="FA78" s="227"/>
      <c r="FB78" s="227"/>
      <c r="FC78" s="227"/>
      <c r="FD78" s="227"/>
      <c r="FE78" s="227"/>
      <c r="FF78" s="227"/>
      <c r="FG78" s="227"/>
      <c r="FH78" s="227"/>
      <c r="FI78" s="227"/>
      <c r="FJ78" s="227"/>
      <c r="FK78" s="227"/>
      <c r="FL78" s="227"/>
      <c r="FM78" s="227"/>
      <c r="FN78" s="227"/>
      <c r="FO78" s="227"/>
      <c r="FP78" s="227"/>
      <c r="FQ78" s="227"/>
      <c r="FR78" s="227"/>
      <c r="FS78" s="227"/>
      <c r="FT78" s="227"/>
      <c r="FU78" s="227"/>
      <c r="FV78" s="227"/>
      <c r="FW78" s="227"/>
      <c r="FX78" s="227"/>
      <c r="FY78" s="227"/>
      <c r="FZ78" s="227"/>
      <c r="GA78" s="227"/>
      <c r="GB78" s="227"/>
      <c r="GC78" s="227"/>
      <c r="GD78" s="227"/>
      <c r="GE78" s="227"/>
      <c r="GF78" s="227"/>
      <c r="GG78" s="227"/>
      <c r="GH78" s="227"/>
      <c r="GI78" s="227"/>
      <c r="GJ78" s="227"/>
      <c r="GK78" s="227"/>
      <c r="GL78" s="227"/>
      <c r="GM78" s="227"/>
      <c r="GN78" s="227"/>
      <c r="GO78" s="227"/>
      <c r="GP78" s="227"/>
      <c r="GQ78" s="227"/>
      <c r="GR78" s="227"/>
      <c r="GS78" s="227"/>
      <c r="GT78" s="227"/>
      <c r="GU78" s="227"/>
      <c r="GV78" s="227"/>
      <c r="GW78" s="227"/>
      <c r="GX78" s="227"/>
      <c r="GY78" s="227"/>
      <c r="GZ78" s="227"/>
      <c r="HA78" s="227"/>
      <c r="HB78" s="227"/>
      <c r="HC78" s="227"/>
      <c r="HD78" s="227"/>
      <c r="HE78" s="227"/>
      <c r="HF78" s="227"/>
      <c r="HG78" s="227"/>
      <c r="HH78" s="227"/>
      <c r="HI78" s="227"/>
      <c r="HJ78" s="227"/>
      <c r="HK78" s="227"/>
      <c r="HL78" s="227"/>
      <c r="HM78" s="227"/>
      <c r="HN78" s="227"/>
      <c r="HO78" s="227"/>
      <c r="HP78" s="227"/>
      <c r="HQ78" s="227"/>
      <c r="HR78" s="227"/>
      <c r="HS78" s="227"/>
      <c r="HT78" s="227"/>
      <c r="HU78" s="227"/>
      <c r="HV78" s="227"/>
      <c r="HW78" s="227"/>
      <c r="HX78" s="227"/>
      <c r="HY78" s="227"/>
      <c r="HZ78" s="227"/>
      <c r="IA78" s="227"/>
      <c r="IB78" s="227"/>
      <c r="IC78" s="227"/>
      <c r="ID78" s="227"/>
      <c r="IE78" s="227"/>
      <c r="IF78" s="227"/>
      <c r="IG78" s="227"/>
      <c r="IH78" s="227"/>
      <c r="II78" s="227"/>
      <c r="IJ78" s="227"/>
      <c r="IK78" s="227"/>
      <c r="IL78" s="227"/>
      <c r="IM78" s="227"/>
      <c r="IN78" s="227"/>
      <c r="IO78" s="227"/>
      <c r="IP78" s="227"/>
      <c r="IQ78" s="227"/>
      <c r="IR78" s="227"/>
      <c r="IS78" s="227"/>
      <c r="IT78" s="227"/>
      <c r="IU78" s="227"/>
      <c r="IV78" s="227"/>
    </row>
    <row r="79" spans="1:256" s="192" customFormat="1">
      <c r="A79" s="379"/>
      <c r="B79" s="379"/>
      <c r="C79" s="54"/>
      <c r="D79" s="59"/>
      <c r="E79" s="54"/>
      <c r="F79" s="54"/>
      <c r="G79" s="54"/>
      <c r="H79" s="54"/>
      <c r="I79" s="54"/>
      <c r="J79" s="54"/>
      <c r="K79" s="381"/>
      <c r="L79" s="54"/>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7"/>
      <c r="AP79" s="227"/>
      <c r="AQ79" s="227"/>
      <c r="AR79" s="227"/>
      <c r="AS79" s="227"/>
      <c r="AT79" s="227"/>
      <c r="AU79" s="227"/>
      <c r="AV79" s="227"/>
      <c r="AW79" s="227"/>
      <c r="AX79" s="227"/>
      <c r="AY79" s="227"/>
      <c r="AZ79" s="227"/>
      <c r="BA79" s="227"/>
      <c r="BB79" s="227"/>
      <c r="BC79" s="227"/>
      <c r="BD79" s="227"/>
      <c r="BE79" s="227"/>
      <c r="BF79" s="227"/>
      <c r="BG79" s="227"/>
      <c r="BH79" s="227"/>
      <c r="BI79" s="227"/>
      <c r="BJ79" s="227"/>
      <c r="BK79" s="227"/>
      <c r="BL79" s="227"/>
      <c r="BM79" s="227"/>
      <c r="BN79" s="227"/>
      <c r="BO79" s="227"/>
      <c r="BP79" s="227"/>
      <c r="BQ79" s="227"/>
      <c r="BR79" s="227"/>
      <c r="BS79" s="227"/>
      <c r="BT79" s="227"/>
      <c r="BU79" s="227"/>
      <c r="BV79" s="227"/>
      <c r="BW79" s="227"/>
      <c r="BX79" s="227"/>
      <c r="BY79" s="227"/>
      <c r="BZ79" s="227"/>
      <c r="CA79" s="227"/>
      <c r="CB79" s="227"/>
      <c r="CC79" s="227"/>
      <c r="CD79" s="227"/>
      <c r="CE79" s="227"/>
      <c r="CF79" s="227"/>
      <c r="CG79" s="227"/>
      <c r="CH79" s="227"/>
      <c r="CI79" s="227"/>
      <c r="CJ79" s="227"/>
      <c r="CK79" s="227"/>
      <c r="CL79" s="227"/>
      <c r="CM79" s="227"/>
      <c r="CN79" s="227"/>
      <c r="CO79" s="227"/>
      <c r="CP79" s="227"/>
      <c r="CQ79" s="227"/>
      <c r="CR79" s="227"/>
      <c r="CS79" s="227"/>
      <c r="CT79" s="227"/>
      <c r="CU79" s="227"/>
      <c r="CV79" s="227"/>
      <c r="CW79" s="227"/>
      <c r="CX79" s="227"/>
      <c r="CY79" s="227"/>
      <c r="CZ79" s="227"/>
      <c r="DA79" s="227"/>
      <c r="DB79" s="227"/>
      <c r="DC79" s="227"/>
      <c r="DD79" s="227"/>
      <c r="DE79" s="227"/>
      <c r="DF79" s="227"/>
      <c r="DG79" s="227"/>
      <c r="DH79" s="227"/>
      <c r="DI79" s="227"/>
      <c r="DJ79" s="227"/>
      <c r="DK79" s="227"/>
      <c r="DL79" s="227"/>
      <c r="DM79" s="227"/>
      <c r="DN79" s="227"/>
      <c r="DO79" s="227"/>
      <c r="DP79" s="227"/>
      <c r="DQ79" s="227"/>
      <c r="DR79" s="227"/>
      <c r="DS79" s="227"/>
      <c r="DT79" s="227"/>
      <c r="DU79" s="227"/>
      <c r="DV79" s="227"/>
      <c r="DW79" s="227"/>
      <c r="DX79" s="227"/>
      <c r="DY79" s="227"/>
      <c r="DZ79" s="227"/>
      <c r="EA79" s="227"/>
      <c r="EB79" s="227"/>
      <c r="EC79" s="227"/>
      <c r="ED79" s="227"/>
      <c r="EE79" s="227"/>
      <c r="EF79" s="227"/>
      <c r="EG79" s="227"/>
      <c r="EH79" s="227"/>
      <c r="EI79" s="227"/>
      <c r="EJ79" s="227"/>
      <c r="EK79" s="227"/>
      <c r="EL79" s="227"/>
      <c r="EM79" s="227"/>
      <c r="EN79" s="227"/>
      <c r="EO79" s="227"/>
      <c r="EP79" s="227"/>
      <c r="EQ79" s="227"/>
      <c r="ER79" s="227"/>
      <c r="ES79" s="227"/>
      <c r="ET79" s="227"/>
      <c r="EU79" s="227"/>
      <c r="EV79" s="227"/>
      <c r="EW79" s="227"/>
      <c r="EX79" s="227"/>
      <c r="EY79" s="227"/>
      <c r="EZ79" s="227"/>
      <c r="FA79" s="227"/>
      <c r="FB79" s="227"/>
      <c r="FC79" s="227"/>
      <c r="FD79" s="227"/>
      <c r="FE79" s="227"/>
      <c r="FF79" s="227"/>
      <c r="FG79" s="227"/>
      <c r="FH79" s="227"/>
      <c r="FI79" s="227"/>
      <c r="FJ79" s="227"/>
      <c r="FK79" s="227"/>
      <c r="FL79" s="227"/>
      <c r="FM79" s="227"/>
      <c r="FN79" s="227"/>
      <c r="FO79" s="227"/>
      <c r="FP79" s="227"/>
      <c r="FQ79" s="227"/>
      <c r="FR79" s="227"/>
      <c r="FS79" s="227"/>
      <c r="FT79" s="227"/>
      <c r="FU79" s="227"/>
      <c r="FV79" s="227"/>
      <c r="FW79" s="227"/>
      <c r="FX79" s="227"/>
      <c r="FY79" s="227"/>
      <c r="FZ79" s="227"/>
      <c r="GA79" s="227"/>
      <c r="GB79" s="227"/>
      <c r="GC79" s="227"/>
      <c r="GD79" s="227"/>
      <c r="GE79" s="227"/>
      <c r="GF79" s="227"/>
      <c r="GG79" s="227"/>
      <c r="GH79" s="227"/>
      <c r="GI79" s="227"/>
      <c r="GJ79" s="227"/>
      <c r="GK79" s="227"/>
      <c r="GL79" s="227"/>
      <c r="GM79" s="227"/>
      <c r="GN79" s="227"/>
      <c r="GO79" s="227"/>
      <c r="GP79" s="227"/>
      <c r="GQ79" s="227"/>
      <c r="GR79" s="227"/>
      <c r="GS79" s="227"/>
      <c r="GT79" s="227"/>
      <c r="GU79" s="227"/>
      <c r="GV79" s="227"/>
      <c r="GW79" s="227"/>
      <c r="GX79" s="227"/>
      <c r="GY79" s="227"/>
      <c r="GZ79" s="227"/>
      <c r="HA79" s="227"/>
      <c r="HB79" s="227"/>
      <c r="HC79" s="227"/>
      <c r="HD79" s="227"/>
      <c r="HE79" s="227"/>
      <c r="HF79" s="227"/>
      <c r="HG79" s="227"/>
      <c r="HH79" s="227"/>
      <c r="HI79" s="227"/>
      <c r="HJ79" s="227"/>
      <c r="HK79" s="227"/>
      <c r="HL79" s="227"/>
      <c r="HM79" s="227"/>
      <c r="HN79" s="227"/>
      <c r="HO79" s="227"/>
      <c r="HP79" s="227"/>
      <c r="HQ79" s="227"/>
      <c r="HR79" s="227"/>
      <c r="HS79" s="227"/>
      <c r="HT79" s="227"/>
      <c r="HU79" s="227"/>
      <c r="HV79" s="227"/>
      <c r="HW79" s="227"/>
      <c r="HX79" s="227"/>
      <c r="HY79" s="227"/>
      <c r="HZ79" s="227"/>
      <c r="IA79" s="227"/>
      <c r="IB79" s="227"/>
      <c r="IC79" s="227"/>
      <c r="ID79" s="227"/>
      <c r="IE79" s="227"/>
      <c r="IF79" s="227"/>
      <c r="IG79" s="227"/>
      <c r="IH79" s="227"/>
      <c r="II79" s="227"/>
      <c r="IJ79" s="227"/>
      <c r="IK79" s="227"/>
      <c r="IL79" s="227"/>
      <c r="IM79" s="227"/>
      <c r="IN79" s="227"/>
      <c r="IO79" s="227"/>
      <c r="IP79" s="227"/>
      <c r="IQ79" s="227"/>
      <c r="IR79" s="227"/>
      <c r="IS79" s="227"/>
      <c r="IT79" s="227"/>
      <c r="IU79" s="227"/>
      <c r="IV79" s="227"/>
    </row>
    <row r="80" spans="1:256" s="192" customFormat="1">
      <c r="A80" s="379"/>
      <c r="B80" s="379"/>
      <c r="C80" s="54"/>
      <c r="D80" s="59"/>
      <c r="E80" s="54"/>
      <c r="F80" s="54"/>
      <c r="G80" s="54"/>
      <c r="H80" s="54"/>
      <c r="I80" s="54"/>
      <c r="J80" s="54"/>
      <c r="K80" s="381"/>
      <c r="L80" s="54"/>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7"/>
      <c r="AP80" s="227"/>
      <c r="AQ80" s="227"/>
      <c r="AR80" s="227"/>
      <c r="AS80" s="227"/>
      <c r="AT80" s="227"/>
      <c r="AU80" s="227"/>
      <c r="AV80" s="227"/>
      <c r="AW80" s="227"/>
      <c r="AX80" s="227"/>
      <c r="AY80" s="227"/>
      <c r="AZ80" s="227"/>
      <c r="BA80" s="227"/>
      <c r="BB80" s="227"/>
      <c r="BC80" s="227"/>
      <c r="BD80" s="227"/>
      <c r="BE80" s="227"/>
      <c r="BF80" s="227"/>
      <c r="BG80" s="227"/>
      <c r="BH80" s="227"/>
      <c r="BI80" s="227"/>
      <c r="BJ80" s="227"/>
      <c r="BK80" s="227"/>
      <c r="BL80" s="227"/>
      <c r="BM80" s="227"/>
      <c r="BN80" s="227"/>
      <c r="BO80" s="227"/>
      <c r="BP80" s="227"/>
      <c r="BQ80" s="227"/>
      <c r="BR80" s="227"/>
      <c r="BS80" s="227"/>
      <c r="BT80" s="227"/>
      <c r="BU80" s="227"/>
      <c r="BV80" s="227"/>
      <c r="BW80" s="227"/>
      <c r="BX80" s="227"/>
      <c r="BY80" s="227"/>
      <c r="BZ80" s="227"/>
      <c r="CA80" s="227"/>
      <c r="CB80" s="227"/>
      <c r="CC80" s="227"/>
      <c r="CD80" s="227"/>
      <c r="CE80" s="227"/>
      <c r="CF80" s="227"/>
      <c r="CG80" s="227"/>
      <c r="CH80" s="227"/>
      <c r="CI80" s="227"/>
      <c r="CJ80" s="227"/>
      <c r="CK80" s="227"/>
      <c r="CL80" s="227"/>
      <c r="CM80" s="227"/>
      <c r="CN80" s="227"/>
      <c r="CO80" s="227"/>
      <c r="CP80" s="227"/>
      <c r="CQ80" s="227"/>
      <c r="CR80" s="227"/>
      <c r="CS80" s="227"/>
      <c r="CT80" s="227"/>
      <c r="CU80" s="227"/>
      <c r="CV80" s="227"/>
      <c r="CW80" s="227"/>
      <c r="CX80" s="227"/>
      <c r="CY80" s="227"/>
      <c r="CZ80" s="227"/>
      <c r="DA80" s="227"/>
      <c r="DB80" s="227"/>
      <c r="DC80" s="227"/>
      <c r="DD80" s="227"/>
      <c r="DE80" s="227"/>
      <c r="DF80" s="227"/>
      <c r="DG80" s="227"/>
      <c r="DH80" s="227"/>
      <c r="DI80" s="227"/>
      <c r="DJ80" s="227"/>
      <c r="DK80" s="227"/>
      <c r="DL80" s="227"/>
      <c r="DM80" s="227"/>
      <c r="DN80" s="227"/>
      <c r="DO80" s="227"/>
      <c r="DP80" s="227"/>
      <c r="DQ80" s="227"/>
      <c r="DR80" s="227"/>
      <c r="DS80" s="227"/>
      <c r="DT80" s="227"/>
      <c r="DU80" s="227"/>
      <c r="DV80" s="227"/>
      <c r="DW80" s="227"/>
      <c r="DX80" s="227"/>
      <c r="DY80" s="227"/>
      <c r="DZ80" s="227"/>
      <c r="EA80" s="227"/>
      <c r="EB80" s="227"/>
      <c r="EC80" s="227"/>
      <c r="ED80" s="227"/>
      <c r="EE80" s="227"/>
      <c r="EF80" s="227"/>
      <c r="EG80" s="227"/>
      <c r="EH80" s="227"/>
      <c r="EI80" s="227"/>
      <c r="EJ80" s="227"/>
      <c r="EK80" s="227"/>
      <c r="EL80" s="227"/>
      <c r="EM80" s="227"/>
      <c r="EN80" s="227"/>
      <c r="EO80" s="227"/>
      <c r="EP80" s="227"/>
      <c r="EQ80" s="227"/>
      <c r="ER80" s="227"/>
      <c r="ES80" s="227"/>
      <c r="ET80" s="227"/>
      <c r="EU80" s="227"/>
      <c r="EV80" s="227"/>
      <c r="EW80" s="227"/>
      <c r="EX80" s="227"/>
      <c r="EY80" s="227"/>
      <c r="EZ80" s="227"/>
      <c r="FA80" s="227"/>
      <c r="FB80" s="227"/>
      <c r="FC80" s="227"/>
      <c r="FD80" s="227"/>
      <c r="FE80" s="227"/>
      <c r="FF80" s="227"/>
      <c r="FG80" s="227"/>
      <c r="FH80" s="227"/>
      <c r="FI80" s="227"/>
      <c r="FJ80" s="227"/>
      <c r="FK80" s="227"/>
      <c r="FL80" s="227"/>
      <c r="FM80" s="227"/>
      <c r="FN80" s="227"/>
      <c r="FO80" s="227"/>
      <c r="FP80" s="227"/>
      <c r="FQ80" s="227"/>
      <c r="FR80" s="227"/>
      <c r="FS80" s="227"/>
      <c r="FT80" s="227"/>
      <c r="FU80" s="227"/>
      <c r="FV80" s="227"/>
      <c r="FW80" s="227"/>
      <c r="FX80" s="227"/>
      <c r="FY80" s="227"/>
      <c r="FZ80" s="227"/>
      <c r="GA80" s="227"/>
      <c r="GB80" s="227"/>
      <c r="GC80" s="227"/>
      <c r="GD80" s="227"/>
      <c r="GE80" s="227"/>
      <c r="GF80" s="227"/>
      <c r="GG80" s="227"/>
      <c r="GH80" s="227"/>
      <c r="GI80" s="227"/>
      <c r="GJ80" s="227"/>
      <c r="GK80" s="227"/>
      <c r="GL80" s="227"/>
      <c r="GM80" s="227"/>
      <c r="GN80" s="227"/>
      <c r="GO80" s="227"/>
      <c r="GP80" s="227"/>
      <c r="GQ80" s="227"/>
      <c r="GR80" s="227"/>
      <c r="GS80" s="227"/>
      <c r="GT80" s="227"/>
      <c r="GU80" s="227"/>
      <c r="GV80" s="227"/>
      <c r="GW80" s="227"/>
      <c r="GX80" s="227"/>
      <c r="GY80" s="227"/>
      <c r="GZ80" s="227"/>
      <c r="HA80" s="227"/>
      <c r="HB80" s="227"/>
      <c r="HC80" s="227"/>
      <c r="HD80" s="227"/>
      <c r="HE80" s="227"/>
      <c r="HF80" s="227"/>
      <c r="HG80" s="227"/>
      <c r="HH80" s="227"/>
      <c r="HI80" s="227"/>
      <c r="HJ80" s="227"/>
      <c r="HK80" s="227"/>
      <c r="HL80" s="227"/>
      <c r="HM80" s="227"/>
      <c r="HN80" s="227"/>
      <c r="HO80" s="227"/>
      <c r="HP80" s="227"/>
      <c r="HQ80" s="227"/>
      <c r="HR80" s="227"/>
      <c r="HS80" s="227"/>
      <c r="HT80" s="227"/>
      <c r="HU80" s="227"/>
      <c r="HV80" s="227"/>
      <c r="HW80" s="227"/>
      <c r="HX80" s="227"/>
      <c r="HY80" s="227"/>
      <c r="HZ80" s="227"/>
      <c r="IA80" s="227"/>
      <c r="IB80" s="227"/>
      <c r="IC80" s="227"/>
      <c r="ID80" s="227"/>
      <c r="IE80" s="227"/>
      <c r="IF80" s="227"/>
      <c r="IG80" s="227"/>
      <c r="IH80" s="227"/>
      <c r="II80" s="227"/>
      <c r="IJ80" s="227"/>
      <c r="IK80" s="227"/>
      <c r="IL80" s="227"/>
      <c r="IM80" s="227"/>
      <c r="IN80" s="227"/>
      <c r="IO80" s="227"/>
      <c r="IP80" s="227"/>
      <c r="IQ80" s="227"/>
      <c r="IR80" s="227"/>
      <c r="IS80" s="227"/>
      <c r="IT80" s="227"/>
      <c r="IU80" s="227"/>
      <c r="IV80" s="227"/>
    </row>
    <row r="81" spans="1:256" s="192" customFormat="1">
      <c r="A81" s="379"/>
      <c r="B81" s="379"/>
      <c r="C81" s="54"/>
      <c r="D81" s="59"/>
      <c r="E81" s="54"/>
      <c r="F81" s="54"/>
      <c r="G81" s="54"/>
      <c r="H81" s="54"/>
      <c r="I81" s="54"/>
      <c r="J81" s="54"/>
      <c r="K81" s="381"/>
      <c r="L81" s="54"/>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227"/>
      <c r="AP81" s="227"/>
      <c r="AQ81" s="227"/>
      <c r="AR81" s="227"/>
      <c r="AS81" s="227"/>
      <c r="AT81" s="227"/>
      <c r="AU81" s="227"/>
      <c r="AV81" s="227"/>
      <c r="AW81" s="227"/>
      <c r="AX81" s="227"/>
      <c r="AY81" s="227"/>
      <c r="AZ81" s="227"/>
      <c r="BA81" s="227"/>
      <c r="BB81" s="227"/>
      <c r="BC81" s="227"/>
      <c r="BD81" s="227"/>
      <c r="BE81" s="227"/>
      <c r="BF81" s="227"/>
      <c r="BG81" s="227"/>
      <c r="BH81" s="227"/>
      <c r="BI81" s="227"/>
      <c r="BJ81" s="227"/>
      <c r="BK81" s="227"/>
      <c r="BL81" s="227"/>
      <c r="BM81" s="227"/>
      <c r="BN81" s="227"/>
      <c r="BO81" s="227"/>
      <c r="BP81" s="227"/>
      <c r="BQ81" s="227"/>
      <c r="BR81" s="227"/>
      <c r="BS81" s="227"/>
      <c r="BT81" s="227"/>
      <c r="BU81" s="227"/>
      <c r="BV81" s="227"/>
      <c r="BW81" s="227"/>
      <c r="BX81" s="227"/>
      <c r="BY81" s="227"/>
      <c r="BZ81" s="227"/>
      <c r="CA81" s="227"/>
      <c r="CB81" s="227"/>
      <c r="CC81" s="227"/>
      <c r="CD81" s="227"/>
      <c r="CE81" s="227"/>
      <c r="CF81" s="227"/>
      <c r="CG81" s="227"/>
      <c r="CH81" s="227"/>
      <c r="CI81" s="227"/>
      <c r="CJ81" s="227"/>
      <c r="CK81" s="227"/>
      <c r="CL81" s="227"/>
      <c r="CM81" s="227"/>
      <c r="CN81" s="227"/>
      <c r="CO81" s="227"/>
      <c r="CP81" s="227"/>
      <c r="CQ81" s="227"/>
      <c r="CR81" s="227"/>
      <c r="CS81" s="227"/>
      <c r="CT81" s="227"/>
      <c r="CU81" s="227"/>
      <c r="CV81" s="227"/>
      <c r="CW81" s="227"/>
      <c r="CX81" s="227"/>
      <c r="CY81" s="227"/>
      <c r="CZ81" s="227"/>
      <c r="DA81" s="227"/>
      <c r="DB81" s="227"/>
      <c r="DC81" s="227"/>
      <c r="DD81" s="227"/>
      <c r="DE81" s="227"/>
      <c r="DF81" s="227"/>
      <c r="DG81" s="227"/>
      <c r="DH81" s="227"/>
      <c r="DI81" s="227"/>
      <c r="DJ81" s="227"/>
      <c r="DK81" s="227"/>
      <c r="DL81" s="227"/>
      <c r="DM81" s="227"/>
      <c r="DN81" s="227"/>
      <c r="DO81" s="227"/>
      <c r="DP81" s="227"/>
      <c r="DQ81" s="227"/>
      <c r="DR81" s="227"/>
      <c r="DS81" s="227"/>
      <c r="DT81" s="227"/>
      <c r="DU81" s="227"/>
      <c r="DV81" s="227"/>
      <c r="DW81" s="227"/>
      <c r="DX81" s="227"/>
      <c r="DY81" s="227"/>
      <c r="DZ81" s="227"/>
      <c r="EA81" s="227"/>
      <c r="EB81" s="227"/>
      <c r="EC81" s="227"/>
      <c r="ED81" s="227"/>
      <c r="EE81" s="227"/>
      <c r="EF81" s="227"/>
      <c r="EG81" s="227"/>
      <c r="EH81" s="227"/>
      <c r="EI81" s="227"/>
      <c r="EJ81" s="227"/>
      <c r="EK81" s="227"/>
      <c r="EL81" s="227"/>
      <c r="EM81" s="227"/>
      <c r="EN81" s="227"/>
      <c r="EO81" s="227"/>
      <c r="EP81" s="227"/>
      <c r="EQ81" s="227"/>
      <c r="ER81" s="227"/>
      <c r="ES81" s="227"/>
      <c r="ET81" s="227"/>
      <c r="EU81" s="227"/>
      <c r="EV81" s="227"/>
      <c r="EW81" s="227"/>
      <c r="EX81" s="227"/>
      <c r="EY81" s="227"/>
      <c r="EZ81" s="227"/>
      <c r="FA81" s="227"/>
      <c r="FB81" s="227"/>
      <c r="FC81" s="227"/>
      <c r="FD81" s="227"/>
      <c r="FE81" s="227"/>
      <c r="FF81" s="227"/>
      <c r="FG81" s="227"/>
      <c r="FH81" s="227"/>
      <c r="FI81" s="227"/>
      <c r="FJ81" s="227"/>
      <c r="FK81" s="227"/>
      <c r="FL81" s="227"/>
      <c r="FM81" s="227"/>
      <c r="FN81" s="227"/>
      <c r="FO81" s="227"/>
      <c r="FP81" s="227"/>
      <c r="FQ81" s="227"/>
      <c r="FR81" s="227"/>
      <c r="FS81" s="227"/>
      <c r="FT81" s="227"/>
      <c r="FU81" s="227"/>
      <c r="FV81" s="227"/>
      <c r="FW81" s="227"/>
      <c r="FX81" s="227"/>
      <c r="FY81" s="227"/>
      <c r="FZ81" s="227"/>
      <c r="GA81" s="227"/>
      <c r="GB81" s="227"/>
      <c r="GC81" s="227"/>
      <c r="GD81" s="227"/>
      <c r="GE81" s="227"/>
      <c r="GF81" s="227"/>
      <c r="GG81" s="227"/>
      <c r="GH81" s="227"/>
      <c r="GI81" s="227"/>
      <c r="GJ81" s="227"/>
      <c r="GK81" s="227"/>
      <c r="GL81" s="227"/>
      <c r="GM81" s="227"/>
      <c r="GN81" s="227"/>
      <c r="GO81" s="227"/>
      <c r="GP81" s="227"/>
      <c r="GQ81" s="227"/>
      <c r="GR81" s="227"/>
      <c r="GS81" s="227"/>
      <c r="GT81" s="227"/>
      <c r="GU81" s="227"/>
      <c r="GV81" s="227"/>
      <c r="GW81" s="227"/>
      <c r="GX81" s="227"/>
      <c r="GY81" s="227"/>
      <c r="GZ81" s="227"/>
      <c r="HA81" s="227"/>
      <c r="HB81" s="227"/>
      <c r="HC81" s="227"/>
      <c r="HD81" s="227"/>
      <c r="HE81" s="227"/>
      <c r="HF81" s="227"/>
      <c r="HG81" s="227"/>
      <c r="HH81" s="227"/>
      <c r="HI81" s="227"/>
      <c r="HJ81" s="227"/>
      <c r="HK81" s="227"/>
      <c r="HL81" s="227"/>
      <c r="HM81" s="227"/>
      <c r="HN81" s="227"/>
      <c r="HO81" s="227"/>
      <c r="HP81" s="227"/>
      <c r="HQ81" s="227"/>
      <c r="HR81" s="227"/>
      <c r="HS81" s="227"/>
      <c r="HT81" s="227"/>
      <c r="HU81" s="227"/>
      <c r="HV81" s="227"/>
      <c r="HW81" s="227"/>
      <c r="HX81" s="227"/>
      <c r="HY81" s="227"/>
      <c r="HZ81" s="227"/>
      <c r="IA81" s="227"/>
      <c r="IB81" s="227"/>
      <c r="IC81" s="227"/>
      <c r="ID81" s="227"/>
      <c r="IE81" s="227"/>
      <c r="IF81" s="227"/>
      <c r="IG81" s="227"/>
      <c r="IH81" s="227"/>
      <c r="II81" s="227"/>
      <c r="IJ81" s="227"/>
      <c r="IK81" s="227"/>
      <c r="IL81" s="227"/>
      <c r="IM81" s="227"/>
      <c r="IN81" s="227"/>
      <c r="IO81" s="227"/>
      <c r="IP81" s="227"/>
      <c r="IQ81" s="227"/>
      <c r="IR81" s="227"/>
      <c r="IS81" s="227"/>
      <c r="IT81" s="227"/>
      <c r="IU81" s="227"/>
      <c r="IV81" s="227"/>
    </row>
    <row r="82" spans="1:256" s="192" customFormat="1">
      <c r="A82" s="379"/>
      <c r="B82" s="379"/>
      <c r="C82" s="54"/>
      <c r="D82" s="59"/>
      <c r="E82" s="54"/>
      <c r="F82" s="54"/>
      <c r="G82" s="54"/>
      <c r="H82" s="54"/>
      <c r="I82" s="54"/>
      <c r="J82" s="54"/>
      <c r="K82" s="381"/>
      <c r="L82" s="54"/>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227"/>
      <c r="AP82" s="227"/>
      <c r="AQ82" s="227"/>
      <c r="AR82" s="227"/>
      <c r="AS82" s="227"/>
      <c r="AT82" s="227"/>
      <c r="AU82" s="227"/>
      <c r="AV82" s="227"/>
      <c r="AW82" s="227"/>
      <c r="AX82" s="227"/>
      <c r="AY82" s="227"/>
      <c r="AZ82" s="227"/>
      <c r="BA82" s="227"/>
      <c r="BB82" s="227"/>
      <c r="BC82" s="227"/>
      <c r="BD82" s="227"/>
      <c r="BE82" s="227"/>
      <c r="BF82" s="227"/>
      <c r="BG82" s="227"/>
      <c r="BH82" s="227"/>
      <c r="BI82" s="227"/>
      <c r="BJ82" s="227"/>
      <c r="BK82" s="227"/>
      <c r="BL82" s="227"/>
      <c r="BM82" s="227"/>
      <c r="BN82" s="227"/>
      <c r="BO82" s="227"/>
      <c r="BP82" s="227"/>
      <c r="BQ82" s="227"/>
      <c r="BR82" s="227"/>
      <c r="BS82" s="227"/>
      <c r="BT82" s="227"/>
      <c r="BU82" s="227"/>
      <c r="BV82" s="227"/>
      <c r="BW82" s="227"/>
      <c r="BX82" s="227"/>
      <c r="BY82" s="227"/>
      <c r="BZ82" s="227"/>
      <c r="CA82" s="227"/>
      <c r="CB82" s="227"/>
      <c r="CC82" s="227"/>
      <c r="CD82" s="227"/>
      <c r="CE82" s="227"/>
      <c r="CF82" s="227"/>
      <c r="CG82" s="227"/>
      <c r="CH82" s="227"/>
      <c r="CI82" s="227"/>
      <c r="CJ82" s="227"/>
      <c r="CK82" s="227"/>
      <c r="CL82" s="227"/>
      <c r="CM82" s="227"/>
      <c r="CN82" s="227"/>
      <c r="CO82" s="227"/>
      <c r="CP82" s="227"/>
      <c r="CQ82" s="227"/>
      <c r="CR82" s="227"/>
      <c r="CS82" s="227"/>
      <c r="CT82" s="227"/>
      <c r="CU82" s="227"/>
      <c r="CV82" s="227"/>
      <c r="CW82" s="227"/>
      <c r="CX82" s="227"/>
      <c r="CY82" s="227"/>
      <c r="CZ82" s="227"/>
      <c r="DA82" s="227"/>
      <c r="DB82" s="227"/>
      <c r="DC82" s="227"/>
      <c r="DD82" s="227"/>
      <c r="DE82" s="227"/>
      <c r="DF82" s="227"/>
      <c r="DG82" s="227"/>
      <c r="DH82" s="227"/>
      <c r="DI82" s="227"/>
      <c r="DJ82" s="227"/>
      <c r="DK82" s="227"/>
      <c r="DL82" s="227"/>
      <c r="DM82" s="227"/>
      <c r="DN82" s="227"/>
      <c r="DO82" s="227"/>
      <c r="DP82" s="227"/>
      <c r="DQ82" s="227"/>
      <c r="DR82" s="227"/>
      <c r="DS82" s="227"/>
      <c r="DT82" s="227"/>
      <c r="DU82" s="227"/>
      <c r="DV82" s="227"/>
      <c r="DW82" s="227"/>
      <c r="DX82" s="227"/>
      <c r="DY82" s="227"/>
      <c r="DZ82" s="227"/>
      <c r="EA82" s="227"/>
      <c r="EB82" s="227"/>
      <c r="EC82" s="227"/>
      <c r="ED82" s="227"/>
      <c r="EE82" s="227"/>
      <c r="EF82" s="227"/>
      <c r="EG82" s="227"/>
      <c r="EH82" s="227"/>
      <c r="EI82" s="227"/>
      <c r="EJ82" s="227"/>
      <c r="EK82" s="227"/>
      <c r="EL82" s="227"/>
      <c r="EM82" s="227"/>
      <c r="EN82" s="227"/>
      <c r="EO82" s="227"/>
      <c r="EP82" s="227"/>
      <c r="EQ82" s="227"/>
      <c r="ER82" s="227"/>
      <c r="ES82" s="227"/>
      <c r="ET82" s="227"/>
      <c r="EU82" s="227"/>
      <c r="EV82" s="227"/>
      <c r="EW82" s="227"/>
      <c r="EX82" s="227"/>
      <c r="EY82" s="227"/>
      <c r="EZ82" s="227"/>
      <c r="FA82" s="227"/>
      <c r="FB82" s="227"/>
      <c r="FC82" s="227"/>
      <c r="FD82" s="227"/>
      <c r="FE82" s="227"/>
      <c r="FF82" s="227"/>
      <c r="FG82" s="227"/>
      <c r="FH82" s="227"/>
      <c r="FI82" s="227"/>
      <c r="FJ82" s="227"/>
      <c r="FK82" s="227"/>
      <c r="FL82" s="227"/>
      <c r="FM82" s="227"/>
      <c r="FN82" s="227"/>
      <c r="FO82" s="227"/>
      <c r="FP82" s="227"/>
      <c r="FQ82" s="227"/>
      <c r="FR82" s="227"/>
      <c r="FS82" s="227"/>
      <c r="FT82" s="227"/>
      <c r="FU82" s="227"/>
      <c r="FV82" s="227"/>
      <c r="FW82" s="227"/>
      <c r="FX82" s="227"/>
      <c r="FY82" s="227"/>
      <c r="FZ82" s="227"/>
      <c r="GA82" s="227"/>
      <c r="GB82" s="227"/>
      <c r="GC82" s="227"/>
      <c r="GD82" s="227"/>
      <c r="GE82" s="227"/>
      <c r="GF82" s="227"/>
      <c r="GG82" s="227"/>
      <c r="GH82" s="227"/>
      <c r="GI82" s="227"/>
      <c r="GJ82" s="227"/>
      <c r="GK82" s="227"/>
      <c r="GL82" s="227"/>
      <c r="GM82" s="227"/>
      <c r="GN82" s="227"/>
      <c r="GO82" s="227"/>
      <c r="GP82" s="227"/>
      <c r="GQ82" s="227"/>
      <c r="GR82" s="227"/>
      <c r="GS82" s="227"/>
      <c r="GT82" s="227"/>
      <c r="GU82" s="227"/>
      <c r="GV82" s="227"/>
      <c r="GW82" s="227"/>
      <c r="GX82" s="227"/>
      <c r="GY82" s="227"/>
      <c r="GZ82" s="227"/>
      <c r="HA82" s="227"/>
      <c r="HB82" s="227"/>
      <c r="HC82" s="227"/>
      <c r="HD82" s="227"/>
      <c r="HE82" s="227"/>
      <c r="HF82" s="227"/>
      <c r="HG82" s="227"/>
      <c r="HH82" s="227"/>
      <c r="HI82" s="227"/>
      <c r="HJ82" s="227"/>
      <c r="HK82" s="227"/>
      <c r="HL82" s="227"/>
      <c r="HM82" s="227"/>
      <c r="HN82" s="227"/>
      <c r="HO82" s="227"/>
      <c r="HP82" s="227"/>
      <c r="HQ82" s="227"/>
      <c r="HR82" s="227"/>
      <c r="HS82" s="227"/>
      <c r="HT82" s="227"/>
      <c r="HU82" s="227"/>
      <c r="HV82" s="227"/>
      <c r="HW82" s="227"/>
      <c r="HX82" s="227"/>
      <c r="HY82" s="227"/>
      <c r="HZ82" s="227"/>
      <c r="IA82" s="227"/>
      <c r="IB82" s="227"/>
      <c r="IC82" s="227"/>
      <c r="ID82" s="227"/>
      <c r="IE82" s="227"/>
      <c r="IF82" s="227"/>
      <c r="IG82" s="227"/>
      <c r="IH82" s="227"/>
      <c r="II82" s="227"/>
      <c r="IJ82" s="227"/>
      <c r="IK82" s="227"/>
      <c r="IL82" s="227"/>
      <c r="IM82" s="227"/>
      <c r="IN82" s="227"/>
      <c r="IO82" s="227"/>
      <c r="IP82" s="227"/>
      <c r="IQ82" s="227"/>
      <c r="IR82" s="227"/>
      <c r="IS82" s="227"/>
      <c r="IT82" s="227"/>
      <c r="IU82" s="227"/>
      <c r="IV82" s="227"/>
    </row>
    <row r="83" spans="1:256" s="192" customFormat="1">
      <c r="A83" s="379"/>
      <c r="B83" s="379"/>
      <c r="C83" s="54"/>
      <c r="D83" s="59"/>
      <c r="E83" s="54"/>
      <c r="F83" s="54"/>
      <c r="G83" s="54"/>
      <c r="H83" s="54"/>
      <c r="I83" s="54"/>
      <c r="J83" s="54"/>
      <c r="K83" s="381"/>
      <c r="L83" s="54"/>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c r="AT83" s="227"/>
      <c r="AU83" s="227"/>
      <c r="AV83" s="227"/>
      <c r="AW83" s="227"/>
      <c r="AX83" s="227"/>
      <c r="AY83" s="227"/>
      <c r="AZ83" s="227"/>
      <c r="BA83" s="227"/>
      <c r="BB83" s="227"/>
      <c r="BC83" s="227"/>
      <c r="BD83" s="227"/>
      <c r="BE83" s="227"/>
      <c r="BF83" s="227"/>
      <c r="BG83" s="227"/>
      <c r="BH83" s="227"/>
      <c r="BI83" s="227"/>
      <c r="BJ83" s="227"/>
      <c r="BK83" s="227"/>
      <c r="BL83" s="227"/>
      <c r="BM83" s="227"/>
      <c r="BN83" s="227"/>
      <c r="BO83" s="227"/>
      <c r="BP83" s="227"/>
      <c r="BQ83" s="227"/>
      <c r="BR83" s="227"/>
      <c r="BS83" s="227"/>
      <c r="BT83" s="227"/>
      <c r="BU83" s="227"/>
      <c r="BV83" s="227"/>
      <c r="BW83" s="227"/>
      <c r="BX83" s="227"/>
      <c r="BY83" s="227"/>
      <c r="BZ83" s="227"/>
      <c r="CA83" s="227"/>
      <c r="CB83" s="227"/>
      <c r="CC83" s="227"/>
      <c r="CD83" s="227"/>
      <c r="CE83" s="227"/>
      <c r="CF83" s="227"/>
      <c r="CG83" s="227"/>
      <c r="CH83" s="227"/>
      <c r="CI83" s="227"/>
      <c r="CJ83" s="227"/>
      <c r="CK83" s="227"/>
      <c r="CL83" s="227"/>
      <c r="CM83" s="227"/>
      <c r="CN83" s="227"/>
      <c r="CO83" s="227"/>
      <c r="CP83" s="227"/>
      <c r="CQ83" s="227"/>
      <c r="CR83" s="227"/>
      <c r="CS83" s="227"/>
      <c r="CT83" s="227"/>
      <c r="CU83" s="227"/>
      <c r="CV83" s="227"/>
      <c r="CW83" s="227"/>
      <c r="CX83" s="227"/>
      <c r="CY83" s="227"/>
      <c r="CZ83" s="227"/>
      <c r="DA83" s="227"/>
      <c r="DB83" s="227"/>
      <c r="DC83" s="227"/>
      <c r="DD83" s="227"/>
      <c r="DE83" s="227"/>
      <c r="DF83" s="227"/>
      <c r="DG83" s="227"/>
      <c r="DH83" s="227"/>
      <c r="DI83" s="227"/>
      <c r="DJ83" s="227"/>
      <c r="DK83" s="227"/>
      <c r="DL83" s="227"/>
      <c r="DM83" s="227"/>
      <c r="DN83" s="227"/>
      <c r="DO83" s="227"/>
      <c r="DP83" s="227"/>
      <c r="DQ83" s="227"/>
      <c r="DR83" s="227"/>
      <c r="DS83" s="227"/>
      <c r="DT83" s="227"/>
      <c r="DU83" s="227"/>
      <c r="DV83" s="227"/>
      <c r="DW83" s="227"/>
      <c r="DX83" s="227"/>
      <c r="DY83" s="227"/>
      <c r="DZ83" s="227"/>
      <c r="EA83" s="227"/>
      <c r="EB83" s="227"/>
      <c r="EC83" s="227"/>
      <c r="ED83" s="227"/>
      <c r="EE83" s="227"/>
      <c r="EF83" s="227"/>
      <c r="EG83" s="227"/>
      <c r="EH83" s="227"/>
      <c r="EI83" s="227"/>
      <c r="EJ83" s="227"/>
      <c r="EK83" s="227"/>
      <c r="EL83" s="227"/>
      <c r="EM83" s="227"/>
      <c r="EN83" s="227"/>
      <c r="EO83" s="227"/>
      <c r="EP83" s="227"/>
      <c r="EQ83" s="227"/>
      <c r="ER83" s="227"/>
      <c r="ES83" s="227"/>
      <c r="ET83" s="227"/>
      <c r="EU83" s="227"/>
      <c r="EV83" s="227"/>
      <c r="EW83" s="227"/>
      <c r="EX83" s="227"/>
      <c r="EY83" s="227"/>
      <c r="EZ83" s="227"/>
      <c r="FA83" s="227"/>
      <c r="FB83" s="227"/>
      <c r="FC83" s="227"/>
      <c r="FD83" s="227"/>
      <c r="FE83" s="227"/>
      <c r="FF83" s="227"/>
      <c r="FG83" s="227"/>
      <c r="FH83" s="227"/>
      <c r="FI83" s="227"/>
      <c r="FJ83" s="227"/>
      <c r="FK83" s="227"/>
      <c r="FL83" s="227"/>
      <c r="FM83" s="227"/>
      <c r="FN83" s="227"/>
      <c r="FO83" s="227"/>
      <c r="FP83" s="227"/>
      <c r="FQ83" s="227"/>
      <c r="FR83" s="227"/>
      <c r="FS83" s="227"/>
      <c r="FT83" s="227"/>
      <c r="FU83" s="227"/>
      <c r="FV83" s="227"/>
      <c r="FW83" s="227"/>
      <c r="FX83" s="227"/>
      <c r="FY83" s="227"/>
      <c r="FZ83" s="227"/>
      <c r="GA83" s="227"/>
      <c r="GB83" s="227"/>
      <c r="GC83" s="227"/>
      <c r="GD83" s="227"/>
      <c r="GE83" s="227"/>
      <c r="GF83" s="227"/>
      <c r="GG83" s="227"/>
      <c r="GH83" s="227"/>
      <c r="GI83" s="227"/>
      <c r="GJ83" s="227"/>
      <c r="GK83" s="227"/>
      <c r="GL83" s="227"/>
      <c r="GM83" s="227"/>
      <c r="GN83" s="227"/>
      <c r="GO83" s="227"/>
      <c r="GP83" s="227"/>
      <c r="GQ83" s="227"/>
      <c r="GR83" s="227"/>
      <c r="GS83" s="227"/>
      <c r="GT83" s="227"/>
      <c r="GU83" s="227"/>
      <c r="GV83" s="227"/>
      <c r="GW83" s="227"/>
      <c r="GX83" s="227"/>
      <c r="GY83" s="227"/>
      <c r="GZ83" s="227"/>
      <c r="HA83" s="227"/>
      <c r="HB83" s="227"/>
      <c r="HC83" s="227"/>
      <c r="HD83" s="227"/>
      <c r="HE83" s="227"/>
      <c r="HF83" s="227"/>
      <c r="HG83" s="227"/>
      <c r="HH83" s="227"/>
      <c r="HI83" s="227"/>
      <c r="HJ83" s="227"/>
      <c r="HK83" s="227"/>
      <c r="HL83" s="227"/>
      <c r="HM83" s="227"/>
      <c r="HN83" s="227"/>
      <c r="HO83" s="227"/>
      <c r="HP83" s="227"/>
      <c r="HQ83" s="227"/>
      <c r="HR83" s="227"/>
      <c r="HS83" s="227"/>
      <c r="HT83" s="227"/>
      <c r="HU83" s="227"/>
      <c r="HV83" s="227"/>
      <c r="HW83" s="227"/>
      <c r="HX83" s="227"/>
      <c r="HY83" s="227"/>
      <c r="HZ83" s="227"/>
      <c r="IA83" s="227"/>
      <c r="IB83" s="227"/>
      <c r="IC83" s="227"/>
      <c r="ID83" s="227"/>
      <c r="IE83" s="227"/>
      <c r="IF83" s="227"/>
      <c r="IG83" s="227"/>
      <c r="IH83" s="227"/>
      <c r="II83" s="227"/>
      <c r="IJ83" s="227"/>
      <c r="IK83" s="227"/>
      <c r="IL83" s="227"/>
      <c r="IM83" s="227"/>
      <c r="IN83" s="227"/>
      <c r="IO83" s="227"/>
      <c r="IP83" s="227"/>
      <c r="IQ83" s="227"/>
      <c r="IR83" s="227"/>
      <c r="IS83" s="227"/>
      <c r="IT83" s="227"/>
      <c r="IU83" s="227"/>
      <c r="IV83" s="227"/>
    </row>
    <row r="84" spans="1:256" s="192" customFormat="1">
      <c r="A84" s="379"/>
      <c r="B84" s="379"/>
      <c r="C84" s="54"/>
      <c r="D84" s="59"/>
      <c r="E84" s="54"/>
      <c r="F84" s="54"/>
      <c r="G84" s="54"/>
      <c r="H84" s="54"/>
      <c r="I84" s="54"/>
      <c r="J84" s="54"/>
      <c r="K84" s="381"/>
      <c r="L84" s="54"/>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7"/>
      <c r="BA84" s="227"/>
      <c r="BB84" s="227"/>
      <c r="BC84" s="227"/>
      <c r="BD84" s="227"/>
      <c r="BE84" s="227"/>
      <c r="BF84" s="227"/>
      <c r="BG84" s="227"/>
      <c r="BH84" s="227"/>
      <c r="BI84" s="227"/>
      <c r="BJ84" s="227"/>
      <c r="BK84" s="227"/>
      <c r="BL84" s="227"/>
      <c r="BM84" s="227"/>
      <c r="BN84" s="227"/>
      <c r="BO84" s="227"/>
      <c r="BP84" s="227"/>
      <c r="BQ84" s="227"/>
      <c r="BR84" s="227"/>
      <c r="BS84" s="227"/>
      <c r="BT84" s="227"/>
      <c r="BU84" s="227"/>
      <c r="BV84" s="227"/>
      <c r="BW84" s="227"/>
      <c r="BX84" s="227"/>
      <c r="BY84" s="227"/>
      <c r="BZ84" s="227"/>
      <c r="CA84" s="227"/>
      <c r="CB84" s="227"/>
      <c r="CC84" s="227"/>
      <c r="CD84" s="227"/>
      <c r="CE84" s="227"/>
      <c r="CF84" s="227"/>
      <c r="CG84" s="227"/>
      <c r="CH84" s="227"/>
      <c r="CI84" s="227"/>
      <c r="CJ84" s="227"/>
      <c r="CK84" s="227"/>
      <c r="CL84" s="227"/>
      <c r="CM84" s="227"/>
      <c r="CN84" s="227"/>
      <c r="CO84" s="227"/>
      <c r="CP84" s="227"/>
      <c r="CQ84" s="227"/>
      <c r="CR84" s="227"/>
      <c r="CS84" s="227"/>
      <c r="CT84" s="227"/>
      <c r="CU84" s="227"/>
      <c r="CV84" s="227"/>
      <c r="CW84" s="227"/>
      <c r="CX84" s="227"/>
      <c r="CY84" s="227"/>
      <c r="CZ84" s="227"/>
      <c r="DA84" s="227"/>
      <c r="DB84" s="227"/>
      <c r="DC84" s="227"/>
      <c r="DD84" s="227"/>
      <c r="DE84" s="227"/>
      <c r="DF84" s="227"/>
      <c r="DG84" s="227"/>
      <c r="DH84" s="227"/>
      <c r="DI84" s="227"/>
      <c r="DJ84" s="227"/>
      <c r="DK84" s="227"/>
      <c r="DL84" s="227"/>
      <c r="DM84" s="227"/>
      <c r="DN84" s="227"/>
      <c r="DO84" s="227"/>
      <c r="DP84" s="227"/>
      <c r="DQ84" s="227"/>
      <c r="DR84" s="227"/>
      <c r="DS84" s="227"/>
      <c r="DT84" s="227"/>
      <c r="DU84" s="227"/>
      <c r="DV84" s="227"/>
      <c r="DW84" s="227"/>
      <c r="DX84" s="227"/>
      <c r="DY84" s="227"/>
      <c r="DZ84" s="227"/>
      <c r="EA84" s="227"/>
      <c r="EB84" s="227"/>
      <c r="EC84" s="227"/>
      <c r="ED84" s="227"/>
      <c r="EE84" s="227"/>
      <c r="EF84" s="227"/>
      <c r="EG84" s="227"/>
      <c r="EH84" s="227"/>
      <c r="EI84" s="227"/>
      <c r="EJ84" s="227"/>
      <c r="EK84" s="227"/>
      <c r="EL84" s="227"/>
      <c r="EM84" s="227"/>
      <c r="EN84" s="227"/>
      <c r="EO84" s="227"/>
      <c r="EP84" s="227"/>
      <c r="EQ84" s="227"/>
      <c r="ER84" s="227"/>
      <c r="ES84" s="227"/>
      <c r="ET84" s="227"/>
      <c r="EU84" s="227"/>
      <c r="EV84" s="227"/>
      <c r="EW84" s="227"/>
      <c r="EX84" s="227"/>
      <c r="EY84" s="227"/>
      <c r="EZ84" s="227"/>
      <c r="FA84" s="227"/>
      <c r="FB84" s="227"/>
      <c r="FC84" s="227"/>
      <c r="FD84" s="227"/>
      <c r="FE84" s="227"/>
      <c r="FF84" s="227"/>
      <c r="FG84" s="227"/>
      <c r="FH84" s="227"/>
      <c r="FI84" s="227"/>
      <c r="FJ84" s="227"/>
      <c r="FK84" s="227"/>
      <c r="FL84" s="227"/>
      <c r="FM84" s="227"/>
      <c r="FN84" s="227"/>
      <c r="FO84" s="227"/>
      <c r="FP84" s="227"/>
      <c r="FQ84" s="227"/>
      <c r="FR84" s="227"/>
      <c r="FS84" s="227"/>
      <c r="FT84" s="227"/>
      <c r="FU84" s="227"/>
      <c r="FV84" s="227"/>
      <c r="FW84" s="227"/>
      <c r="FX84" s="227"/>
      <c r="FY84" s="227"/>
      <c r="FZ84" s="227"/>
      <c r="GA84" s="227"/>
      <c r="GB84" s="227"/>
      <c r="GC84" s="227"/>
      <c r="GD84" s="227"/>
      <c r="GE84" s="227"/>
      <c r="GF84" s="227"/>
      <c r="GG84" s="227"/>
      <c r="GH84" s="227"/>
      <c r="GI84" s="227"/>
      <c r="GJ84" s="227"/>
      <c r="GK84" s="227"/>
      <c r="GL84" s="227"/>
      <c r="GM84" s="227"/>
      <c r="GN84" s="227"/>
      <c r="GO84" s="227"/>
      <c r="GP84" s="227"/>
      <c r="GQ84" s="227"/>
      <c r="GR84" s="227"/>
      <c r="GS84" s="227"/>
      <c r="GT84" s="227"/>
      <c r="GU84" s="227"/>
      <c r="GV84" s="227"/>
      <c r="GW84" s="227"/>
      <c r="GX84" s="227"/>
      <c r="GY84" s="227"/>
      <c r="GZ84" s="227"/>
      <c r="HA84" s="227"/>
      <c r="HB84" s="227"/>
      <c r="HC84" s="227"/>
      <c r="HD84" s="227"/>
      <c r="HE84" s="227"/>
      <c r="HF84" s="227"/>
      <c r="HG84" s="227"/>
      <c r="HH84" s="227"/>
      <c r="HI84" s="227"/>
      <c r="HJ84" s="227"/>
      <c r="HK84" s="227"/>
      <c r="HL84" s="227"/>
      <c r="HM84" s="227"/>
      <c r="HN84" s="227"/>
      <c r="HO84" s="227"/>
      <c r="HP84" s="227"/>
      <c r="HQ84" s="227"/>
      <c r="HR84" s="227"/>
      <c r="HS84" s="227"/>
      <c r="HT84" s="227"/>
      <c r="HU84" s="227"/>
      <c r="HV84" s="227"/>
      <c r="HW84" s="227"/>
      <c r="HX84" s="227"/>
      <c r="HY84" s="227"/>
      <c r="HZ84" s="227"/>
      <c r="IA84" s="227"/>
      <c r="IB84" s="227"/>
      <c r="IC84" s="227"/>
      <c r="ID84" s="227"/>
      <c r="IE84" s="227"/>
      <c r="IF84" s="227"/>
      <c r="IG84" s="227"/>
      <c r="IH84" s="227"/>
      <c r="II84" s="227"/>
      <c r="IJ84" s="227"/>
      <c r="IK84" s="227"/>
      <c r="IL84" s="227"/>
      <c r="IM84" s="227"/>
      <c r="IN84" s="227"/>
      <c r="IO84" s="227"/>
      <c r="IP84" s="227"/>
      <c r="IQ84" s="227"/>
      <c r="IR84" s="227"/>
      <c r="IS84" s="227"/>
      <c r="IT84" s="227"/>
      <c r="IU84" s="227"/>
      <c r="IV84" s="227"/>
    </row>
    <row r="85" spans="1:256" s="192" customFormat="1">
      <c r="A85" s="379"/>
      <c r="B85" s="379"/>
      <c r="C85" s="54"/>
      <c r="D85" s="59"/>
      <c r="E85" s="54"/>
      <c r="F85" s="54"/>
      <c r="G85" s="54"/>
      <c r="H85" s="54"/>
      <c r="I85" s="54"/>
      <c r="J85" s="54"/>
      <c r="K85" s="381"/>
      <c r="L85" s="54"/>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227"/>
      <c r="AP85" s="227"/>
      <c r="AQ85" s="227"/>
      <c r="AR85" s="227"/>
      <c r="AS85" s="227"/>
      <c r="AT85" s="227"/>
      <c r="AU85" s="227"/>
      <c r="AV85" s="227"/>
      <c r="AW85" s="227"/>
      <c r="AX85" s="227"/>
      <c r="AY85" s="227"/>
      <c r="AZ85" s="227"/>
      <c r="BA85" s="227"/>
      <c r="BB85" s="227"/>
      <c r="BC85" s="227"/>
      <c r="BD85" s="227"/>
      <c r="BE85" s="227"/>
      <c r="BF85" s="227"/>
      <c r="BG85" s="227"/>
      <c r="BH85" s="227"/>
      <c r="BI85" s="227"/>
      <c r="BJ85" s="227"/>
      <c r="BK85" s="227"/>
      <c r="BL85" s="227"/>
      <c r="BM85" s="227"/>
      <c r="BN85" s="227"/>
      <c r="BO85" s="227"/>
      <c r="BP85" s="227"/>
      <c r="BQ85" s="227"/>
      <c r="BR85" s="227"/>
      <c r="BS85" s="227"/>
      <c r="BT85" s="227"/>
      <c r="BU85" s="227"/>
      <c r="BV85" s="227"/>
      <c r="BW85" s="227"/>
      <c r="BX85" s="227"/>
      <c r="BY85" s="227"/>
      <c r="BZ85" s="227"/>
      <c r="CA85" s="227"/>
      <c r="CB85" s="227"/>
      <c r="CC85" s="227"/>
      <c r="CD85" s="227"/>
      <c r="CE85" s="227"/>
      <c r="CF85" s="227"/>
      <c r="CG85" s="227"/>
      <c r="CH85" s="227"/>
      <c r="CI85" s="227"/>
      <c r="CJ85" s="227"/>
      <c r="CK85" s="227"/>
      <c r="CL85" s="227"/>
      <c r="CM85" s="227"/>
      <c r="CN85" s="227"/>
      <c r="CO85" s="227"/>
      <c r="CP85" s="227"/>
      <c r="CQ85" s="227"/>
      <c r="CR85" s="227"/>
      <c r="CS85" s="227"/>
      <c r="CT85" s="227"/>
      <c r="CU85" s="227"/>
      <c r="CV85" s="227"/>
      <c r="CW85" s="227"/>
      <c r="CX85" s="227"/>
      <c r="CY85" s="227"/>
      <c r="CZ85" s="227"/>
      <c r="DA85" s="227"/>
      <c r="DB85" s="227"/>
      <c r="DC85" s="227"/>
      <c r="DD85" s="227"/>
      <c r="DE85" s="227"/>
      <c r="DF85" s="227"/>
      <c r="DG85" s="227"/>
      <c r="DH85" s="227"/>
      <c r="DI85" s="227"/>
      <c r="DJ85" s="227"/>
      <c r="DK85" s="227"/>
      <c r="DL85" s="227"/>
      <c r="DM85" s="227"/>
      <c r="DN85" s="227"/>
      <c r="DO85" s="227"/>
      <c r="DP85" s="227"/>
      <c r="DQ85" s="227"/>
      <c r="DR85" s="227"/>
      <c r="DS85" s="227"/>
      <c r="DT85" s="227"/>
      <c r="DU85" s="227"/>
      <c r="DV85" s="227"/>
      <c r="DW85" s="227"/>
      <c r="DX85" s="227"/>
      <c r="DY85" s="227"/>
      <c r="DZ85" s="227"/>
      <c r="EA85" s="227"/>
      <c r="EB85" s="227"/>
      <c r="EC85" s="227"/>
      <c r="ED85" s="227"/>
      <c r="EE85" s="227"/>
      <c r="EF85" s="227"/>
      <c r="EG85" s="227"/>
      <c r="EH85" s="227"/>
      <c r="EI85" s="227"/>
      <c r="EJ85" s="227"/>
      <c r="EK85" s="227"/>
      <c r="EL85" s="227"/>
      <c r="EM85" s="227"/>
      <c r="EN85" s="227"/>
      <c r="EO85" s="227"/>
      <c r="EP85" s="227"/>
      <c r="EQ85" s="227"/>
      <c r="ER85" s="227"/>
      <c r="ES85" s="227"/>
      <c r="ET85" s="227"/>
      <c r="EU85" s="227"/>
      <c r="EV85" s="227"/>
      <c r="EW85" s="227"/>
      <c r="EX85" s="227"/>
      <c r="EY85" s="227"/>
      <c r="EZ85" s="227"/>
      <c r="FA85" s="227"/>
      <c r="FB85" s="227"/>
      <c r="FC85" s="227"/>
      <c r="FD85" s="227"/>
      <c r="FE85" s="227"/>
      <c r="FF85" s="227"/>
      <c r="FG85" s="227"/>
      <c r="FH85" s="227"/>
      <c r="FI85" s="227"/>
      <c r="FJ85" s="227"/>
      <c r="FK85" s="227"/>
      <c r="FL85" s="227"/>
      <c r="FM85" s="227"/>
      <c r="FN85" s="227"/>
      <c r="FO85" s="227"/>
      <c r="FP85" s="227"/>
      <c r="FQ85" s="227"/>
      <c r="FR85" s="227"/>
      <c r="FS85" s="227"/>
      <c r="FT85" s="227"/>
      <c r="FU85" s="227"/>
      <c r="FV85" s="227"/>
      <c r="FW85" s="227"/>
      <c r="FX85" s="227"/>
      <c r="FY85" s="227"/>
      <c r="FZ85" s="227"/>
      <c r="GA85" s="227"/>
      <c r="GB85" s="227"/>
      <c r="GC85" s="227"/>
      <c r="GD85" s="227"/>
      <c r="GE85" s="227"/>
      <c r="GF85" s="227"/>
      <c r="GG85" s="227"/>
      <c r="GH85" s="227"/>
      <c r="GI85" s="227"/>
      <c r="GJ85" s="227"/>
      <c r="GK85" s="227"/>
      <c r="GL85" s="227"/>
      <c r="GM85" s="227"/>
      <c r="GN85" s="227"/>
      <c r="GO85" s="227"/>
      <c r="GP85" s="227"/>
      <c r="GQ85" s="227"/>
      <c r="GR85" s="227"/>
      <c r="GS85" s="227"/>
      <c r="GT85" s="227"/>
      <c r="GU85" s="227"/>
      <c r="GV85" s="227"/>
      <c r="GW85" s="227"/>
      <c r="GX85" s="227"/>
      <c r="GY85" s="227"/>
      <c r="GZ85" s="227"/>
      <c r="HA85" s="227"/>
      <c r="HB85" s="227"/>
      <c r="HC85" s="227"/>
      <c r="HD85" s="227"/>
      <c r="HE85" s="227"/>
      <c r="HF85" s="227"/>
      <c r="HG85" s="227"/>
      <c r="HH85" s="227"/>
      <c r="HI85" s="227"/>
      <c r="HJ85" s="227"/>
      <c r="HK85" s="227"/>
      <c r="HL85" s="227"/>
      <c r="HM85" s="227"/>
      <c r="HN85" s="227"/>
      <c r="HO85" s="227"/>
      <c r="HP85" s="227"/>
      <c r="HQ85" s="227"/>
      <c r="HR85" s="227"/>
      <c r="HS85" s="227"/>
      <c r="HT85" s="227"/>
      <c r="HU85" s="227"/>
      <c r="HV85" s="227"/>
      <c r="HW85" s="227"/>
      <c r="HX85" s="227"/>
      <c r="HY85" s="227"/>
      <c r="HZ85" s="227"/>
      <c r="IA85" s="227"/>
      <c r="IB85" s="227"/>
      <c r="IC85" s="227"/>
      <c r="ID85" s="227"/>
      <c r="IE85" s="227"/>
      <c r="IF85" s="227"/>
      <c r="IG85" s="227"/>
      <c r="IH85" s="227"/>
      <c r="II85" s="227"/>
      <c r="IJ85" s="227"/>
      <c r="IK85" s="227"/>
      <c r="IL85" s="227"/>
      <c r="IM85" s="227"/>
      <c r="IN85" s="227"/>
      <c r="IO85" s="227"/>
      <c r="IP85" s="227"/>
      <c r="IQ85" s="227"/>
      <c r="IR85" s="227"/>
      <c r="IS85" s="227"/>
      <c r="IT85" s="227"/>
      <c r="IU85" s="227"/>
      <c r="IV85" s="227"/>
    </row>
    <row r="86" spans="1:256" s="192" customFormat="1">
      <c r="A86" s="379"/>
      <c r="B86" s="379"/>
      <c r="C86" s="54"/>
      <c r="D86" s="59"/>
      <c r="E86" s="54"/>
      <c r="F86" s="54"/>
      <c r="G86" s="54"/>
      <c r="H86" s="54"/>
      <c r="I86" s="54"/>
      <c r="J86" s="54"/>
      <c r="K86" s="381"/>
      <c r="L86" s="54"/>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7"/>
      <c r="BR86" s="227"/>
      <c r="BS86" s="227"/>
      <c r="BT86" s="227"/>
      <c r="BU86" s="227"/>
      <c r="BV86" s="227"/>
      <c r="BW86" s="227"/>
      <c r="BX86" s="227"/>
      <c r="BY86" s="227"/>
      <c r="BZ86" s="227"/>
      <c r="CA86" s="227"/>
      <c r="CB86" s="227"/>
      <c r="CC86" s="227"/>
      <c r="CD86" s="227"/>
      <c r="CE86" s="227"/>
      <c r="CF86" s="227"/>
      <c r="CG86" s="227"/>
      <c r="CH86" s="227"/>
      <c r="CI86" s="227"/>
      <c r="CJ86" s="227"/>
      <c r="CK86" s="227"/>
      <c r="CL86" s="227"/>
      <c r="CM86" s="227"/>
      <c r="CN86" s="227"/>
      <c r="CO86" s="227"/>
      <c r="CP86" s="227"/>
      <c r="CQ86" s="227"/>
      <c r="CR86" s="227"/>
      <c r="CS86" s="227"/>
      <c r="CT86" s="227"/>
      <c r="CU86" s="227"/>
      <c r="CV86" s="227"/>
      <c r="CW86" s="227"/>
      <c r="CX86" s="227"/>
      <c r="CY86" s="227"/>
      <c r="CZ86" s="227"/>
      <c r="DA86" s="227"/>
      <c r="DB86" s="227"/>
      <c r="DC86" s="227"/>
      <c r="DD86" s="227"/>
      <c r="DE86" s="227"/>
      <c r="DF86" s="227"/>
      <c r="DG86" s="227"/>
      <c r="DH86" s="227"/>
      <c r="DI86" s="227"/>
      <c r="DJ86" s="227"/>
      <c r="DK86" s="227"/>
      <c r="DL86" s="227"/>
      <c r="DM86" s="227"/>
      <c r="DN86" s="227"/>
      <c r="DO86" s="227"/>
      <c r="DP86" s="227"/>
      <c r="DQ86" s="227"/>
      <c r="DR86" s="227"/>
      <c r="DS86" s="227"/>
      <c r="DT86" s="227"/>
      <c r="DU86" s="227"/>
      <c r="DV86" s="227"/>
      <c r="DW86" s="227"/>
      <c r="DX86" s="227"/>
      <c r="DY86" s="227"/>
      <c r="DZ86" s="227"/>
      <c r="EA86" s="227"/>
      <c r="EB86" s="227"/>
      <c r="EC86" s="227"/>
      <c r="ED86" s="227"/>
      <c r="EE86" s="227"/>
      <c r="EF86" s="227"/>
      <c r="EG86" s="227"/>
      <c r="EH86" s="227"/>
      <c r="EI86" s="227"/>
      <c r="EJ86" s="227"/>
      <c r="EK86" s="227"/>
      <c r="EL86" s="227"/>
      <c r="EM86" s="227"/>
      <c r="EN86" s="227"/>
      <c r="EO86" s="227"/>
      <c r="EP86" s="227"/>
      <c r="EQ86" s="227"/>
      <c r="ER86" s="227"/>
      <c r="ES86" s="227"/>
      <c r="ET86" s="227"/>
      <c r="EU86" s="227"/>
      <c r="EV86" s="227"/>
      <c r="EW86" s="227"/>
      <c r="EX86" s="227"/>
      <c r="EY86" s="227"/>
      <c r="EZ86" s="227"/>
      <c r="FA86" s="227"/>
      <c r="FB86" s="227"/>
      <c r="FC86" s="227"/>
      <c r="FD86" s="227"/>
      <c r="FE86" s="227"/>
      <c r="FF86" s="227"/>
      <c r="FG86" s="227"/>
      <c r="FH86" s="227"/>
      <c r="FI86" s="227"/>
      <c r="FJ86" s="227"/>
      <c r="FK86" s="227"/>
      <c r="FL86" s="227"/>
      <c r="FM86" s="227"/>
      <c r="FN86" s="227"/>
      <c r="FO86" s="227"/>
      <c r="FP86" s="227"/>
      <c r="FQ86" s="227"/>
      <c r="FR86" s="227"/>
      <c r="FS86" s="227"/>
      <c r="FT86" s="227"/>
      <c r="FU86" s="227"/>
      <c r="FV86" s="227"/>
      <c r="FW86" s="227"/>
      <c r="FX86" s="227"/>
      <c r="FY86" s="227"/>
      <c r="FZ86" s="227"/>
      <c r="GA86" s="227"/>
      <c r="GB86" s="227"/>
      <c r="GC86" s="227"/>
      <c r="GD86" s="227"/>
      <c r="GE86" s="227"/>
      <c r="GF86" s="227"/>
      <c r="GG86" s="227"/>
      <c r="GH86" s="227"/>
      <c r="GI86" s="227"/>
      <c r="GJ86" s="227"/>
      <c r="GK86" s="227"/>
      <c r="GL86" s="227"/>
      <c r="GM86" s="227"/>
      <c r="GN86" s="227"/>
      <c r="GO86" s="227"/>
      <c r="GP86" s="227"/>
      <c r="GQ86" s="227"/>
      <c r="GR86" s="227"/>
      <c r="GS86" s="227"/>
      <c r="GT86" s="227"/>
      <c r="GU86" s="227"/>
      <c r="GV86" s="227"/>
      <c r="GW86" s="227"/>
      <c r="GX86" s="227"/>
      <c r="GY86" s="227"/>
      <c r="GZ86" s="227"/>
      <c r="HA86" s="227"/>
      <c r="HB86" s="227"/>
      <c r="HC86" s="227"/>
      <c r="HD86" s="227"/>
      <c r="HE86" s="227"/>
      <c r="HF86" s="227"/>
      <c r="HG86" s="227"/>
      <c r="HH86" s="227"/>
      <c r="HI86" s="227"/>
      <c r="HJ86" s="227"/>
      <c r="HK86" s="227"/>
      <c r="HL86" s="227"/>
      <c r="HM86" s="227"/>
      <c r="HN86" s="227"/>
      <c r="HO86" s="227"/>
      <c r="HP86" s="227"/>
      <c r="HQ86" s="227"/>
      <c r="HR86" s="227"/>
      <c r="HS86" s="227"/>
      <c r="HT86" s="227"/>
      <c r="HU86" s="227"/>
      <c r="HV86" s="227"/>
      <c r="HW86" s="227"/>
      <c r="HX86" s="227"/>
      <c r="HY86" s="227"/>
      <c r="HZ86" s="227"/>
      <c r="IA86" s="227"/>
      <c r="IB86" s="227"/>
      <c r="IC86" s="227"/>
      <c r="ID86" s="227"/>
      <c r="IE86" s="227"/>
      <c r="IF86" s="227"/>
      <c r="IG86" s="227"/>
      <c r="IH86" s="227"/>
      <c r="II86" s="227"/>
      <c r="IJ86" s="227"/>
      <c r="IK86" s="227"/>
      <c r="IL86" s="227"/>
      <c r="IM86" s="227"/>
      <c r="IN86" s="227"/>
      <c r="IO86" s="227"/>
      <c r="IP86" s="227"/>
      <c r="IQ86" s="227"/>
      <c r="IR86" s="227"/>
      <c r="IS86" s="227"/>
      <c r="IT86" s="227"/>
      <c r="IU86" s="227"/>
      <c r="IV86" s="227"/>
    </row>
    <row r="87" spans="1:256" s="192" customFormat="1">
      <c r="A87" s="379"/>
      <c r="B87" s="379"/>
      <c r="C87" s="54"/>
      <c r="D87" s="59"/>
      <c r="E87" s="54"/>
      <c r="F87" s="54"/>
      <c r="G87" s="54"/>
      <c r="H87" s="54"/>
      <c r="I87" s="54"/>
      <c r="J87" s="54"/>
      <c r="K87" s="381"/>
      <c r="L87" s="54"/>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c r="AT87" s="227"/>
      <c r="AU87" s="227"/>
      <c r="AV87" s="227"/>
      <c r="AW87" s="227"/>
      <c r="AX87" s="227"/>
      <c r="AY87" s="227"/>
      <c r="AZ87" s="227"/>
      <c r="BA87" s="227"/>
      <c r="BB87" s="227"/>
      <c r="BC87" s="227"/>
      <c r="BD87" s="227"/>
      <c r="BE87" s="227"/>
      <c r="BF87" s="227"/>
      <c r="BG87" s="227"/>
      <c r="BH87" s="227"/>
      <c r="BI87" s="227"/>
      <c r="BJ87" s="227"/>
      <c r="BK87" s="227"/>
      <c r="BL87" s="227"/>
      <c r="BM87" s="227"/>
      <c r="BN87" s="227"/>
      <c r="BO87" s="227"/>
      <c r="BP87" s="227"/>
      <c r="BQ87" s="227"/>
      <c r="BR87" s="227"/>
      <c r="BS87" s="227"/>
      <c r="BT87" s="227"/>
      <c r="BU87" s="227"/>
      <c r="BV87" s="227"/>
      <c r="BW87" s="227"/>
      <c r="BX87" s="227"/>
      <c r="BY87" s="227"/>
      <c r="BZ87" s="227"/>
      <c r="CA87" s="227"/>
      <c r="CB87" s="227"/>
      <c r="CC87" s="227"/>
      <c r="CD87" s="227"/>
      <c r="CE87" s="227"/>
      <c r="CF87" s="227"/>
      <c r="CG87" s="227"/>
      <c r="CH87" s="227"/>
      <c r="CI87" s="227"/>
      <c r="CJ87" s="227"/>
      <c r="CK87" s="227"/>
      <c r="CL87" s="227"/>
      <c r="CM87" s="227"/>
      <c r="CN87" s="227"/>
      <c r="CO87" s="227"/>
      <c r="CP87" s="227"/>
      <c r="CQ87" s="227"/>
      <c r="CR87" s="227"/>
      <c r="CS87" s="227"/>
      <c r="CT87" s="227"/>
      <c r="CU87" s="227"/>
      <c r="CV87" s="227"/>
      <c r="CW87" s="227"/>
      <c r="CX87" s="227"/>
      <c r="CY87" s="227"/>
      <c r="CZ87" s="227"/>
      <c r="DA87" s="227"/>
      <c r="DB87" s="227"/>
      <c r="DC87" s="227"/>
      <c r="DD87" s="227"/>
      <c r="DE87" s="227"/>
      <c r="DF87" s="227"/>
      <c r="DG87" s="227"/>
      <c r="DH87" s="227"/>
      <c r="DI87" s="227"/>
      <c r="DJ87" s="227"/>
      <c r="DK87" s="227"/>
      <c r="DL87" s="227"/>
      <c r="DM87" s="227"/>
      <c r="DN87" s="227"/>
      <c r="DO87" s="227"/>
      <c r="DP87" s="227"/>
      <c r="DQ87" s="227"/>
      <c r="DR87" s="227"/>
      <c r="DS87" s="227"/>
      <c r="DT87" s="227"/>
      <c r="DU87" s="227"/>
      <c r="DV87" s="227"/>
      <c r="DW87" s="227"/>
      <c r="DX87" s="227"/>
      <c r="DY87" s="227"/>
      <c r="DZ87" s="227"/>
      <c r="EA87" s="227"/>
      <c r="EB87" s="227"/>
      <c r="EC87" s="227"/>
      <c r="ED87" s="227"/>
      <c r="EE87" s="227"/>
      <c r="EF87" s="227"/>
      <c r="EG87" s="227"/>
      <c r="EH87" s="227"/>
      <c r="EI87" s="227"/>
      <c r="EJ87" s="227"/>
      <c r="EK87" s="227"/>
      <c r="EL87" s="227"/>
      <c r="EM87" s="227"/>
      <c r="EN87" s="227"/>
      <c r="EO87" s="227"/>
      <c r="EP87" s="227"/>
      <c r="EQ87" s="227"/>
      <c r="ER87" s="227"/>
      <c r="ES87" s="227"/>
      <c r="ET87" s="227"/>
      <c r="EU87" s="227"/>
      <c r="EV87" s="227"/>
      <c r="EW87" s="227"/>
      <c r="EX87" s="227"/>
      <c r="EY87" s="227"/>
      <c r="EZ87" s="227"/>
      <c r="FA87" s="227"/>
      <c r="FB87" s="227"/>
      <c r="FC87" s="227"/>
      <c r="FD87" s="227"/>
      <c r="FE87" s="227"/>
      <c r="FF87" s="227"/>
      <c r="FG87" s="227"/>
      <c r="FH87" s="227"/>
      <c r="FI87" s="227"/>
      <c r="FJ87" s="227"/>
      <c r="FK87" s="227"/>
      <c r="FL87" s="227"/>
      <c r="FM87" s="227"/>
      <c r="FN87" s="227"/>
      <c r="FO87" s="227"/>
      <c r="FP87" s="227"/>
      <c r="FQ87" s="227"/>
      <c r="FR87" s="227"/>
      <c r="FS87" s="227"/>
      <c r="FT87" s="227"/>
      <c r="FU87" s="227"/>
      <c r="FV87" s="227"/>
      <c r="FW87" s="227"/>
      <c r="FX87" s="227"/>
      <c r="FY87" s="227"/>
      <c r="FZ87" s="227"/>
      <c r="GA87" s="227"/>
      <c r="GB87" s="227"/>
      <c r="GC87" s="227"/>
      <c r="GD87" s="227"/>
      <c r="GE87" s="227"/>
      <c r="GF87" s="227"/>
      <c r="GG87" s="227"/>
      <c r="GH87" s="227"/>
      <c r="GI87" s="227"/>
      <c r="GJ87" s="227"/>
      <c r="GK87" s="227"/>
      <c r="GL87" s="227"/>
      <c r="GM87" s="227"/>
      <c r="GN87" s="227"/>
      <c r="GO87" s="227"/>
      <c r="GP87" s="227"/>
      <c r="GQ87" s="227"/>
      <c r="GR87" s="227"/>
      <c r="GS87" s="227"/>
      <c r="GT87" s="227"/>
      <c r="GU87" s="227"/>
      <c r="GV87" s="227"/>
      <c r="GW87" s="227"/>
      <c r="GX87" s="227"/>
      <c r="GY87" s="227"/>
      <c r="GZ87" s="227"/>
      <c r="HA87" s="227"/>
      <c r="HB87" s="227"/>
      <c r="HC87" s="227"/>
      <c r="HD87" s="227"/>
      <c r="HE87" s="227"/>
      <c r="HF87" s="227"/>
      <c r="HG87" s="227"/>
      <c r="HH87" s="227"/>
      <c r="HI87" s="227"/>
      <c r="HJ87" s="227"/>
      <c r="HK87" s="227"/>
      <c r="HL87" s="227"/>
      <c r="HM87" s="227"/>
      <c r="HN87" s="227"/>
      <c r="HO87" s="227"/>
      <c r="HP87" s="227"/>
      <c r="HQ87" s="227"/>
      <c r="HR87" s="227"/>
      <c r="HS87" s="227"/>
      <c r="HT87" s="227"/>
      <c r="HU87" s="227"/>
      <c r="HV87" s="227"/>
      <c r="HW87" s="227"/>
      <c r="HX87" s="227"/>
      <c r="HY87" s="227"/>
      <c r="HZ87" s="227"/>
      <c r="IA87" s="227"/>
      <c r="IB87" s="227"/>
      <c r="IC87" s="227"/>
      <c r="ID87" s="227"/>
      <c r="IE87" s="227"/>
      <c r="IF87" s="227"/>
      <c r="IG87" s="227"/>
      <c r="IH87" s="227"/>
      <c r="II87" s="227"/>
      <c r="IJ87" s="227"/>
      <c r="IK87" s="227"/>
      <c r="IL87" s="227"/>
      <c r="IM87" s="227"/>
      <c r="IN87" s="227"/>
      <c r="IO87" s="227"/>
      <c r="IP87" s="227"/>
      <c r="IQ87" s="227"/>
      <c r="IR87" s="227"/>
      <c r="IS87" s="227"/>
      <c r="IT87" s="227"/>
      <c r="IU87" s="227"/>
      <c r="IV87" s="227"/>
    </row>
    <row r="88" spans="1:256" s="192" customFormat="1">
      <c r="A88" s="379"/>
      <c r="B88" s="379"/>
      <c r="C88" s="54"/>
      <c r="D88" s="59"/>
      <c r="E88" s="54"/>
      <c r="F88" s="54"/>
      <c r="G88" s="54"/>
      <c r="H88" s="54"/>
      <c r="I88" s="54"/>
      <c r="J88" s="54"/>
      <c r="K88" s="381"/>
      <c r="L88" s="54"/>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7"/>
      <c r="AP88" s="227"/>
      <c r="AQ88" s="227"/>
      <c r="AR88" s="227"/>
      <c r="AS88" s="227"/>
      <c r="AT88" s="227"/>
      <c r="AU88" s="227"/>
      <c r="AV88" s="227"/>
      <c r="AW88" s="227"/>
      <c r="AX88" s="227"/>
      <c r="AY88" s="227"/>
      <c r="AZ88" s="227"/>
      <c r="BA88" s="227"/>
      <c r="BB88" s="227"/>
      <c r="BC88" s="227"/>
      <c r="BD88" s="227"/>
      <c r="BE88" s="227"/>
      <c r="BF88" s="227"/>
      <c r="BG88" s="227"/>
      <c r="BH88" s="227"/>
      <c r="BI88" s="227"/>
      <c r="BJ88" s="227"/>
      <c r="BK88" s="227"/>
      <c r="BL88" s="227"/>
      <c r="BM88" s="227"/>
      <c r="BN88" s="227"/>
      <c r="BO88" s="227"/>
      <c r="BP88" s="227"/>
      <c r="BQ88" s="227"/>
      <c r="BR88" s="227"/>
      <c r="BS88" s="227"/>
      <c r="BT88" s="227"/>
      <c r="BU88" s="227"/>
      <c r="BV88" s="227"/>
      <c r="BW88" s="227"/>
      <c r="BX88" s="227"/>
      <c r="BY88" s="227"/>
      <c r="BZ88" s="227"/>
      <c r="CA88" s="227"/>
      <c r="CB88" s="227"/>
      <c r="CC88" s="227"/>
      <c r="CD88" s="227"/>
      <c r="CE88" s="227"/>
      <c r="CF88" s="227"/>
      <c r="CG88" s="227"/>
      <c r="CH88" s="227"/>
      <c r="CI88" s="227"/>
      <c r="CJ88" s="227"/>
      <c r="CK88" s="227"/>
      <c r="CL88" s="227"/>
      <c r="CM88" s="227"/>
      <c r="CN88" s="227"/>
      <c r="CO88" s="227"/>
      <c r="CP88" s="227"/>
      <c r="CQ88" s="227"/>
      <c r="CR88" s="227"/>
      <c r="CS88" s="227"/>
      <c r="CT88" s="227"/>
      <c r="CU88" s="227"/>
      <c r="CV88" s="227"/>
      <c r="CW88" s="227"/>
      <c r="CX88" s="227"/>
      <c r="CY88" s="227"/>
      <c r="CZ88" s="227"/>
      <c r="DA88" s="227"/>
      <c r="DB88" s="227"/>
      <c r="DC88" s="227"/>
      <c r="DD88" s="227"/>
      <c r="DE88" s="227"/>
      <c r="DF88" s="227"/>
      <c r="DG88" s="227"/>
      <c r="DH88" s="227"/>
      <c r="DI88" s="227"/>
      <c r="DJ88" s="227"/>
      <c r="DK88" s="227"/>
      <c r="DL88" s="227"/>
      <c r="DM88" s="227"/>
      <c r="DN88" s="227"/>
      <c r="DO88" s="227"/>
      <c r="DP88" s="227"/>
      <c r="DQ88" s="227"/>
      <c r="DR88" s="227"/>
      <c r="DS88" s="227"/>
      <c r="DT88" s="227"/>
      <c r="DU88" s="227"/>
      <c r="DV88" s="227"/>
      <c r="DW88" s="227"/>
      <c r="DX88" s="227"/>
      <c r="DY88" s="227"/>
      <c r="DZ88" s="227"/>
      <c r="EA88" s="227"/>
      <c r="EB88" s="227"/>
      <c r="EC88" s="227"/>
      <c r="ED88" s="227"/>
      <c r="EE88" s="227"/>
      <c r="EF88" s="227"/>
      <c r="EG88" s="227"/>
      <c r="EH88" s="227"/>
      <c r="EI88" s="227"/>
      <c r="EJ88" s="227"/>
      <c r="EK88" s="227"/>
      <c r="EL88" s="227"/>
      <c r="EM88" s="227"/>
      <c r="EN88" s="227"/>
      <c r="EO88" s="227"/>
      <c r="EP88" s="227"/>
      <c r="EQ88" s="227"/>
      <c r="ER88" s="227"/>
      <c r="ES88" s="227"/>
      <c r="ET88" s="227"/>
      <c r="EU88" s="227"/>
      <c r="EV88" s="227"/>
      <c r="EW88" s="227"/>
      <c r="EX88" s="227"/>
      <c r="EY88" s="227"/>
      <c r="EZ88" s="227"/>
      <c r="FA88" s="227"/>
      <c r="FB88" s="227"/>
      <c r="FC88" s="227"/>
      <c r="FD88" s="227"/>
      <c r="FE88" s="227"/>
      <c r="FF88" s="227"/>
      <c r="FG88" s="227"/>
      <c r="FH88" s="227"/>
      <c r="FI88" s="227"/>
      <c r="FJ88" s="227"/>
      <c r="FK88" s="227"/>
      <c r="FL88" s="227"/>
      <c r="FM88" s="227"/>
      <c r="FN88" s="227"/>
      <c r="FO88" s="227"/>
      <c r="FP88" s="227"/>
      <c r="FQ88" s="227"/>
      <c r="FR88" s="227"/>
      <c r="FS88" s="227"/>
      <c r="FT88" s="227"/>
      <c r="FU88" s="227"/>
      <c r="FV88" s="227"/>
      <c r="FW88" s="227"/>
      <c r="FX88" s="227"/>
      <c r="FY88" s="227"/>
      <c r="FZ88" s="227"/>
      <c r="GA88" s="227"/>
      <c r="GB88" s="227"/>
      <c r="GC88" s="227"/>
      <c r="GD88" s="227"/>
      <c r="GE88" s="227"/>
      <c r="GF88" s="227"/>
      <c r="GG88" s="227"/>
      <c r="GH88" s="227"/>
      <c r="GI88" s="227"/>
      <c r="GJ88" s="227"/>
      <c r="GK88" s="227"/>
      <c r="GL88" s="227"/>
      <c r="GM88" s="227"/>
      <c r="GN88" s="227"/>
      <c r="GO88" s="227"/>
      <c r="GP88" s="227"/>
      <c r="GQ88" s="227"/>
      <c r="GR88" s="227"/>
      <c r="GS88" s="227"/>
      <c r="GT88" s="227"/>
      <c r="GU88" s="227"/>
      <c r="GV88" s="227"/>
      <c r="GW88" s="227"/>
      <c r="GX88" s="227"/>
      <c r="GY88" s="227"/>
      <c r="GZ88" s="227"/>
      <c r="HA88" s="227"/>
      <c r="HB88" s="227"/>
      <c r="HC88" s="227"/>
      <c r="HD88" s="227"/>
      <c r="HE88" s="227"/>
      <c r="HF88" s="227"/>
      <c r="HG88" s="227"/>
      <c r="HH88" s="227"/>
      <c r="HI88" s="227"/>
      <c r="HJ88" s="227"/>
      <c r="HK88" s="227"/>
      <c r="HL88" s="227"/>
      <c r="HM88" s="227"/>
      <c r="HN88" s="227"/>
      <c r="HO88" s="227"/>
      <c r="HP88" s="227"/>
      <c r="HQ88" s="227"/>
      <c r="HR88" s="227"/>
      <c r="HS88" s="227"/>
      <c r="HT88" s="227"/>
      <c r="HU88" s="227"/>
      <c r="HV88" s="227"/>
      <c r="HW88" s="227"/>
      <c r="HX88" s="227"/>
      <c r="HY88" s="227"/>
      <c r="HZ88" s="227"/>
      <c r="IA88" s="227"/>
      <c r="IB88" s="227"/>
      <c r="IC88" s="227"/>
      <c r="ID88" s="227"/>
      <c r="IE88" s="227"/>
      <c r="IF88" s="227"/>
      <c r="IG88" s="227"/>
      <c r="IH88" s="227"/>
      <c r="II88" s="227"/>
      <c r="IJ88" s="227"/>
      <c r="IK88" s="227"/>
      <c r="IL88" s="227"/>
      <c r="IM88" s="227"/>
      <c r="IN88" s="227"/>
      <c r="IO88" s="227"/>
      <c r="IP88" s="227"/>
      <c r="IQ88" s="227"/>
      <c r="IR88" s="227"/>
      <c r="IS88" s="227"/>
      <c r="IT88" s="227"/>
      <c r="IU88" s="227"/>
      <c r="IV88" s="227"/>
    </row>
    <row r="89" spans="1:256" s="192" customFormat="1">
      <c r="A89" s="379"/>
      <c r="B89" s="379"/>
      <c r="C89" s="54"/>
      <c r="D89" s="59"/>
      <c r="E89" s="54"/>
      <c r="F89" s="54"/>
      <c r="G89" s="54"/>
      <c r="H89" s="54"/>
      <c r="I89" s="54"/>
      <c r="J89" s="54"/>
      <c r="K89" s="381"/>
      <c r="L89" s="54"/>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7"/>
      <c r="AP89" s="227"/>
      <c r="AQ89" s="227"/>
      <c r="AR89" s="227"/>
      <c r="AS89" s="227"/>
      <c r="AT89" s="227"/>
      <c r="AU89" s="227"/>
      <c r="AV89" s="227"/>
      <c r="AW89" s="227"/>
      <c r="AX89" s="227"/>
      <c r="AY89" s="227"/>
      <c r="AZ89" s="227"/>
      <c r="BA89" s="227"/>
      <c r="BB89" s="227"/>
      <c r="BC89" s="227"/>
      <c r="BD89" s="227"/>
      <c r="BE89" s="227"/>
      <c r="BF89" s="227"/>
      <c r="BG89" s="227"/>
      <c r="BH89" s="227"/>
      <c r="BI89" s="227"/>
      <c r="BJ89" s="227"/>
      <c r="BK89" s="227"/>
      <c r="BL89" s="227"/>
      <c r="BM89" s="227"/>
      <c r="BN89" s="227"/>
      <c r="BO89" s="227"/>
      <c r="BP89" s="227"/>
      <c r="BQ89" s="227"/>
      <c r="BR89" s="227"/>
      <c r="BS89" s="227"/>
      <c r="BT89" s="227"/>
      <c r="BU89" s="227"/>
      <c r="BV89" s="227"/>
      <c r="BW89" s="227"/>
      <c r="BX89" s="227"/>
      <c r="BY89" s="227"/>
      <c r="BZ89" s="227"/>
      <c r="CA89" s="227"/>
      <c r="CB89" s="227"/>
      <c r="CC89" s="227"/>
      <c r="CD89" s="227"/>
      <c r="CE89" s="227"/>
      <c r="CF89" s="227"/>
      <c r="CG89" s="227"/>
      <c r="CH89" s="227"/>
      <c r="CI89" s="227"/>
      <c r="CJ89" s="227"/>
      <c r="CK89" s="227"/>
      <c r="CL89" s="227"/>
      <c r="CM89" s="227"/>
      <c r="CN89" s="227"/>
      <c r="CO89" s="227"/>
      <c r="CP89" s="227"/>
      <c r="CQ89" s="227"/>
      <c r="CR89" s="227"/>
      <c r="CS89" s="227"/>
      <c r="CT89" s="227"/>
      <c r="CU89" s="227"/>
      <c r="CV89" s="227"/>
      <c r="CW89" s="227"/>
      <c r="CX89" s="227"/>
      <c r="CY89" s="227"/>
      <c r="CZ89" s="227"/>
      <c r="DA89" s="227"/>
      <c r="DB89" s="227"/>
      <c r="DC89" s="227"/>
      <c r="DD89" s="227"/>
      <c r="DE89" s="227"/>
      <c r="DF89" s="227"/>
      <c r="DG89" s="227"/>
      <c r="DH89" s="227"/>
      <c r="DI89" s="227"/>
      <c r="DJ89" s="227"/>
      <c r="DK89" s="227"/>
      <c r="DL89" s="227"/>
      <c r="DM89" s="227"/>
      <c r="DN89" s="227"/>
      <c r="DO89" s="227"/>
      <c r="DP89" s="227"/>
      <c r="DQ89" s="227"/>
      <c r="DR89" s="227"/>
      <c r="DS89" s="227"/>
      <c r="DT89" s="227"/>
      <c r="DU89" s="227"/>
      <c r="DV89" s="227"/>
      <c r="DW89" s="227"/>
      <c r="DX89" s="227"/>
      <c r="DY89" s="227"/>
      <c r="DZ89" s="227"/>
      <c r="EA89" s="227"/>
      <c r="EB89" s="227"/>
      <c r="EC89" s="227"/>
      <c r="ED89" s="227"/>
      <c r="EE89" s="227"/>
      <c r="EF89" s="227"/>
      <c r="EG89" s="227"/>
      <c r="EH89" s="227"/>
      <c r="EI89" s="227"/>
      <c r="EJ89" s="227"/>
      <c r="EK89" s="227"/>
      <c r="EL89" s="227"/>
      <c r="EM89" s="227"/>
      <c r="EN89" s="227"/>
      <c r="EO89" s="227"/>
      <c r="EP89" s="227"/>
      <c r="EQ89" s="227"/>
      <c r="ER89" s="227"/>
      <c r="ES89" s="227"/>
      <c r="ET89" s="227"/>
      <c r="EU89" s="227"/>
      <c r="EV89" s="227"/>
      <c r="EW89" s="227"/>
      <c r="EX89" s="227"/>
      <c r="EY89" s="227"/>
      <c r="EZ89" s="227"/>
      <c r="FA89" s="227"/>
      <c r="FB89" s="227"/>
      <c r="FC89" s="227"/>
      <c r="FD89" s="227"/>
      <c r="FE89" s="227"/>
      <c r="FF89" s="227"/>
      <c r="FG89" s="227"/>
      <c r="FH89" s="227"/>
      <c r="FI89" s="227"/>
      <c r="FJ89" s="227"/>
      <c r="FK89" s="227"/>
      <c r="FL89" s="227"/>
      <c r="FM89" s="227"/>
      <c r="FN89" s="227"/>
      <c r="FO89" s="227"/>
      <c r="FP89" s="227"/>
      <c r="FQ89" s="227"/>
      <c r="FR89" s="227"/>
      <c r="FS89" s="227"/>
      <c r="FT89" s="227"/>
      <c r="FU89" s="227"/>
      <c r="FV89" s="227"/>
      <c r="FW89" s="227"/>
      <c r="FX89" s="227"/>
      <c r="FY89" s="227"/>
      <c r="FZ89" s="227"/>
      <c r="GA89" s="227"/>
      <c r="GB89" s="227"/>
      <c r="GC89" s="227"/>
      <c r="GD89" s="227"/>
      <c r="GE89" s="227"/>
      <c r="GF89" s="227"/>
      <c r="GG89" s="227"/>
      <c r="GH89" s="227"/>
      <c r="GI89" s="227"/>
      <c r="GJ89" s="227"/>
      <c r="GK89" s="227"/>
      <c r="GL89" s="227"/>
      <c r="GM89" s="227"/>
      <c r="GN89" s="227"/>
      <c r="GO89" s="227"/>
      <c r="GP89" s="227"/>
      <c r="GQ89" s="227"/>
      <c r="GR89" s="227"/>
      <c r="GS89" s="227"/>
      <c r="GT89" s="227"/>
      <c r="GU89" s="227"/>
      <c r="GV89" s="227"/>
      <c r="GW89" s="227"/>
      <c r="GX89" s="227"/>
      <c r="GY89" s="227"/>
      <c r="GZ89" s="227"/>
      <c r="HA89" s="227"/>
      <c r="HB89" s="227"/>
      <c r="HC89" s="227"/>
      <c r="HD89" s="227"/>
      <c r="HE89" s="227"/>
      <c r="HF89" s="227"/>
      <c r="HG89" s="227"/>
      <c r="HH89" s="227"/>
      <c r="HI89" s="227"/>
      <c r="HJ89" s="227"/>
      <c r="HK89" s="227"/>
      <c r="HL89" s="227"/>
      <c r="HM89" s="227"/>
      <c r="HN89" s="227"/>
      <c r="HO89" s="227"/>
      <c r="HP89" s="227"/>
      <c r="HQ89" s="227"/>
      <c r="HR89" s="227"/>
      <c r="HS89" s="227"/>
      <c r="HT89" s="227"/>
      <c r="HU89" s="227"/>
      <c r="HV89" s="227"/>
      <c r="HW89" s="227"/>
      <c r="HX89" s="227"/>
      <c r="HY89" s="227"/>
      <c r="HZ89" s="227"/>
      <c r="IA89" s="227"/>
      <c r="IB89" s="227"/>
      <c r="IC89" s="227"/>
      <c r="ID89" s="227"/>
      <c r="IE89" s="227"/>
      <c r="IF89" s="227"/>
      <c r="IG89" s="227"/>
      <c r="IH89" s="227"/>
      <c r="II89" s="227"/>
      <c r="IJ89" s="227"/>
      <c r="IK89" s="227"/>
      <c r="IL89" s="227"/>
      <c r="IM89" s="227"/>
      <c r="IN89" s="227"/>
      <c r="IO89" s="227"/>
      <c r="IP89" s="227"/>
      <c r="IQ89" s="227"/>
      <c r="IR89" s="227"/>
      <c r="IS89" s="227"/>
      <c r="IT89" s="227"/>
      <c r="IU89" s="227"/>
      <c r="IV89" s="227"/>
    </row>
    <row r="90" spans="1:256" s="192" customFormat="1">
      <c r="A90" s="379"/>
      <c r="B90" s="379"/>
      <c r="C90" s="54"/>
      <c r="D90" s="59"/>
      <c r="E90" s="54"/>
      <c r="F90" s="54"/>
      <c r="G90" s="54"/>
      <c r="H90" s="54"/>
      <c r="I90" s="54"/>
      <c r="J90" s="54"/>
      <c r="K90" s="381"/>
      <c r="L90" s="54"/>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7"/>
      <c r="BA90" s="227"/>
      <c r="BB90" s="227"/>
      <c r="BC90" s="227"/>
      <c r="BD90" s="227"/>
      <c r="BE90" s="227"/>
      <c r="BF90" s="227"/>
      <c r="BG90" s="227"/>
      <c r="BH90" s="227"/>
      <c r="BI90" s="227"/>
      <c r="BJ90" s="227"/>
      <c r="BK90" s="227"/>
      <c r="BL90" s="227"/>
      <c r="BM90" s="227"/>
      <c r="BN90" s="227"/>
      <c r="BO90" s="227"/>
      <c r="BP90" s="227"/>
      <c r="BQ90" s="227"/>
      <c r="BR90" s="227"/>
      <c r="BS90" s="227"/>
      <c r="BT90" s="227"/>
      <c r="BU90" s="227"/>
      <c r="BV90" s="227"/>
      <c r="BW90" s="227"/>
      <c r="BX90" s="227"/>
      <c r="BY90" s="227"/>
      <c r="BZ90" s="227"/>
      <c r="CA90" s="227"/>
      <c r="CB90" s="227"/>
      <c r="CC90" s="227"/>
      <c r="CD90" s="227"/>
      <c r="CE90" s="227"/>
      <c r="CF90" s="227"/>
      <c r="CG90" s="227"/>
      <c r="CH90" s="227"/>
      <c r="CI90" s="227"/>
      <c r="CJ90" s="227"/>
      <c r="CK90" s="227"/>
      <c r="CL90" s="227"/>
      <c r="CM90" s="227"/>
      <c r="CN90" s="227"/>
      <c r="CO90" s="227"/>
      <c r="CP90" s="227"/>
      <c r="CQ90" s="227"/>
      <c r="CR90" s="227"/>
      <c r="CS90" s="227"/>
      <c r="CT90" s="227"/>
      <c r="CU90" s="227"/>
      <c r="CV90" s="227"/>
      <c r="CW90" s="227"/>
      <c r="CX90" s="227"/>
      <c r="CY90" s="227"/>
      <c r="CZ90" s="227"/>
      <c r="DA90" s="227"/>
      <c r="DB90" s="227"/>
      <c r="DC90" s="227"/>
      <c r="DD90" s="227"/>
      <c r="DE90" s="227"/>
      <c r="DF90" s="227"/>
      <c r="DG90" s="227"/>
      <c r="DH90" s="227"/>
      <c r="DI90" s="227"/>
      <c r="DJ90" s="227"/>
      <c r="DK90" s="227"/>
      <c r="DL90" s="227"/>
      <c r="DM90" s="227"/>
      <c r="DN90" s="227"/>
      <c r="DO90" s="227"/>
      <c r="DP90" s="227"/>
      <c r="DQ90" s="227"/>
      <c r="DR90" s="227"/>
      <c r="DS90" s="227"/>
      <c r="DT90" s="227"/>
      <c r="DU90" s="227"/>
      <c r="DV90" s="227"/>
      <c r="DW90" s="227"/>
      <c r="DX90" s="227"/>
      <c r="DY90" s="227"/>
      <c r="DZ90" s="227"/>
      <c r="EA90" s="227"/>
      <c r="EB90" s="227"/>
      <c r="EC90" s="227"/>
      <c r="ED90" s="227"/>
      <c r="EE90" s="227"/>
      <c r="EF90" s="227"/>
      <c r="EG90" s="227"/>
      <c r="EH90" s="227"/>
      <c r="EI90" s="227"/>
      <c r="EJ90" s="227"/>
      <c r="EK90" s="227"/>
      <c r="EL90" s="227"/>
      <c r="EM90" s="227"/>
      <c r="EN90" s="227"/>
      <c r="EO90" s="227"/>
      <c r="EP90" s="227"/>
      <c r="EQ90" s="227"/>
      <c r="ER90" s="227"/>
      <c r="ES90" s="227"/>
      <c r="ET90" s="227"/>
      <c r="EU90" s="227"/>
      <c r="EV90" s="227"/>
      <c r="EW90" s="227"/>
      <c r="EX90" s="227"/>
      <c r="EY90" s="227"/>
      <c r="EZ90" s="227"/>
      <c r="FA90" s="227"/>
      <c r="FB90" s="227"/>
      <c r="FC90" s="227"/>
      <c r="FD90" s="227"/>
      <c r="FE90" s="227"/>
      <c r="FF90" s="227"/>
      <c r="FG90" s="227"/>
      <c r="FH90" s="227"/>
      <c r="FI90" s="227"/>
      <c r="FJ90" s="227"/>
      <c r="FK90" s="227"/>
      <c r="FL90" s="227"/>
      <c r="FM90" s="227"/>
      <c r="FN90" s="227"/>
      <c r="FO90" s="227"/>
      <c r="FP90" s="227"/>
      <c r="FQ90" s="227"/>
      <c r="FR90" s="227"/>
      <c r="FS90" s="227"/>
      <c r="FT90" s="227"/>
      <c r="FU90" s="227"/>
      <c r="FV90" s="227"/>
      <c r="FW90" s="227"/>
      <c r="FX90" s="227"/>
      <c r="FY90" s="227"/>
      <c r="FZ90" s="227"/>
      <c r="GA90" s="227"/>
      <c r="GB90" s="227"/>
      <c r="GC90" s="227"/>
      <c r="GD90" s="227"/>
      <c r="GE90" s="227"/>
      <c r="GF90" s="227"/>
      <c r="GG90" s="227"/>
      <c r="GH90" s="227"/>
      <c r="GI90" s="227"/>
      <c r="GJ90" s="227"/>
      <c r="GK90" s="227"/>
      <c r="GL90" s="227"/>
      <c r="GM90" s="227"/>
      <c r="GN90" s="227"/>
      <c r="GO90" s="227"/>
      <c r="GP90" s="227"/>
      <c r="GQ90" s="227"/>
      <c r="GR90" s="227"/>
      <c r="GS90" s="227"/>
      <c r="GT90" s="227"/>
      <c r="GU90" s="227"/>
      <c r="GV90" s="227"/>
      <c r="GW90" s="227"/>
      <c r="GX90" s="227"/>
      <c r="GY90" s="227"/>
      <c r="GZ90" s="227"/>
      <c r="HA90" s="227"/>
      <c r="HB90" s="227"/>
      <c r="HC90" s="227"/>
      <c r="HD90" s="227"/>
      <c r="HE90" s="227"/>
      <c r="HF90" s="227"/>
      <c r="HG90" s="227"/>
      <c r="HH90" s="227"/>
      <c r="HI90" s="227"/>
      <c r="HJ90" s="227"/>
      <c r="HK90" s="227"/>
      <c r="HL90" s="227"/>
      <c r="HM90" s="227"/>
      <c r="HN90" s="227"/>
      <c r="HO90" s="227"/>
      <c r="HP90" s="227"/>
      <c r="HQ90" s="227"/>
      <c r="HR90" s="227"/>
      <c r="HS90" s="227"/>
      <c r="HT90" s="227"/>
      <c r="HU90" s="227"/>
      <c r="HV90" s="227"/>
      <c r="HW90" s="227"/>
      <c r="HX90" s="227"/>
      <c r="HY90" s="227"/>
      <c r="HZ90" s="227"/>
      <c r="IA90" s="227"/>
      <c r="IB90" s="227"/>
      <c r="IC90" s="227"/>
      <c r="ID90" s="227"/>
      <c r="IE90" s="227"/>
      <c r="IF90" s="227"/>
      <c r="IG90" s="227"/>
      <c r="IH90" s="227"/>
      <c r="II90" s="227"/>
      <c r="IJ90" s="227"/>
      <c r="IK90" s="227"/>
      <c r="IL90" s="227"/>
      <c r="IM90" s="227"/>
      <c r="IN90" s="227"/>
      <c r="IO90" s="227"/>
      <c r="IP90" s="227"/>
      <c r="IQ90" s="227"/>
      <c r="IR90" s="227"/>
      <c r="IS90" s="227"/>
      <c r="IT90" s="227"/>
      <c r="IU90" s="227"/>
      <c r="IV90" s="227"/>
    </row>
    <row r="91" spans="1:256" s="192" customFormat="1">
      <c r="A91" s="379"/>
      <c r="B91" s="379"/>
      <c r="C91" s="54"/>
      <c r="D91" s="59"/>
      <c r="E91" s="54"/>
      <c r="F91" s="54"/>
      <c r="G91" s="54"/>
      <c r="H91" s="54"/>
      <c r="I91" s="54"/>
      <c r="J91" s="54"/>
      <c r="K91" s="381"/>
      <c r="L91" s="54"/>
      <c r="M91" s="227"/>
      <c r="N91" s="227"/>
      <c r="O91" s="227"/>
      <c r="P91" s="227"/>
      <c r="Q91" s="227"/>
      <c r="R91" s="227"/>
      <c r="S91" s="227"/>
      <c r="T91" s="227"/>
      <c r="U91" s="227"/>
      <c r="V91" s="227"/>
      <c r="W91" s="227"/>
      <c r="X91" s="227"/>
      <c r="Y91" s="227"/>
      <c r="Z91" s="227"/>
      <c r="AA91" s="227"/>
      <c r="AB91" s="227"/>
      <c r="AC91" s="227"/>
      <c r="AD91" s="227"/>
      <c r="AE91" s="227"/>
      <c r="AF91" s="227"/>
      <c r="AG91" s="227"/>
      <c r="AH91" s="227"/>
      <c r="AI91" s="227"/>
      <c r="AJ91" s="227"/>
      <c r="AK91" s="227"/>
      <c r="AL91" s="227"/>
      <c r="AM91" s="227"/>
      <c r="AN91" s="227"/>
      <c r="AO91" s="227"/>
      <c r="AP91" s="227"/>
      <c r="AQ91" s="227"/>
      <c r="AR91" s="227"/>
      <c r="AS91" s="227"/>
      <c r="AT91" s="227"/>
      <c r="AU91" s="227"/>
      <c r="AV91" s="227"/>
      <c r="AW91" s="227"/>
      <c r="AX91" s="227"/>
      <c r="AY91" s="227"/>
      <c r="AZ91" s="227"/>
      <c r="BA91" s="227"/>
      <c r="BB91" s="227"/>
      <c r="BC91" s="227"/>
      <c r="BD91" s="227"/>
      <c r="BE91" s="227"/>
      <c r="BF91" s="227"/>
      <c r="BG91" s="227"/>
      <c r="BH91" s="227"/>
      <c r="BI91" s="227"/>
      <c r="BJ91" s="227"/>
      <c r="BK91" s="227"/>
      <c r="BL91" s="227"/>
      <c r="BM91" s="227"/>
      <c r="BN91" s="227"/>
      <c r="BO91" s="227"/>
      <c r="BP91" s="227"/>
      <c r="BQ91" s="227"/>
      <c r="BR91" s="227"/>
      <c r="BS91" s="227"/>
      <c r="BT91" s="227"/>
      <c r="BU91" s="227"/>
      <c r="BV91" s="227"/>
      <c r="BW91" s="227"/>
      <c r="BX91" s="227"/>
      <c r="BY91" s="227"/>
      <c r="BZ91" s="227"/>
      <c r="CA91" s="227"/>
      <c r="CB91" s="227"/>
      <c r="CC91" s="227"/>
      <c r="CD91" s="227"/>
      <c r="CE91" s="227"/>
      <c r="CF91" s="227"/>
      <c r="CG91" s="227"/>
      <c r="CH91" s="227"/>
      <c r="CI91" s="227"/>
      <c r="CJ91" s="227"/>
      <c r="CK91" s="227"/>
      <c r="CL91" s="227"/>
      <c r="CM91" s="227"/>
      <c r="CN91" s="227"/>
      <c r="CO91" s="227"/>
      <c r="CP91" s="227"/>
      <c r="CQ91" s="227"/>
      <c r="CR91" s="227"/>
      <c r="CS91" s="227"/>
      <c r="CT91" s="227"/>
      <c r="CU91" s="227"/>
      <c r="CV91" s="227"/>
      <c r="CW91" s="227"/>
      <c r="CX91" s="227"/>
      <c r="CY91" s="227"/>
      <c r="CZ91" s="227"/>
      <c r="DA91" s="227"/>
      <c r="DB91" s="227"/>
      <c r="DC91" s="227"/>
      <c r="DD91" s="227"/>
      <c r="DE91" s="227"/>
      <c r="DF91" s="227"/>
      <c r="DG91" s="227"/>
      <c r="DH91" s="227"/>
      <c r="DI91" s="227"/>
      <c r="DJ91" s="227"/>
      <c r="DK91" s="227"/>
      <c r="DL91" s="227"/>
      <c r="DM91" s="227"/>
      <c r="DN91" s="227"/>
      <c r="DO91" s="227"/>
      <c r="DP91" s="227"/>
      <c r="DQ91" s="227"/>
      <c r="DR91" s="227"/>
      <c r="DS91" s="227"/>
      <c r="DT91" s="227"/>
      <c r="DU91" s="227"/>
      <c r="DV91" s="227"/>
      <c r="DW91" s="227"/>
      <c r="DX91" s="227"/>
      <c r="DY91" s="227"/>
      <c r="DZ91" s="227"/>
      <c r="EA91" s="227"/>
      <c r="EB91" s="227"/>
      <c r="EC91" s="227"/>
      <c r="ED91" s="227"/>
      <c r="EE91" s="227"/>
      <c r="EF91" s="227"/>
      <c r="EG91" s="227"/>
      <c r="EH91" s="227"/>
      <c r="EI91" s="227"/>
      <c r="EJ91" s="227"/>
      <c r="EK91" s="227"/>
      <c r="EL91" s="227"/>
      <c r="EM91" s="227"/>
      <c r="EN91" s="227"/>
      <c r="EO91" s="227"/>
      <c r="EP91" s="227"/>
      <c r="EQ91" s="227"/>
      <c r="ER91" s="227"/>
      <c r="ES91" s="227"/>
      <c r="ET91" s="227"/>
      <c r="EU91" s="227"/>
      <c r="EV91" s="227"/>
      <c r="EW91" s="227"/>
      <c r="EX91" s="227"/>
      <c r="EY91" s="227"/>
      <c r="EZ91" s="227"/>
      <c r="FA91" s="227"/>
      <c r="FB91" s="227"/>
      <c r="FC91" s="227"/>
      <c r="FD91" s="227"/>
      <c r="FE91" s="227"/>
      <c r="FF91" s="227"/>
      <c r="FG91" s="227"/>
      <c r="FH91" s="227"/>
      <c r="FI91" s="227"/>
      <c r="FJ91" s="227"/>
      <c r="FK91" s="227"/>
      <c r="FL91" s="227"/>
      <c r="FM91" s="227"/>
      <c r="FN91" s="227"/>
      <c r="FO91" s="227"/>
      <c r="FP91" s="227"/>
      <c r="FQ91" s="227"/>
      <c r="FR91" s="227"/>
      <c r="FS91" s="227"/>
      <c r="FT91" s="227"/>
      <c r="FU91" s="227"/>
      <c r="FV91" s="227"/>
      <c r="FW91" s="227"/>
      <c r="FX91" s="227"/>
      <c r="FY91" s="227"/>
      <c r="FZ91" s="227"/>
      <c r="GA91" s="227"/>
      <c r="GB91" s="227"/>
      <c r="GC91" s="227"/>
      <c r="GD91" s="227"/>
      <c r="GE91" s="227"/>
      <c r="GF91" s="227"/>
      <c r="GG91" s="227"/>
      <c r="GH91" s="227"/>
      <c r="GI91" s="227"/>
      <c r="GJ91" s="227"/>
      <c r="GK91" s="227"/>
      <c r="GL91" s="227"/>
      <c r="GM91" s="227"/>
      <c r="GN91" s="227"/>
      <c r="GO91" s="227"/>
      <c r="GP91" s="227"/>
      <c r="GQ91" s="227"/>
      <c r="GR91" s="227"/>
      <c r="GS91" s="227"/>
      <c r="GT91" s="227"/>
      <c r="GU91" s="227"/>
      <c r="GV91" s="227"/>
      <c r="GW91" s="227"/>
      <c r="GX91" s="227"/>
      <c r="GY91" s="227"/>
      <c r="GZ91" s="227"/>
      <c r="HA91" s="227"/>
      <c r="HB91" s="227"/>
      <c r="HC91" s="227"/>
      <c r="HD91" s="227"/>
      <c r="HE91" s="227"/>
      <c r="HF91" s="227"/>
      <c r="HG91" s="227"/>
      <c r="HH91" s="227"/>
      <c r="HI91" s="227"/>
      <c r="HJ91" s="227"/>
      <c r="HK91" s="227"/>
      <c r="HL91" s="227"/>
      <c r="HM91" s="227"/>
      <c r="HN91" s="227"/>
      <c r="HO91" s="227"/>
      <c r="HP91" s="227"/>
      <c r="HQ91" s="227"/>
      <c r="HR91" s="227"/>
      <c r="HS91" s="227"/>
      <c r="HT91" s="227"/>
      <c r="HU91" s="227"/>
      <c r="HV91" s="227"/>
      <c r="HW91" s="227"/>
      <c r="HX91" s="227"/>
      <c r="HY91" s="227"/>
      <c r="HZ91" s="227"/>
      <c r="IA91" s="227"/>
      <c r="IB91" s="227"/>
      <c r="IC91" s="227"/>
      <c r="ID91" s="227"/>
      <c r="IE91" s="227"/>
      <c r="IF91" s="227"/>
      <c r="IG91" s="227"/>
      <c r="IH91" s="227"/>
      <c r="II91" s="227"/>
      <c r="IJ91" s="227"/>
      <c r="IK91" s="227"/>
      <c r="IL91" s="227"/>
      <c r="IM91" s="227"/>
      <c r="IN91" s="227"/>
      <c r="IO91" s="227"/>
      <c r="IP91" s="227"/>
      <c r="IQ91" s="227"/>
      <c r="IR91" s="227"/>
      <c r="IS91" s="227"/>
      <c r="IT91" s="227"/>
      <c r="IU91" s="227"/>
      <c r="IV91" s="227"/>
    </row>
    <row r="92" spans="1:256" s="192" customFormat="1">
      <c r="A92" s="379"/>
      <c r="B92" s="379"/>
      <c r="C92" s="54"/>
      <c r="D92" s="59"/>
      <c r="E92" s="54"/>
      <c r="F92" s="54"/>
      <c r="G92" s="54"/>
      <c r="H92" s="54"/>
      <c r="I92" s="54"/>
      <c r="J92" s="54"/>
      <c r="K92" s="381"/>
      <c r="L92" s="54"/>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227"/>
      <c r="AL92" s="227"/>
      <c r="AM92" s="227"/>
      <c r="AN92" s="227"/>
      <c r="AO92" s="227"/>
      <c r="AP92" s="227"/>
      <c r="AQ92" s="227"/>
      <c r="AR92" s="227"/>
      <c r="AS92" s="227"/>
      <c r="AT92" s="227"/>
      <c r="AU92" s="227"/>
      <c r="AV92" s="227"/>
      <c r="AW92" s="227"/>
      <c r="AX92" s="227"/>
      <c r="AY92" s="227"/>
      <c r="AZ92" s="227"/>
      <c r="BA92" s="227"/>
      <c r="BB92" s="227"/>
      <c r="BC92" s="227"/>
      <c r="BD92" s="227"/>
      <c r="BE92" s="227"/>
      <c r="BF92" s="227"/>
      <c r="BG92" s="227"/>
      <c r="BH92" s="227"/>
      <c r="BI92" s="227"/>
      <c r="BJ92" s="227"/>
      <c r="BK92" s="227"/>
      <c r="BL92" s="227"/>
      <c r="BM92" s="227"/>
      <c r="BN92" s="227"/>
      <c r="BO92" s="227"/>
      <c r="BP92" s="227"/>
      <c r="BQ92" s="227"/>
      <c r="BR92" s="227"/>
      <c r="BS92" s="227"/>
      <c r="BT92" s="227"/>
      <c r="BU92" s="227"/>
      <c r="BV92" s="227"/>
      <c r="BW92" s="227"/>
      <c r="BX92" s="227"/>
      <c r="BY92" s="227"/>
      <c r="BZ92" s="227"/>
      <c r="CA92" s="227"/>
      <c r="CB92" s="227"/>
      <c r="CC92" s="227"/>
      <c r="CD92" s="227"/>
      <c r="CE92" s="227"/>
      <c r="CF92" s="227"/>
      <c r="CG92" s="227"/>
      <c r="CH92" s="227"/>
      <c r="CI92" s="227"/>
      <c r="CJ92" s="227"/>
      <c r="CK92" s="227"/>
      <c r="CL92" s="227"/>
      <c r="CM92" s="227"/>
      <c r="CN92" s="227"/>
      <c r="CO92" s="227"/>
      <c r="CP92" s="227"/>
      <c r="CQ92" s="227"/>
      <c r="CR92" s="227"/>
      <c r="CS92" s="227"/>
      <c r="CT92" s="227"/>
      <c r="CU92" s="227"/>
      <c r="CV92" s="227"/>
      <c r="CW92" s="227"/>
      <c r="CX92" s="227"/>
      <c r="CY92" s="227"/>
      <c r="CZ92" s="227"/>
      <c r="DA92" s="227"/>
      <c r="DB92" s="227"/>
      <c r="DC92" s="227"/>
      <c r="DD92" s="227"/>
      <c r="DE92" s="227"/>
      <c r="DF92" s="227"/>
      <c r="DG92" s="227"/>
      <c r="DH92" s="227"/>
      <c r="DI92" s="227"/>
      <c r="DJ92" s="227"/>
      <c r="DK92" s="227"/>
      <c r="DL92" s="227"/>
      <c r="DM92" s="227"/>
      <c r="DN92" s="227"/>
      <c r="DO92" s="227"/>
      <c r="DP92" s="227"/>
      <c r="DQ92" s="227"/>
      <c r="DR92" s="227"/>
      <c r="DS92" s="227"/>
      <c r="DT92" s="227"/>
      <c r="DU92" s="227"/>
      <c r="DV92" s="227"/>
      <c r="DW92" s="227"/>
      <c r="DX92" s="227"/>
      <c r="DY92" s="227"/>
      <c r="DZ92" s="227"/>
      <c r="EA92" s="227"/>
      <c r="EB92" s="227"/>
      <c r="EC92" s="227"/>
      <c r="ED92" s="227"/>
      <c r="EE92" s="227"/>
      <c r="EF92" s="227"/>
      <c r="EG92" s="227"/>
      <c r="EH92" s="227"/>
      <c r="EI92" s="227"/>
      <c r="EJ92" s="227"/>
      <c r="EK92" s="227"/>
      <c r="EL92" s="227"/>
      <c r="EM92" s="227"/>
      <c r="EN92" s="227"/>
      <c r="EO92" s="227"/>
      <c r="EP92" s="227"/>
      <c r="EQ92" s="227"/>
      <c r="ER92" s="227"/>
      <c r="ES92" s="227"/>
      <c r="ET92" s="227"/>
      <c r="EU92" s="227"/>
      <c r="EV92" s="227"/>
      <c r="EW92" s="227"/>
      <c r="EX92" s="227"/>
      <c r="EY92" s="227"/>
      <c r="EZ92" s="227"/>
      <c r="FA92" s="227"/>
      <c r="FB92" s="227"/>
      <c r="FC92" s="227"/>
      <c r="FD92" s="227"/>
      <c r="FE92" s="227"/>
      <c r="FF92" s="227"/>
      <c r="FG92" s="227"/>
      <c r="FH92" s="227"/>
      <c r="FI92" s="227"/>
      <c r="FJ92" s="227"/>
      <c r="FK92" s="227"/>
      <c r="FL92" s="227"/>
      <c r="FM92" s="227"/>
      <c r="FN92" s="227"/>
      <c r="FO92" s="227"/>
      <c r="FP92" s="227"/>
      <c r="FQ92" s="227"/>
      <c r="FR92" s="227"/>
      <c r="FS92" s="227"/>
      <c r="FT92" s="227"/>
      <c r="FU92" s="227"/>
      <c r="FV92" s="227"/>
      <c r="FW92" s="227"/>
      <c r="FX92" s="227"/>
      <c r="FY92" s="227"/>
      <c r="FZ92" s="227"/>
      <c r="GA92" s="227"/>
      <c r="GB92" s="227"/>
      <c r="GC92" s="227"/>
      <c r="GD92" s="227"/>
      <c r="GE92" s="227"/>
      <c r="GF92" s="227"/>
      <c r="GG92" s="227"/>
      <c r="GH92" s="227"/>
      <c r="GI92" s="227"/>
      <c r="GJ92" s="227"/>
      <c r="GK92" s="227"/>
      <c r="GL92" s="227"/>
      <c r="GM92" s="227"/>
      <c r="GN92" s="227"/>
      <c r="GO92" s="227"/>
      <c r="GP92" s="227"/>
      <c r="GQ92" s="227"/>
      <c r="GR92" s="227"/>
      <c r="GS92" s="227"/>
      <c r="GT92" s="227"/>
      <c r="GU92" s="227"/>
      <c r="GV92" s="227"/>
      <c r="GW92" s="227"/>
      <c r="GX92" s="227"/>
      <c r="GY92" s="227"/>
      <c r="GZ92" s="227"/>
      <c r="HA92" s="227"/>
      <c r="HB92" s="227"/>
      <c r="HC92" s="227"/>
      <c r="HD92" s="227"/>
      <c r="HE92" s="227"/>
      <c r="HF92" s="227"/>
      <c r="HG92" s="227"/>
      <c r="HH92" s="227"/>
      <c r="HI92" s="227"/>
      <c r="HJ92" s="227"/>
      <c r="HK92" s="227"/>
      <c r="HL92" s="227"/>
      <c r="HM92" s="227"/>
      <c r="HN92" s="227"/>
      <c r="HO92" s="227"/>
      <c r="HP92" s="227"/>
      <c r="HQ92" s="227"/>
      <c r="HR92" s="227"/>
      <c r="HS92" s="227"/>
      <c r="HT92" s="227"/>
      <c r="HU92" s="227"/>
      <c r="HV92" s="227"/>
      <c r="HW92" s="227"/>
      <c r="HX92" s="227"/>
      <c r="HY92" s="227"/>
      <c r="HZ92" s="227"/>
      <c r="IA92" s="227"/>
      <c r="IB92" s="227"/>
      <c r="IC92" s="227"/>
      <c r="ID92" s="227"/>
      <c r="IE92" s="227"/>
      <c r="IF92" s="227"/>
      <c r="IG92" s="227"/>
      <c r="IH92" s="227"/>
      <c r="II92" s="227"/>
      <c r="IJ92" s="227"/>
      <c r="IK92" s="227"/>
      <c r="IL92" s="227"/>
      <c r="IM92" s="227"/>
      <c r="IN92" s="227"/>
      <c r="IO92" s="227"/>
      <c r="IP92" s="227"/>
      <c r="IQ92" s="227"/>
      <c r="IR92" s="227"/>
      <c r="IS92" s="227"/>
      <c r="IT92" s="227"/>
      <c r="IU92" s="227"/>
      <c r="IV92" s="227"/>
    </row>
    <row r="93" spans="1:256" s="192" customFormat="1">
      <c r="A93" s="379"/>
      <c r="B93" s="379"/>
      <c r="C93" s="54"/>
      <c r="D93" s="59"/>
      <c r="E93" s="54"/>
      <c r="F93" s="54"/>
      <c r="G93" s="54"/>
      <c r="H93" s="54"/>
      <c r="I93" s="54"/>
      <c r="J93" s="54"/>
      <c r="K93" s="381"/>
      <c r="L93" s="54"/>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7"/>
      <c r="AR93" s="227"/>
      <c r="AS93" s="227"/>
      <c r="AT93" s="227"/>
      <c r="AU93" s="227"/>
      <c r="AV93" s="227"/>
      <c r="AW93" s="227"/>
      <c r="AX93" s="227"/>
      <c r="AY93" s="227"/>
      <c r="AZ93" s="227"/>
      <c r="BA93" s="227"/>
      <c r="BB93" s="227"/>
      <c r="BC93" s="227"/>
      <c r="BD93" s="227"/>
      <c r="BE93" s="227"/>
      <c r="BF93" s="227"/>
      <c r="BG93" s="227"/>
      <c r="BH93" s="227"/>
      <c r="BI93" s="227"/>
      <c r="BJ93" s="227"/>
      <c r="BK93" s="227"/>
      <c r="BL93" s="227"/>
      <c r="BM93" s="227"/>
      <c r="BN93" s="227"/>
      <c r="BO93" s="227"/>
      <c r="BP93" s="227"/>
      <c r="BQ93" s="227"/>
      <c r="BR93" s="227"/>
      <c r="BS93" s="227"/>
      <c r="BT93" s="227"/>
      <c r="BU93" s="227"/>
      <c r="BV93" s="227"/>
      <c r="BW93" s="227"/>
      <c r="BX93" s="227"/>
      <c r="BY93" s="227"/>
      <c r="BZ93" s="227"/>
      <c r="CA93" s="227"/>
      <c r="CB93" s="227"/>
      <c r="CC93" s="227"/>
      <c r="CD93" s="227"/>
      <c r="CE93" s="227"/>
      <c r="CF93" s="227"/>
      <c r="CG93" s="227"/>
      <c r="CH93" s="227"/>
      <c r="CI93" s="227"/>
      <c r="CJ93" s="227"/>
      <c r="CK93" s="227"/>
      <c r="CL93" s="227"/>
      <c r="CM93" s="227"/>
      <c r="CN93" s="227"/>
      <c r="CO93" s="227"/>
      <c r="CP93" s="227"/>
      <c r="CQ93" s="227"/>
      <c r="CR93" s="227"/>
      <c r="CS93" s="227"/>
      <c r="CT93" s="227"/>
      <c r="CU93" s="227"/>
      <c r="CV93" s="227"/>
      <c r="CW93" s="227"/>
      <c r="CX93" s="227"/>
      <c r="CY93" s="227"/>
      <c r="CZ93" s="227"/>
      <c r="DA93" s="227"/>
      <c r="DB93" s="227"/>
      <c r="DC93" s="227"/>
      <c r="DD93" s="227"/>
      <c r="DE93" s="227"/>
      <c r="DF93" s="227"/>
      <c r="DG93" s="227"/>
      <c r="DH93" s="227"/>
      <c r="DI93" s="227"/>
      <c r="DJ93" s="227"/>
      <c r="DK93" s="227"/>
      <c r="DL93" s="227"/>
      <c r="DM93" s="227"/>
      <c r="DN93" s="227"/>
      <c r="DO93" s="227"/>
      <c r="DP93" s="227"/>
      <c r="DQ93" s="227"/>
      <c r="DR93" s="227"/>
      <c r="DS93" s="227"/>
      <c r="DT93" s="227"/>
      <c r="DU93" s="227"/>
      <c r="DV93" s="227"/>
      <c r="DW93" s="227"/>
      <c r="DX93" s="227"/>
      <c r="DY93" s="227"/>
      <c r="DZ93" s="227"/>
      <c r="EA93" s="227"/>
      <c r="EB93" s="227"/>
      <c r="EC93" s="227"/>
      <c r="ED93" s="227"/>
      <c r="EE93" s="227"/>
      <c r="EF93" s="227"/>
      <c r="EG93" s="227"/>
      <c r="EH93" s="227"/>
      <c r="EI93" s="227"/>
      <c r="EJ93" s="227"/>
      <c r="EK93" s="227"/>
      <c r="EL93" s="227"/>
      <c r="EM93" s="227"/>
      <c r="EN93" s="227"/>
      <c r="EO93" s="227"/>
      <c r="EP93" s="227"/>
      <c r="EQ93" s="227"/>
      <c r="ER93" s="227"/>
      <c r="ES93" s="227"/>
      <c r="ET93" s="227"/>
      <c r="EU93" s="227"/>
      <c r="EV93" s="227"/>
      <c r="EW93" s="227"/>
      <c r="EX93" s="227"/>
      <c r="EY93" s="227"/>
      <c r="EZ93" s="227"/>
      <c r="FA93" s="227"/>
      <c r="FB93" s="227"/>
      <c r="FC93" s="227"/>
      <c r="FD93" s="227"/>
      <c r="FE93" s="227"/>
      <c r="FF93" s="227"/>
      <c r="FG93" s="227"/>
      <c r="FH93" s="227"/>
      <c r="FI93" s="227"/>
      <c r="FJ93" s="227"/>
      <c r="FK93" s="227"/>
      <c r="FL93" s="227"/>
      <c r="FM93" s="227"/>
      <c r="FN93" s="227"/>
      <c r="FO93" s="227"/>
      <c r="FP93" s="227"/>
      <c r="FQ93" s="227"/>
      <c r="FR93" s="227"/>
      <c r="FS93" s="227"/>
      <c r="FT93" s="227"/>
      <c r="FU93" s="227"/>
      <c r="FV93" s="227"/>
      <c r="FW93" s="227"/>
      <c r="FX93" s="227"/>
      <c r="FY93" s="227"/>
      <c r="FZ93" s="227"/>
      <c r="GA93" s="227"/>
      <c r="GB93" s="227"/>
      <c r="GC93" s="227"/>
      <c r="GD93" s="227"/>
      <c r="GE93" s="227"/>
      <c r="GF93" s="227"/>
      <c r="GG93" s="227"/>
      <c r="GH93" s="227"/>
      <c r="GI93" s="227"/>
      <c r="GJ93" s="227"/>
      <c r="GK93" s="227"/>
      <c r="GL93" s="227"/>
      <c r="GM93" s="227"/>
      <c r="GN93" s="227"/>
      <c r="GO93" s="227"/>
      <c r="GP93" s="227"/>
      <c r="GQ93" s="227"/>
      <c r="GR93" s="227"/>
      <c r="GS93" s="227"/>
      <c r="GT93" s="227"/>
      <c r="GU93" s="227"/>
      <c r="GV93" s="227"/>
      <c r="GW93" s="227"/>
      <c r="GX93" s="227"/>
      <c r="GY93" s="227"/>
      <c r="GZ93" s="227"/>
      <c r="HA93" s="227"/>
      <c r="HB93" s="227"/>
      <c r="HC93" s="227"/>
      <c r="HD93" s="227"/>
      <c r="HE93" s="227"/>
      <c r="HF93" s="227"/>
      <c r="HG93" s="227"/>
      <c r="HH93" s="227"/>
      <c r="HI93" s="227"/>
      <c r="HJ93" s="227"/>
      <c r="HK93" s="227"/>
      <c r="HL93" s="227"/>
      <c r="HM93" s="227"/>
      <c r="HN93" s="227"/>
      <c r="HO93" s="227"/>
      <c r="HP93" s="227"/>
      <c r="HQ93" s="227"/>
      <c r="HR93" s="227"/>
      <c r="HS93" s="227"/>
      <c r="HT93" s="227"/>
      <c r="HU93" s="227"/>
      <c r="HV93" s="227"/>
      <c r="HW93" s="227"/>
      <c r="HX93" s="227"/>
      <c r="HY93" s="227"/>
      <c r="HZ93" s="227"/>
      <c r="IA93" s="227"/>
      <c r="IB93" s="227"/>
      <c r="IC93" s="227"/>
      <c r="ID93" s="227"/>
      <c r="IE93" s="227"/>
      <c r="IF93" s="227"/>
      <c r="IG93" s="227"/>
      <c r="IH93" s="227"/>
      <c r="II93" s="227"/>
      <c r="IJ93" s="227"/>
      <c r="IK93" s="227"/>
      <c r="IL93" s="227"/>
      <c r="IM93" s="227"/>
      <c r="IN93" s="227"/>
      <c r="IO93" s="227"/>
      <c r="IP93" s="227"/>
      <c r="IQ93" s="227"/>
      <c r="IR93" s="227"/>
      <c r="IS93" s="227"/>
      <c r="IT93" s="227"/>
      <c r="IU93" s="227"/>
      <c r="IV93" s="227"/>
    </row>
    <row r="94" spans="1:256" s="192" customFormat="1">
      <c r="A94" s="379"/>
      <c r="B94" s="379"/>
      <c r="C94" s="54"/>
      <c r="D94" s="59"/>
      <c r="E94" s="54"/>
      <c r="F94" s="54"/>
      <c r="G94" s="54"/>
      <c r="H94" s="54"/>
      <c r="I94" s="54"/>
      <c r="J94" s="54"/>
      <c r="K94" s="381"/>
      <c r="L94" s="54"/>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7"/>
      <c r="AP94" s="227"/>
      <c r="AQ94" s="227"/>
      <c r="AR94" s="227"/>
      <c r="AS94" s="227"/>
      <c r="AT94" s="227"/>
      <c r="AU94" s="227"/>
      <c r="AV94" s="227"/>
      <c r="AW94" s="227"/>
      <c r="AX94" s="227"/>
      <c r="AY94" s="227"/>
      <c r="AZ94" s="227"/>
      <c r="BA94" s="227"/>
      <c r="BB94" s="227"/>
      <c r="BC94" s="227"/>
      <c r="BD94" s="227"/>
      <c r="BE94" s="227"/>
      <c r="BF94" s="227"/>
      <c r="BG94" s="227"/>
      <c r="BH94" s="227"/>
      <c r="BI94" s="227"/>
      <c r="BJ94" s="227"/>
      <c r="BK94" s="227"/>
      <c r="BL94" s="227"/>
      <c r="BM94" s="227"/>
      <c r="BN94" s="227"/>
      <c r="BO94" s="227"/>
      <c r="BP94" s="227"/>
      <c r="BQ94" s="227"/>
      <c r="BR94" s="227"/>
      <c r="BS94" s="227"/>
      <c r="BT94" s="227"/>
      <c r="BU94" s="227"/>
      <c r="BV94" s="227"/>
      <c r="BW94" s="227"/>
      <c r="BX94" s="227"/>
      <c r="BY94" s="227"/>
      <c r="BZ94" s="227"/>
      <c r="CA94" s="227"/>
      <c r="CB94" s="227"/>
      <c r="CC94" s="227"/>
      <c r="CD94" s="227"/>
      <c r="CE94" s="227"/>
      <c r="CF94" s="227"/>
      <c r="CG94" s="227"/>
      <c r="CH94" s="227"/>
      <c r="CI94" s="227"/>
      <c r="CJ94" s="227"/>
      <c r="CK94" s="227"/>
      <c r="CL94" s="227"/>
      <c r="CM94" s="227"/>
      <c r="CN94" s="227"/>
      <c r="CO94" s="227"/>
      <c r="CP94" s="227"/>
      <c r="CQ94" s="227"/>
      <c r="CR94" s="227"/>
      <c r="CS94" s="227"/>
      <c r="CT94" s="227"/>
      <c r="CU94" s="227"/>
      <c r="CV94" s="227"/>
      <c r="CW94" s="227"/>
      <c r="CX94" s="227"/>
      <c r="CY94" s="227"/>
      <c r="CZ94" s="227"/>
      <c r="DA94" s="227"/>
      <c r="DB94" s="227"/>
      <c r="DC94" s="227"/>
      <c r="DD94" s="227"/>
      <c r="DE94" s="227"/>
      <c r="DF94" s="227"/>
      <c r="DG94" s="227"/>
      <c r="DH94" s="227"/>
      <c r="DI94" s="227"/>
      <c r="DJ94" s="227"/>
      <c r="DK94" s="227"/>
      <c r="DL94" s="227"/>
      <c r="DM94" s="227"/>
      <c r="DN94" s="227"/>
      <c r="DO94" s="227"/>
      <c r="DP94" s="227"/>
      <c r="DQ94" s="227"/>
      <c r="DR94" s="227"/>
      <c r="DS94" s="227"/>
      <c r="DT94" s="227"/>
      <c r="DU94" s="227"/>
      <c r="DV94" s="227"/>
      <c r="DW94" s="227"/>
      <c r="DX94" s="227"/>
      <c r="DY94" s="227"/>
      <c r="DZ94" s="227"/>
      <c r="EA94" s="227"/>
      <c r="EB94" s="227"/>
      <c r="EC94" s="227"/>
      <c r="ED94" s="227"/>
      <c r="EE94" s="227"/>
      <c r="EF94" s="227"/>
      <c r="EG94" s="227"/>
      <c r="EH94" s="227"/>
      <c r="EI94" s="227"/>
      <c r="EJ94" s="227"/>
      <c r="EK94" s="227"/>
      <c r="EL94" s="227"/>
      <c r="EM94" s="227"/>
      <c r="EN94" s="227"/>
      <c r="EO94" s="227"/>
      <c r="EP94" s="227"/>
      <c r="EQ94" s="227"/>
      <c r="ER94" s="227"/>
      <c r="ES94" s="227"/>
      <c r="ET94" s="227"/>
      <c r="EU94" s="227"/>
      <c r="EV94" s="227"/>
      <c r="EW94" s="227"/>
      <c r="EX94" s="227"/>
      <c r="EY94" s="227"/>
      <c r="EZ94" s="227"/>
      <c r="FA94" s="227"/>
      <c r="FB94" s="227"/>
      <c r="FC94" s="227"/>
      <c r="FD94" s="227"/>
      <c r="FE94" s="227"/>
      <c r="FF94" s="227"/>
      <c r="FG94" s="227"/>
      <c r="FH94" s="227"/>
      <c r="FI94" s="227"/>
      <c r="FJ94" s="227"/>
      <c r="FK94" s="227"/>
      <c r="FL94" s="227"/>
      <c r="FM94" s="227"/>
      <c r="FN94" s="227"/>
      <c r="FO94" s="227"/>
      <c r="FP94" s="227"/>
      <c r="FQ94" s="227"/>
      <c r="FR94" s="227"/>
      <c r="FS94" s="227"/>
      <c r="FT94" s="227"/>
      <c r="FU94" s="227"/>
      <c r="FV94" s="227"/>
      <c r="FW94" s="227"/>
      <c r="FX94" s="227"/>
      <c r="FY94" s="227"/>
      <c r="FZ94" s="227"/>
      <c r="GA94" s="227"/>
      <c r="GB94" s="227"/>
      <c r="GC94" s="227"/>
      <c r="GD94" s="227"/>
      <c r="GE94" s="227"/>
      <c r="GF94" s="227"/>
      <c r="GG94" s="227"/>
      <c r="GH94" s="227"/>
      <c r="GI94" s="227"/>
      <c r="GJ94" s="227"/>
      <c r="GK94" s="227"/>
      <c r="GL94" s="227"/>
      <c r="GM94" s="227"/>
      <c r="GN94" s="227"/>
      <c r="GO94" s="227"/>
      <c r="GP94" s="227"/>
      <c r="GQ94" s="227"/>
      <c r="GR94" s="227"/>
      <c r="GS94" s="227"/>
      <c r="GT94" s="227"/>
      <c r="GU94" s="227"/>
      <c r="GV94" s="227"/>
      <c r="GW94" s="227"/>
      <c r="GX94" s="227"/>
      <c r="GY94" s="227"/>
      <c r="GZ94" s="227"/>
      <c r="HA94" s="227"/>
      <c r="HB94" s="227"/>
      <c r="HC94" s="227"/>
      <c r="HD94" s="227"/>
      <c r="HE94" s="227"/>
      <c r="HF94" s="227"/>
      <c r="HG94" s="227"/>
      <c r="HH94" s="227"/>
      <c r="HI94" s="227"/>
      <c r="HJ94" s="227"/>
      <c r="HK94" s="227"/>
      <c r="HL94" s="227"/>
      <c r="HM94" s="227"/>
      <c r="HN94" s="227"/>
      <c r="HO94" s="227"/>
      <c r="HP94" s="227"/>
      <c r="HQ94" s="227"/>
      <c r="HR94" s="227"/>
      <c r="HS94" s="227"/>
      <c r="HT94" s="227"/>
      <c r="HU94" s="227"/>
      <c r="HV94" s="227"/>
      <c r="HW94" s="227"/>
      <c r="HX94" s="227"/>
      <c r="HY94" s="227"/>
      <c r="HZ94" s="227"/>
      <c r="IA94" s="227"/>
      <c r="IB94" s="227"/>
      <c r="IC94" s="227"/>
      <c r="ID94" s="227"/>
      <c r="IE94" s="227"/>
      <c r="IF94" s="227"/>
      <c r="IG94" s="227"/>
      <c r="IH94" s="227"/>
      <c r="II94" s="227"/>
      <c r="IJ94" s="227"/>
      <c r="IK94" s="227"/>
      <c r="IL94" s="227"/>
      <c r="IM94" s="227"/>
      <c r="IN94" s="227"/>
      <c r="IO94" s="227"/>
      <c r="IP94" s="227"/>
      <c r="IQ94" s="227"/>
      <c r="IR94" s="227"/>
      <c r="IS94" s="227"/>
      <c r="IT94" s="227"/>
      <c r="IU94" s="227"/>
      <c r="IV94" s="227"/>
    </row>
    <row r="95" spans="1:256" s="192" customFormat="1">
      <c r="A95" s="379"/>
      <c r="B95" s="379"/>
      <c r="C95" s="54"/>
      <c r="D95" s="59"/>
      <c r="E95" s="54"/>
      <c r="F95" s="54"/>
      <c r="G95" s="54"/>
      <c r="H95" s="54"/>
      <c r="I95" s="54"/>
      <c r="J95" s="54"/>
      <c r="K95" s="381"/>
      <c r="L95" s="54"/>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227"/>
      <c r="AP95" s="227"/>
      <c r="AQ95" s="227"/>
      <c r="AR95" s="227"/>
      <c r="AS95" s="227"/>
      <c r="AT95" s="227"/>
      <c r="AU95" s="227"/>
      <c r="AV95" s="227"/>
      <c r="AW95" s="227"/>
      <c r="AX95" s="227"/>
      <c r="AY95" s="227"/>
      <c r="AZ95" s="227"/>
      <c r="BA95" s="227"/>
      <c r="BB95" s="227"/>
      <c r="BC95" s="227"/>
      <c r="BD95" s="227"/>
      <c r="BE95" s="227"/>
      <c r="BF95" s="227"/>
      <c r="BG95" s="227"/>
      <c r="BH95" s="227"/>
      <c r="BI95" s="227"/>
      <c r="BJ95" s="227"/>
      <c r="BK95" s="227"/>
      <c r="BL95" s="227"/>
      <c r="BM95" s="227"/>
      <c r="BN95" s="227"/>
      <c r="BO95" s="227"/>
      <c r="BP95" s="227"/>
      <c r="BQ95" s="227"/>
      <c r="BR95" s="227"/>
      <c r="BS95" s="227"/>
      <c r="BT95" s="227"/>
      <c r="BU95" s="227"/>
      <c r="BV95" s="227"/>
      <c r="BW95" s="227"/>
      <c r="BX95" s="227"/>
      <c r="BY95" s="227"/>
      <c r="BZ95" s="227"/>
      <c r="CA95" s="227"/>
      <c r="CB95" s="227"/>
      <c r="CC95" s="227"/>
      <c r="CD95" s="227"/>
      <c r="CE95" s="227"/>
      <c r="CF95" s="227"/>
      <c r="CG95" s="227"/>
      <c r="CH95" s="227"/>
      <c r="CI95" s="227"/>
      <c r="CJ95" s="227"/>
      <c r="CK95" s="227"/>
      <c r="CL95" s="227"/>
      <c r="CM95" s="227"/>
      <c r="CN95" s="227"/>
      <c r="CO95" s="227"/>
      <c r="CP95" s="227"/>
      <c r="CQ95" s="227"/>
      <c r="CR95" s="227"/>
      <c r="CS95" s="227"/>
      <c r="CT95" s="227"/>
      <c r="CU95" s="227"/>
      <c r="CV95" s="227"/>
      <c r="CW95" s="227"/>
      <c r="CX95" s="227"/>
      <c r="CY95" s="227"/>
      <c r="CZ95" s="227"/>
      <c r="DA95" s="227"/>
      <c r="DB95" s="227"/>
      <c r="DC95" s="227"/>
      <c r="DD95" s="227"/>
      <c r="DE95" s="227"/>
      <c r="DF95" s="227"/>
      <c r="DG95" s="227"/>
      <c r="DH95" s="227"/>
      <c r="DI95" s="227"/>
      <c r="DJ95" s="227"/>
      <c r="DK95" s="227"/>
      <c r="DL95" s="227"/>
      <c r="DM95" s="227"/>
      <c r="DN95" s="227"/>
      <c r="DO95" s="227"/>
      <c r="DP95" s="227"/>
      <c r="DQ95" s="227"/>
      <c r="DR95" s="227"/>
      <c r="DS95" s="227"/>
      <c r="DT95" s="227"/>
      <c r="DU95" s="227"/>
      <c r="DV95" s="227"/>
      <c r="DW95" s="227"/>
      <c r="DX95" s="227"/>
      <c r="DY95" s="227"/>
      <c r="DZ95" s="227"/>
      <c r="EA95" s="227"/>
      <c r="EB95" s="227"/>
      <c r="EC95" s="227"/>
      <c r="ED95" s="227"/>
      <c r="EE95" s="227"/>
      <c r="EF95" s="227"/>
      <c r="EG95" s="227"/>
      <c r="EH95" s="227"/>
      <c r="EI95" s="227"/>
      <c r="EJ95" s="227"/>
      <c r="EK95" s="227"/>
      <c r="EL95" s="227"/>
      <c r="EM95" s="227"/>
      <c r="EN95" s="227"/>
      <c r="EO95" s="227"/>
      <c r="EP95" s="227"/>
      <c r="EQ95" s="227"/>
      <c r="ER95" s="227"/>
      <c r="ES95" s="227"/>
      <c r="ET95" s="227"/>
      <c r="EU95" s="227"/>
      <c r="EV95" s="227"/>
      <c r="EW95" s="227"/>
      <c r="EX95" s="227"/>
      <c r="EY95" s="227"/>
      <c r="EZ95" s="227"/>
      <c r="FA95" s="227"/>
      <c r="FB95" s="227"/>
      <c r="FC95" s="227"/>
      <c r="FD95" s="227"/>
      <c r="FE95" s="227"/>
      <c r="FF95" s="227"/>
      <c r="FG95" s="227"/>
      <c r="FH95" s="227"/>
      <c r="FI95" s="227"/>
      <c r="FJ95" s="227"/>
      <c r="FK95" s="227"/>
      <c r="FL95" s="227"/>
      <c r="FM95" s="227"/>
      <c r="FN95" s="227"/>
      <c r="FO95" s="227"/>
      <c r="FP95" s="227"/>
      <c r="FQ95" s="227"/>
      <c r="FR95" s="227"/>
      <c r="FS95" s="227"/>
      <c r="FT95" s="227"/>
      <c r="FU95" s="227"/>
      <c r="FV95" s="227"/>
      <c r="FW95" s="227"/>
      <c r="FX95" s="227"/>
      <c r="FY95" s="227"/>
      <c r="FZ95" s="227"/>
      <c r="GA95" s="227"/>
      <c r="GB95" s="227"/>
      <c r="GC95" s="227"/>
      <c r="GD95" s="227"/>
      <c r="GE95" s="227"/>
      <c r="GF95" s="227"/>
      <c r="GG95" s="227"/>
      <c r="GH95" s="227"/>
      <c r="GI95" s="227"/>
      <c r="GJ95" s="227"/>
      <c r="GK95" s="227"/>
      <c r="GL95" s="227"/>
      <c r="GM95" s="227"/>
      <c r="GN95" s="227"/>
      <c r="GO95" s="227"/>
      <c r="GP95" s="227"/>
      <c r="GQ95" s="227"/>
      <c r="GR95" s="227"/>
      <c r="GS95" s="227"/>
      <c r="GT95" s="227"/>
      <c r="GU95" s="227"/>
      <c r="GV95" s="227"/>
      <c r="GW95" s="227"/>
      <c r="GX95" s="227"/>
      <c r="GY95" s="227"/>
      <c r="GZ95" s="227"/>
      <c r="HA95" s="227"/>
      <c r="HB95" s="227"/>
      <c r="HC95" s="227"/>
      <c r="HD95" s="227"/>
      <c r="HE95" s="227"/>
      <c r="HF95" s="227"/>
      <c r="HG95" s="227"/>
      <c r="HH95" s="227"/>
      <c r="HI95" s="227"/>
      <c r="HJ95" s="227"/>
      <c r="HK95" s="227"/>
      <c r="HL95" s="227"/>
      <c r="HM95" s="227"/>
      <c r="HN95" s="227"/>
      <c r="HO95" s="227"/>
      <c r="HP95" s="227"/>
      <c r="HQ95" s="227"/>
      <c r="HR95" s="227"/>
      <c r="HS95" s="227"/>
      <c r="HT95" s="227"/>
      <c r="HU95" s="227"/>
      <c r="HV95" s="227"/>
      <c r="HW95" s="227"/>
      <c r="HX95" s="227"/>
      <c r="HY95" s="227"/>
      <c r="HZ95" s="227"/>
      <c r="IA95" s="227"/>
      <c r="IB95" s="227"/>
      <c r="IC95" s="227"/>
      <c r="ID95" s="227"/>
      <c r="IE95" s="227"/>
      <c r="IF95" s="227"/>
      <c r="IG95" s="227"/>
      <c r="IH95" s="227"/>
      <c r="II95" s="227"/>
      <c r="IJ95" s="227"/>
      <c r="IK95" s="227"/>
      <c r="IL95" s="227"/>
      <c r="IM95" s="227"/>
      <c r="IN95" s="227"/>
      <c r="IO95" s="227"/>
      <c r="IP95" s="227"/>
      <c r="IQ95" s="227"/>
      <c r="IR95" s="227"/>
      <c r="IS95" s="227"/>
      <c r="IT95" s="227"/>
      <c r="IU95" s="227"/>
      <c r="IV95" s="227"/>
    </row>
    <row r="96" spans="1:256" s="192" customFormat="1">
      <c r="A96" s="379"/>
      <c r="B96" s="379"/>
      <c r="C96" s="54"/>
      <c r="D96" s="59"/>
      <c r="E96" s="54"/>
      <c r="F96" s="54"/>
      <c r="G96" s="54"/>
      <c r="H96" s="54"/>
      <c r="I96" s="54"/>
      <c r="J96" s="54"/>
      <c r="K96" s="381"/>
      <c r="L96" s="54"/>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7"/>
      <c r="BA96" s="227"/>
      <c r="BB96" s="227"/>
      <c r="BC96" s="227"/>
      <c r="BD96" s="227"/>
      <c r="BE96" s="227"/>
      <c r="BF96" s="227"/>
      <c r="BG96" s="227"/>
      <c r="BH96" s="227"/>
      <c r="BI96" s="227"/>
      <c r="BJ96" s="227"/>
      <c r="BK96" s="227"/>
      <c r="BL96" s="227"/>
      <c r="BM96" s="227"/>
      <c r="BN96" s="227"/>
      <c r="BO96" s="227"/>
      <c r="BP96" s="227"/>
      <c r="BQ96" s="227"/>
      <c r="BR96" s="227"/>
      <c r="BS96" s="227"/>
      <c r="BT96" s="227"/>
      <c r="BU96" s="227"/>
      <c r="BV96" s="227"/>
      <c r="BW96" s="227"/>
      <c r="BX96" s="227"/>
      <c r="BY96" s="227"/>
      <c r="BZ96" s="227"/>
      <c r="CA96" s="227"/>
      <c r="CB96" s="227"/>
      <c r="CC96" s="227"/>
      <c r="CD96" s="227"/>
      <c r="CE96" s="227"/>
      <c r="CF96" s="227"/>
      <c r="CG96" s="227"/>
      <c r="CH96" s="227"/>
      <c r="CI96" s="227"/>
      <c r="CJ96" s="227"/>
      <c r="CK96" s="227"/>
      <c r="CL96" s="227"/>
      <c r="CM96" s="227"/>
      <c r="CN96" s="227"/>
      <c r="CO96" s="227"/>
      <c r="CP96" s="227"/>
      <c r="CQ96" s="227"/>
      <c r="CR96" s="227"/>
      <c r="CS96" s="227"/>
      <c r="CT96" s="227"/>
      <c r="CU96" s="227"/>
      <c r="CV96" s="227"/>
      <c r="CW96" s="227"/>
      <c r="CX96" s="227"/>
      <c r="CY96" s="227"/>
      <c r="CZ96" s="227"/>
      <c r="DA96" s="227"/>
      <c r="DB96" s="227"/>
      <c r="DC96" s="227"/>
      <c r="DD96" s="227"/>
      <c r="DE96" s="227"/>
      <c r="DF96" s="227"/>
      <c r="DG96" s="227"/>
      <c r="DH96" s="227"/>
      <c r="DI96" s="227"/>
      <c r="DJ96" s="227"/>
      <c r="DK96" s="227"/>
      <c r="DL96" s="227"/>
      <c r="DM96" s="227"/>
      <c r="DN96" s="227"/>
      <c r="DO96" s="227"/>
      <c r="DP96" s="227"/>
      <c r="DQ96" s="227"/>
      <c r="DR96" s="227"/>
      <c r="DS96" s="227"/>
      <c r="DT96" s="227"/>
      <c r="DU96" s="227"/>
      <c r="DV96" s="227"/>
      <c r="DW96" s="227"/>
      <c r="DX96" s="227"/>
      <c r="DY96" s="227"/>
      <c r="DZ96" s="227"/>
      <c r="EA96" s="227"/>
      <c r="EB96" s="227"/>
      <c r="EC96" s="227"/>
      <c r="ED96" s="227"/>
      <c r="EE96" s="227"/>
      <c r="EF96" s="227"/>
      <c r="EG96" s="227"/>
      <c r="EH96" s="227"/>
      <c r="EI96" s="227"/>
      <c r="EJ96" s="227"/>
      <c r="EK96" s="227"/>
      <c r="EL96" s="227"/>
      <c r="EM96" s="227"/>
      <c r="EN96" s="227"/>
      <c r="EO96" s="227"/>
      <c r="EP96" s="227"/>
      <c r="EQ96" s="227"/>
      <c r="ER96" s="227"/>
      <c r="ES96" s="227"/>
      <c r="ET96" s="227"/>
      <c r="EU96" s="227"/>
      <c r="EV96" s="227"/>
      <c r="EW96" s="227"/>
      <c r="EX96" s="227"/>
      <c r="EY96" s="227"/>
      <c r="EZ96" s="227"/>
      <c r="FA96" s="227"/>
      <c r="FB96" s="227"/>
      <c r="FC96" s="227"/>
      <c r="FD96" s="227"/>
      <c r="FE96" s="227"/>
      <c r="FF96" s="227"/>
      <c r="FG96" s="227"/>
      <c r="FH96" s="227"/>
      <c r="FI96" s="227"/>
      <c r="FJ96" s="227"/>
      <c r="FK96" s="227"/>
      <c r="FL96" s="227"/>
      <c r="FM96" s="227"/>
      <c r="FN96" s="227"/>
      <c r="FO96" s="227"/>
      <c r="FP96" s="227"/>
      <c r="FQ96" s="227"/>
      <c r="FR96" s="227"/>
      <c r="FS96" s="227"/>
      <c r="FT96" s="227"/>
      <c r="FU96" s="227"/>
      <c r="FV96" s="227"/>
      <c r="FW96" s="227"/>
      <c r="FX96" s="227"/>
      <c r="FY96" s="227"/>
      <c r="FZ96" s="227"/>
      <c r="GA96" s="227"/>
      <c r="GB96" s="227"/>
      <c r="GC96" s="227"/>
      <c r="GD96" s="227"/>
      <c r="GE96" s="227"/>
      <c r="GF96" s="227"/>
      <c r="GG96" s="227"/>
      <c r="GH96" s="227"/>
      <c r="GI96" s="227"/>
      <c r="GJ96" s="227"/>
      <c r="GK96" s="227"/>
      <c r="GL96" s="227"/>
      <c r="GM96" s="227"/>
      <c r="GN96" s="227"/>
      <c r="GO96" s="227"/>
      <c r="GP96" s="227"/>
      <c r="GQ96" s="227"/>
      <c r="GR96" s="227"/>
      <c r="GS96" s="227"/>
      <c r="GT96" s="227"/>
      <c r="GU96" s="227"/>
      <c r="GV96" s="227"/>
      <c r="GW96" s="227"/>
      <c r="GX96" s="227"/>
      <c r="GY96" s="227"/>
      <c r="GZ96" s="227"/>
      <c r="HA96" s="227"/>
      <c r="HB96" s="227"/>
      <c r="HC96" s="227"/>
      <c r="HD96" s="227"/>
      <c r="HE96" s="227"/>
      <c r="HF96" s="227"/>
      <c r="HG96" s="227"/>
      <c r="HH96" s="227"/>
      <c r="HI96" s="227"/>
      <c r="HJ96" s="227"/>
      <c r="HK96" s="227"/>
      <c r="HL96" s="227"/>
      <c r="HM96" s="227"/>
      <c r="HN96" s="227"/>
      <c r="HO96" s="227"/>
      <c r="HP96" s="227"/>
      <c r="HQ96" s="227"/>
      <c r="HR96" s="227"/>
      <c r="HS96" s="227"/>
      <c r="HT96" s="227"/>
      <c r="HU96" s="227"/>
      <c r="HV96" s="227"/>
      <c r="HW96" s="227"/>
      <c r="HX96" s="227"/>
      <c r="HY96" s="227"/>
      <c r="HZ96" s="227"/>
      <c r="IA96" s="227"/>
      <c r="IB96" s="227"/>
      <c r="IC96" s="227"/>
      <c r="ID96" s="227"/>
      <c r="IE96" s="227"/>
      <c r="IF96" s="227"/>
      <c r="IG96" s="227"/>
      <c r="IH96" s="227"/>
      <c r="II96" s="227"/>
      <c r="IJ96" s="227"/>
      <c r="IK96" s="227"/>
      <c r="IL96" s="227"/>
      <c r="IM96" s="227"/>
      <c r="IN96" s="227"/>
      <c r="IO96" s="227"/>
      <c r="IP96" s="227"/>
      <c r="IQ96" s="227"/>
      <c r="IR96" s="227"/>
      <c r="IS96" s="227"/>
      <c r="IT96" s="227"/>
      <c r="IU96" s="227"/>
      <c r="IV96" s="227"/>
    </row>
    <row r="97" spans="1:256" s="192" customFormat="1">
      <c r="A97" s="379"/>
      <c r="B97" s="379"/>
      <c r="C97" s="54"/>
      <c r="D97" s="59"/>
      <c r="E97" s="54"/>
      <c r="F97" s="54"/>
      <c r="G97" s="54"/>
      <c r="H97" s="54"/>
      <c r="I97" s="54"/>
      <c r="J97" s="54"/>
      <c r="K97" s="381"/>
      <c r="L97" s="54"/>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227"/>
      <c r="AP97" s="227"/>
      <c r="AQ97" s="227"/>
      <c r="AR97" s="227"/>
      <c r="AS97" s="227"/>
      <c r="AT97" s="227"/>
      <c r="AU97" s="227"/>
      <c r="AV97" s="227"/>
      <c r="AW97" s="227"/>
      <c r="AX97" s="227"/>
      <c r="AY97" s="227"/>
      <c r="AZ97" s="227"/>
      <c r="BA97" s="227"/>
      <c r="BB97" s="227"/>
      <c r="BC97" s="227"/>
      <c r="BD97" s="227"/>
      <c r="BE97" s="227"/>
      <c r="BF97" s="227"/>
      <c r="BG97" s="227"/>
      <c r="BH97" s="227"/>
      <c r="BI97" s="227"/>
      <c r="BJ97" s="227"/>
      <c r="BK97" s="227"/>
      <c r="BL97" s="227"/>
      <c r="BM97" s="227"/>
      <c r="BN97" s="227"/>
      <c r="BO97" s="227"/>
      <c r="BP97" s="227"/>
      <c r="BQ97" s="227"/>
      <c r="BR97" s="227"/>
      <c r="BS97" s="227"/>
      <c r="BT97" s="227"/>
      <c r="BU97" s="227"/>
      <c r="BV97" s="227"/>
      <c r="BW97" s="227"/>
      <c r="BX97" s="227"/>
      <c r="BY97" s="227"/>
      <c r="BZ97" s="227"/>
      <c r="CA97" s="227"/>
      <c r="CB97" s="227"/>
      <c r="CC97" s="227"/>
      <c r="CD97" s="227"/>
      <c r="CE97" s="227"/>
      <c r="CF97" s="227"/>
      <c r="CG97" s="227"/>
      <c r="CH97" s="227"/>
      <c r="CI97" s="227"/>
      <c r="CJ97" s="227"/>
      <c r="CK97" s="227"/>
      <c r="CL97" s="227"/>
      <c r="CM97" s="227"/>
      <c r="CN97" s="227"/>
      <c r="CO97" s="227"/>
      <c r="CP97" s="227"/>
      <c r="CQ97" s="227"/>
      <c r="CR97" s="227"/>
      <c r="CS97" s="227"/>
      <c r="CT97" s="227"/>
      <c r="CU97" s="227"/>
      <c r="CV97" s="227"/>
      <c r="CW97" s="227"/>
      <c r="CX97" s="227"/>
      <c r="CY97" s="227"/>
      <c r="CZ97" s="227"/>
      <c r="DA97" s="227"/>
      <c r="DB97" s="227"/>
      <c r="DC97" s="227"/>
      <c r="DD97" s="227"/>
      <c r="DE97" s="227"/>
      <c r="DF97" s="227"/>
      <c r="DG97" s="227"/>
      <c r="DH97" s="227"/>
      <c r="DI97" s="227"/>
      <c r="DJ97" s="227"/>
      <c r="DK97" s="227"/>
      <c r="DL97" s="227"/>
      <c r="DM97" s="227"/>
      <c r="DN97" s="227"/>
      <c r="DO97" s="227"/>
      <c r="DP97" s="227"/>
      <c r="DQ97" s="227"/>
      <c r="DR97" s="227"/>
      <c r="DS97" s="227"/>
      <c r="DT97" s="227"/>
      <c r="DU97" s="227"/>
      <c r="DV97" s="227"/>
      <c r="DW97" s="227"/>
      <c r="DX97" s="227"/>
      <c r="DY97" s="227"/>
      <c r="DZ97" s="227"/>
      <c r="EA97" s="227"/>
      <c r="EB97" s="227"/>
      <c r="EC97" s="227"/>
      <c r="ED97" s="227"/>
      <c r="EE97" s="227"/>
      <c r="EF97" s="227"/>
      <c r="EG97" s="227"/>
      <c r="EH97" s="227"/>
      <c r="EI97" s="227"/>
      <c r="EJ97" s="227"/>
      <c r="EK97" s="227"/>
      <c r="EL97" s="227"/>
      <c r="EM97" s="227"/>
      <c r="EN97" s="227"/>
      <c r="EO97" s="227"/>
      <c r="EP97" s="227"/>
      <c r="EQ97" s="227"/>
      <c r="ER97" s="227"/>
      <c r="ES97" s="227"/>
      <c r="ET97" s="227"/>
      <c r="EU97" s="227"/>
      <c r="EV97" s="227"/>
      <c r="EW97" s="227"/>
      <c r="EX97" s="227"/>
      <c r="EY97" s="227"/>
      <c r="EZ97" s="227"/>
      <c r="FA97" s="227"/>
      <c r="FB97" s="227"/>
      <c r="FC97" s="227"/>
      <c r="FD97" s="227"/>
      <c r="FE97" s="227"/>
      <c r="FF97" s="227"/>
      <c r="FG97" s="227"/>
      <c r="FH97" s="227"/>
      <c r="FI97" s="227"/>
      <c r="FJ97" s="227"/>
      <c r="FK97" s="227"/>
      <c r="FL97" s="227"/>
      <c r="FM97" s="227"/>
      <c r="FN97" s="227"/>
      <c r="FO97" s="227"/>
      <c r="FP97" s="227"/>
      <c r="FQ97" s="227"/>
      <c r="FR97" s="227"/>
      <c r="FS97" s="227"/>
      <c r="FT97" s="227"/>
      <c r="FU97" s="227"/>
      <c r="FV97" s="227"/>
      <c r="FW97" s="227"/>
      <c r="FX97" s="227"/>
      <c r="FY97" s="227"/>
      <c r="FZ97" s="227"/>
      <c r="GA97" s="227"/>
      <c r="GB97" s="227"/>
      <c r="GC97" s="227"/>
      <c r="GD97" s="227"/>
      <c r="GE97" s="227"/>
      <c r="GF97" s="227"/>
      <c r="GG97" s="227"/>
      <c r="GH97" s="227"/>
      <c r="GI97" s="227"/>
      <c r="GJ97" s="227"/>
      <c r="GK97" s="227"/>
      <c r="GL97" s="227"/>
      <c r="GM97" s="227"/>
      <c r="GN97" s="227"/>
      <c r="GO97" s="227"/>
      <c r="GP97" s="227"/>
      <c r="GQ97" s="227"/>
      <c r="GR97" s="227"/>
      <c r="GS97" s="227"/>
      <c r="GT97" s="227"/>
      <c r="GU97" s="227"/>
      <c r="GV97" s="227"/>
      <c r="GW97" s="227"/>
      <c r="GX97" s="227"/>
      <c r="GY97" s="227"/>
      <c r="GZ97" s="227"/>
      <c r="HA97" s="227"/>
      <c r="HB97" s="227"/>
      <c r="HC97" s="227"/>
      <c r="HD97" s="227"/>
      <c r="HE97" s="227"/>
      <c r="HF97" s="227"/>
      <c r="HG97" s="227"/>
      <c r="HH97" s="227"/>
      <c r="HI97" s="227"/>
      <c r="HJ97" s="227"/>
      <c r="HK97" s="227"/>
      <c r="HL97" s="227"/>
      <c r="HM97" s="227"/>
      <c r="HN97" s="227"/>
      <c r="HO97" s="227"/>
      <c r="HP97" s="227"/>
      <c r="HQ97" s="227"/>
      <c r="HR97" s="227"/>
      <c r="HS97" s="227"/>
      <c r="HT97" s="227"/>
      <c r="HU97" s="227"/>
      <c r="HV97" s="227"/>
      <c r="HW97" s="227"/>
      <c r="HX97" s="227"/>
      <c r="HY97" s="227"/>
      <c r="HZ97" s="227"/>
      <c r="IA97" s="227"/>
      <c r="IB97" s="227"/>
      <c r="IC97" s="227"/>
      <c r="ID97" s="227"/>
      <c r="IE97" s="227"/>
      <c r="IF97" s="227"/>
      <c r="IG97" s="227"/>
      <c r="IH97" s="227"/>
      <c r="II97" s="227"/>
      <c r="IJ97" s="227"/>
      <c r="IK97" s="227"/>
      <c r="IL97" s="227"/>
      <c r="IM97" s="227"/>
      <c r="IN97" s="227"/>
      <c r="IO97" s="227"/>
      <c r="IP97" s="227"/>
      <c r="IQ97" s="227"/>
      <c r="IR97" s="227"/>
      <c r="IS97" s="227"/>
      <c r="IT97" s="227"/>
      <c r="IU97" s="227"/>
      <c r="IV97" s="227"/>
    </row>
    <row r="98" spans="1:256" s="192" customFormat="1">
      <c r="A98" s="379"/>
      <c r="B98" s="379"/>
      <c r="C98" s="54"/>
      <c r="D98" s="59"/>
      <c r="E98" s="54"/>
      <c r="F98" s="54"/>
      <c r="G98" s="54"/>
      <c r="H98" s="54"/>
      <c r="I98" s="54"/>
      <c r="J98" s="54"/>
      <c r="K98" s="381"/>
      <c r="L98" s="54"/>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227"/>
      <c r="AP98" s="227"/>
      <c r="AQ98" s="227"/>
      <c r="AR98" s="227"/>
      <c r="AS98" s="227"/>
      <c r="AT98" s="227"/>
      <c r="AU98" s="227"/>
      <c r="AV98" s="227"/>
      <c r="AW98" s="227"/>
      <c r="AX98" s="227"/>
      <c r="AY98" s="227"/>
      <c r="AZ98" s="227"/>
      <c r="BA98" s="227"/>
      <c r="BB98" s="227"/>
      <c r="BC98" s="227"/>
      <c r="BD98" s="227"/>
      <c r="BE98" s="227"/>
      <c r="BF98" s="227"/>
      <c r="BG98" s="227"/>
      <c r="BH98" s="227"/>
      <c r="BI98" s="227"/>
      <c r="BJ98" s="227"/>
      <c r="BK98" s="227"/>
      <c r="BL98" s="227"/>
      <c r="BM98" s="227"/>
      <c r="BN98" s="227"/>
      <c r="BO98" s="227"/>
      <c r="BP98" s="227"/>
      <c r="BQ98" s="227"/>
      <c r="BR98" s="227"/>
      <c r="BS98" s="227"/>
      <c r="BT98" s="227"/>
      <c r="BU98" s="227"/>
      <c r="BV98" s="227"/>
      <c r="BW98" s="227"/>
      <c r="BX98" s="227"/>
      <c r="BY98" s="227"/>
      <c r="BZ98" s="227"/>
      <c r="CA98" s="227"/>
      <c r="CB98" s="227"/>
      <c r="CC98" s="227"/>
      <c r="CD98" s="227"/>
      <c r="CE98" s="227"/>
      <c r="CF98" s="227"/>
      <c r="CG98" s="227"/>
      <c r="CH98" s="227"/>
      <c r="CI98" s="227"/>
      <c r="CJ98" s="227"/>
      <c r="CK98" s="227"/>
      <c r="CL98" s="227"/>
      <c r="CM98" s="227"/>
      <c r="CN98" s="227"/>
      <c r="CO98" s="227"/>
      <c r="CP98" s="227"/>
      <c r="CQ98" s="227"/>
      <c r="CR98" s="227"/>
      <c r="CS98" s="227"/>
      <c r="CT98" s="227"/>
      <c r="CU98" s="227"/>
      <c r="CV98" s="227"/>
      <c r="CW98" s="227"/>
      <c r="CX98" s="227"/>
      <c r="CY98" s="227"/>
      <c r="CZ98" s="227"/>
      <c r="DA98" s="227"/>
      <c r="DB98" s="227"/>
      <c r="DC98" s="227"/>
      <c r="DD98" s="227"/>
      <c r="DE98" s="227"/>
      <c r="DF98" s="227"/>
      <c r="DG98" s="227"/>
      <c r="DH98" s="227"/>
      <c r="DI98" s="227"/>
      <c r="DJ98" s="227"/>
      <c r="DK98" s="227"/>
      <c r="DL98" s="227"/>
      <c r="DM98" s="227"/>
      <c r="DN98" s="227"/>
      <c r="DO98" s="227"/>
      <c r="DP98" s="227"/>
      <c r="DQ98" s="227"/>
      <c r="DR98" s="227"/>
      <c r="DS98" s="227"/>
      <c r="DT98" s="227"/>
      <c r="DU98" s="227"/>
      <c r="DV98" s="227"/>
      <c r="DW98" s="227"/>
      <c r="DX98" s="227"/>
      <c r="DY98" s="227"/>
      <c r="DZ98" s="227"/>
      <c r="EA98" s="227"/>
      <c r="EB98" s="227"/>
      <c r="EC98" s="227"/>
      <c r="ED98" s="227"/>
      <c r="EE98" s="227"/>
      <c r="EF98" s="227"/>
      <c r="EG98" s="227"/>
      <c r="EH98" s="227"/>
      <c r="EI98" s="227"/>
      <c r="EJ98" s="227"/>
      <c r="EK98" s="227"/>
      <c r="EL98" s="227"/>
      <c r="EM98" s="227"/>
      <c r="EN98" s="227"/>
      <c r="EO98" s="227"/>
      <c r="EP98" s="227"/>
      <c r="EQ98" s="227"/>
      <c r="ER98" s="227"/>
      <c r="ES98" s="227"/>
      <c r="ET98" s="227"/>
      <c r="EU98" s="227"/>
      <c r="EV98" s="227"/>
      <c r="EW98" s="227"/>
      <c r="EX98" s="227"/>
      <c r="EY98" s="227"/>
      <c r="EZ98" s="227"/>
      <c r="FA98" s="227"/>
      <c r="FB98" s="227"/>
      <c r="FC98" s="227"/>
      <c r="FD98" s="227"/>
      <c r="FE98" s="227"/>
      <c r="FF98" s="227"/>
      <c r="FG98" s="227"/>
      <c r="FH98" s="227"/>
      <c r="FI98" s="227"/>
      <c r="FJ98" s="227"/>
      <c r="FK98" s="227"/>
      <c r="FL98" s="227"/>
      <c r="FM98" s="227"/>
      <c r="FN98" s="227"/>
      <c r="FO98" s="227"/>
      <c r="FP98" s="227"/>
      <c r="FQ98" s="227"/>
      <c r="FR98" s="227"/>
      <c r="FS98" s="227"/>
      <c r="FT98" s="227"/>
      <c r="FU98" s="227"/>
      <c r="FV98" s="227"/>
      <c r="FW98" s="227"/>
      <c r="FX98" s="227"/>
      <c r="FY98" s="227"/>
      <c r="FZ98" s="227"/>
      <c r="GA98" s="227"/>
      <c r="GB98" s="227"/>
      <c r="GC98" s="227"/>
      <c r="GD98" s="227"/>
      <c r="GE98" s="227"/>
      <c r="GF98" s="227"/>
      <c r="GG98" s="227"/>
      <c r="GH98" s="227"/>
      <c r="GI98" s="227"/>
      <c r="GJ98" s="227"/>
      <c r="GK98" s="227"/>
      <c r="GL98" s="227"/>
      <c r="GM98" s="227"/>
      <c r="GN98" s="227"/>
      <c r="GO98" s="227"/>
      <c r="GP98" s="227"/>
      <c r="GQ98" s="227"/>
      <c r="GR98" s="227"/>
      <c r="GS98" s="227"/>
      <c r="GT98" s="227"/>
      <c r="GU98" s="227"/>
      <c r="GV98" s="227"/>
      <c r="GW98" s="227"/>
      <c r="GX98" s="227"/>
      <c r="GY98" s="227"/>
      <c r="GZ98" s="227"/>
      <c r="HA98" s="227"/>
      <c r="HB98" s="227"/>
      <c r="HC98" s="227"/>
      <c r="HD98" s="227"/>
      <c r="HE98" s="227"/>
      <c r="HF98" s="227"/>
      <c r="HG98" s="227"/>
      <c r="HH98" s="227"/>
      <c r="HI98" s="227"/>
      <c r="HJ98" s="227"/>
      <c r="HK98" s="227"/>
      <c r="HL98" s="227"/>
      <c r="HM98" s="227"/>
      <c r="HN98" s="227"/>
      <c r="HO98" s="227"/>
      <c r="HP98" s="227"/>
      <c r="HQ98" s="227"/>
      <c r="HR98" s="227"/>
      <c r="HS98" s="227"/>
      <c r="HT98" s="227"/>
      <c r="HU98" s="227"/>
      <c r="HV98" s="227"/>
      <c r="HW98" s="227"/>
      <c r="HX98" s="227"/>
      <c r="HY98" s="227"/>
      <c r="HZ98" s="227"/>
      <c r="IA98" s="227"/>
      <c r="IB98" s="227"/>
      <c r="IC98" s="227"/>
      <c r="ID98" s="227"/>
      <c r="IE98" s="227"/>
      <c r="IF98" s="227"/>
      <c r="IG98" s="227"/>
      <c r="IH98" s="227"/>
      <c r="II98" s="227"/>
      <c r="IJ98" s="227"/>
      <c r="IK98" s="227"/>
      <c r="IL98" s="227"/>
      <c r="IM98" s="227"/>
      <c r="IN98" s="227"/>
      <c r="IO98" s="227"/>
      <c r="IP98" s="227"/>
      <c r="IQ98" s="227"/>
      <c r="IR98" s="227"/>
      <c r="IS98" s="227"/>
      <c r="IT98" s="227"/>
      <c r="IU98" s="227"/>
      <c r="IV98" s="227"/>
    </row>
    <row r="99" spans="1:256" s="192" customFormat="1">
      <c r="A99" s="379"/>
      <c r="B99" s="379"/>
      <c r="C99" s="54"/>
      <c r="D99" s="59"/>
      <c r="E99" s="54"/>
      <c r="F99" s="54"/>
      <c r="G99" s="54"/>
      <c r="H99" s="54"/>
      <c r="I99" s="54"/>
      <c r="J99" s="54"/>
      <c r="K99" s="381"/>
      <c r="L99" s="54"/>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27"/>
      <c r="AP99" s="227"/>
      <c r="AQ99" s="227"/>
      <c r="AR99" s="227"/>
      <c r="AS99" s="227"/>
      <c r="AT99" s="227"/>
      <c r="AU99" s="227"/>
      <c r="AV99" s="227"/>
      <c r="AW99" s="227"/>
      <c r="AX99" s="227"/>
      <c r="AY99" s="227"/>
      <c r="AZ99" s="227"/>
      <c r="BA99" s="227"/>
      <c r="BB99" s="227"/>
      <c r="BC99" s="227"/>
      <c r="BD99" s="227"/>
      <c r="BE99" s="227"/>
      <c r="BF99" s="227"/>
      <c r="BG99" s="227"/>
      <c r="BH99" s="227"/>
      <c r="BI99" s="227"/>
      <c r="BJ99" s="227"/>
      <c r="BK99" s="227"/>
      <c r="BL99" s="227"/>
      <c r="BM99" s="227"/>
      <c r="BN99" s="227"/>
      <c r="BO99" s="227"/>
      <c r="BP99" s="227"/>
      <c r="BQ99" s="227"/>
      <c r="BR99" s="227"/>
      <c r="BS99" s="227"/>
      <c r="BT99" s="227"/>
      <c r="BU99" s="227"/>
      <c r="BV99" s="227"/>
      <c r="BW99" s="227"/>
      <c r="BX99" s="227"/>
      <c r="BY99" s="227"/>
      <c r="BZ99" s="227"/>
      <c r="CA99" s="227"/>
      <c r="CB99" s="227"/>
      <c r="CC99" s="227"/>
      <c r="CD99" s="227"/>
      <c r="CE99" s="227"/>
      <c r="CF99" s="227"/>
      <c r="CG99" s="227"/>
      <c r="CH99" s="227"/>
      <c r="CI99" s="227"/>
      <c r="CJ99" s="227"/>
      <c r="CK99" s="227"/>
      <c r="CL99" s="227"/>
      <c r="CM99" s="227"/>
      <c r="CN99" s="227"/>
      <c r="CO99" s="227"/>
      <c r="CP99" s="227"/>
      <c r="CQ99" s="227"/>
      <c r="CR99" s="227"/>
      <c r="CS99" s="227"/>
      <c r="CT99" s="227"/>
      <c r="CU99" s="227"/>
      <c r="CV99" s="227"/>
      <c r="CW99" s="227"/>
      <c r="CX99" s="227"/>
      <c r="CY99" s="227"/>
      <c r="CZ99" s="227"/>
      <c r="DA99" s="227"/>
      <c r="DB99" s="227"/>
      <c r="DC99" s="227"/>
      <c r="DD99" s="227"/>
      <c r="DE99" s="227"/>
      <c r="DF99" s="227"/>
      <c r="DG99" s="227"/>
      <c r="DH99" s="227"/>
      <c r="DI99" s="227"/>
      <c r="DJ99" s="227"/>
      <c r="DK99" s="227"/>
      <c r="DL99" s="227"/>
      <c r="DM99" s="227"/>
      <c r="DN99" s="227"/>
      <c r="DO99" s="227"/>
      <c r="DP99" s="227"/>
      <c r="DQ99" s="227"/>
      <c r="DR99" s="227"/>
      <c r="DS99" s="227"/>
      <c r="DT99" s="227"/>
      <c r="DU99" s="227"/>
      <c r="DV99" s="227"/>
      <c r="DW99" s="227"/>
      <c r="DX99" s="227"/>
      <c r="DY99" s="227"/>
      <c r="DZ99" s="227"/>
      <c r="EA99" s="227"/>
      <c r="EB99" s="227"/>
      <c r="EC99" s="227"/>
      <c r="ED99" s="227"/>
      <c r="EE99" s="227"/>
      <c r="EF99" s="227"/>
      <c r="EG99" s="227"/>
      <c r="EH99" s="227"/>
      <c r="EI99" s="227"/>
      <c r="EJ99" s="227"/>
      <c r="EK99" s="227"/>
      <c r="EL99" s="227"/>
      <c r="EM99" s="227"/>
      <c r="EN99" s="227"/>
      <c r="EO99" s="227"/>
      <c r="EP99" s="227"/>
      <c r="EQ99" s="227"/>
      <c r="ER99" s="227"/>
      <c r="ES99" s="227"/>
      <c r="ET99" s="227"/>
      <c r="EU99" s="227"/>
      <c r="EV99" s="227"/>
      <c r="EW99" s="227"/>
      <c r="EX99" s="227"/>
      <c r="EY99" s="227"/>
      <c r="EZ99" s="227"/>
      <c r="FA99" s="227"/>
      <c r="FB99" s="227"/>
      <c r="FC99" s="227"/>
      <c r="FD99" s="227"/>
      <c r="FE99" s="227"/>
      <c r="FF99" s="227"/>
      <c r="FG99" s="227"/>
      <c r="FH99" s="227"/>
      <c r="FI99" s="227"/>
      <c r="FJ99" s="227"/>
      <c r="FK99" s="227"/>
      <c r="FL99" s="227"/>
      <c r="FM99" s="227"/>
      <c r="FN99" s="227"/>
      <c r="FO99" s="227"/>
      <c r="FP99" s="227"/>
      <c r="FQ99" s="227"/>
      <c r="FR99" s="227"/>
      <c r="FS99" s="227"/>
      <c r="FT99" s="227"/>
      <c r="FU99" s="227"/>
      <c r="FV99" s="227"/>
      <c r="FW99" s="227"/>
      <c r="FX99" s="227"/>
      <c r="FY99" s="227"/>
      <c r="FZ99" s="227"/>
      <c r="GA99" s="227"/>
      <c r="GB99" s="227"/>
      <c r="GC99" s="227"/>
      <c r="GD99" s="227"/>
      <c r="GE99" s="227"/>
      <c r="GF99" s="227"/>
      <c r="GG99" s="227"/>
      <c r="GH99" s="227"/>
      <c r="GI99" s="227"/>
      <c r="GJ99" s="227"/>
      <c r="GK99" s="227"/>
      <c r="GL99" s="227"/>
      <c r="GM99" s="227"/>
      <c r="GN99" s="227"/>
      <c r="GO99" s="227"/>
      <c r="GP99" s="227"/>
      <c r="GQ99" s="227"/>
      <c r="GR99" s="227"/>
      <c r="GS99" s="227"/>
      <c r="GT99" s="227"/>
      <c r="GU99" s="227"/>
      <c r="GV99" s="227"/>
      <c r="GW99" s="227"/>
      <c r="GX99" s="227"/>
      <c r="GY99" s="227"/>
      <c r="GZ99" s="227"/>
      <c r="HA99" s="227"/>
      <c r="HB99" s="227"/>
      <c r="HC99" s="227"/>
      <c r="HD99" s="227"/>
      <c r="HE99" s="227"/>
      <c r="HF99" s="227"/>
      <c r="HG99" s="227"/>
      <c r="HH99" s="227"/>
      <c r="HI99" s="227"/>
      <c r="HJ99" s="227"/>
      <c r="HK99" s="227"/>
      <c r="HL99" s="227"/>
      <c r="HM99" s="227"/>
      <c r="HN99" s="227"/>
      <c r="HO99" s="227"/>
      <c r="HP99" s="227"/>
      <c r="HQ99" s="227"/>
      <c r="HR99" s="227"/>
      <c r="HS99" s="227"/>
      <c r="HT99" s="227"/>
      <c r="HU99" s="227"/>
      <c r="HV99" s="227"/>
      <c r="HW99" s="227"/>
      <c r="HX99" s="227"/>
      <c r="HY99" s="227"/>
      <c r="HZ99" s="227"/>
      <c r="IA99" s="227"/>
      <c r="IB99" s="227"/>
      <c r="IC99" s="227"/>
      <c r="ID99" s="227"/>
      <c r="IE99" s="227"/>
      <c r="IF99" s="227"/>
      <c r="IG99" s="227"/>
      <c r="IH99" s="227"/>
      <c r="II99" s="227"/>
      <c r="IJ99" s="227"/>
      <c r="IK99" s="227"/>
      <c r="IL99" s="227"/>
      <c r="IM99" s="227"/>
      <c r="IN99" s="227"/>
      <c r="IO99" s="227"/>
      <c r="IP99" s="227"/>
      <c r="IQ99" s="227"/>
      <c r="IR99" s="227"/>
      <c r="IS99" s="227"/>
      <c r="IT99" s="227"/>
      <c r="IU99" s="227"/>
      <c r="IV99" s="227"/>
    </row>
    <row r="100" spans="1:256" s="192" customFormat="1">
      <c r="A100" s="379"/>
      <c r="B100" s="379"/>
      <c r="C100" s="54"/>
      <c r="D100" s="59"/>
      <c r="E100" s="54"/>
      <c r="F100" s="54"/>
      <c r="G100" s="54"/>
      <c r="H100" s="54"/>
      <c r="I100" s="54"/>
      <c r="J100" s="54"/>
      <c r="K100" s="381"/>
      <c r="L100" s="54"/>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227"/>
      <c r="AP100" s="227"/>
      <c r="AQ100" s="227"/>
      <c r="AR100" s="227"/>
      <c r="AS100" s="227"/>
      <c r="AT100" s="227"/>
      <c r="AU100" s="227"/>
      <c r="AV100" s="227"/>
      <c r="AW100" s="227"/>
      <c r="AX100" s="227"/>
      <c r="AY100" s="227"/>
      <c r="AZ100" s="227"/>
      <c r="BA100" s="227"/>
      <c r="BB100" s="227"/>
      <c r="BC100" s="227"/>
      <c r="BD100" s="227"/>
      <c r="BE100" s="227"/>
      <c r="BF100" s="227"/>
      <c r="BG100" s="227"/>
      <c r="BH100" s="227"/>
      <c r="BI100" s="227"/>
      <c r="BJ100" s="227"/>
      <c r="BK100" s="227"/>
      <c r="BL100" s="227"/>
      <c r="BM100" s="227"/>
      <c r="BN100" s="227"/>
      <c r="BO100" s="227"/>
      <c r="BP100" s="227"/>
      <c r="BQ100" s="227"/>
      <c r="BR100" s="227"/>
      <c r="BS100" s="227"/>
      <c r="BT100" s="227"/>
      <c r="BU100" s="227"/>
      <c r="BV100" s="227"/>
      <c r="BW100" s="227"/>
      <c r="BX100" s="227"/>
      <c r="BY100" s="227"/>
      <c r="BZ100" s="227"/>
      <c r="CA100" s="227"/>
      <c r="CB100" s="227"/>
      <c r="CC100" s="227"/>
      <c r="CD100" s="227"/>
      <c r="CE100" s="227"/>
      <c r="CF100" s="227"/>
      <c r="CG100" s="227"/>
      <c r="CH100" s="227"/>
      <c r="CI100" s="227"/>
      <c r="CJ100" s="227"/>
      <c r="CK100" s="227"/>
      <c r="CL100" s="227"/>
      <c r="CM100" s="227"/>
      <c r="CN100" s="227"/>
      <c r="CO100" s="227"/>
      <c r="CP100" s="227"/>
      <c r="CQ100" s="227"/>
      <c r="CR100" s="227"/>
      <c r="CS100" s="227"/>
      <c r="CT100" s="227"/>
      <c r="CU100" s="227"/>
      <c r="CV100" s="227"/>
      <c r="CW100" s="227"/>
      <c r="CX100" s="227"/>
      <c r="CY100" s="227"/>
      <c r="CZ100" s="227"/>
      <c r="DA100" s="227"/>
      <c r="DB100" s="227"/>
      <c r="DC100" s="227"/>
      <c r="DD100" s="227"/>
      <c r="DE100" s="227"/>
      <c r="DF100" s="227"/>
      <c r="DG100" s="227"/>
      <c r="DH100" s="227"/>
      <c r="DI100" s="227"/>
      <c r="DJ100" s="227"/>
      <c r="DK100" s="227"/>
      <c r="DL100" s="227"/>
      <c r="DM100" s="227"/>
      <c r="DN100" s="227"/>
      <c r="DO100" s="227"/>
      <c r="DP100" s="227"/>
      <c r="DQ100" s="227"/>
      <c r="DR100" s="227"/>
      <c r="DS100" s="227"/>
      <c r="DT100" s="227"/>
      <c r="DU100" s="227"/>
      <c r="DV100" s="227"/>
      <c r="DW100" s="227"/>
      <c r="DX100" s="227"/>
      <c r="DY100" s="227"/>
      <c r="DZ100" s="227"/>
      <c r="EA100" s="227"/>
      <c r="EB100" s="227"/>
      <c r="EC100" s="227"/>
      <c r="ED100" s="227"/>
      <c r="EE100" s="227"/>
      <c r="EF100" s="227"/>
      <c r="EG100" s="227"/>
      <c r="EH100" s="227"/>
      <c r="EI100" s="227"/>
      <c r="EJ100" s="227"/>
      <c r="EK100" s="227"/>
      <c r="EL100" s="227"/>
      <c r="EM100" s="227"/>
      <c r="EN100" s="227"/>
      <c r="EO100" s="227"/>
      <c r="EP100" s="227"/>
      <c r="EQ100" s="227"/>
      <c r="ER100" s="227"/>
      <c r="ES100" s="227"/>
      <c r="ET100" s="227"/>
      <c r="EU100" s="227"/>
      <c r="EV100" s="227"/>
      <c r="EW100" s="227"/>
      <c r="EX100" s="227"/>
      <c r="EY100" s="227"/>
      <c r="EZ100" s="227"/>
      <c r="FA100" s="227"/>
      <c r="FB100" s="227"/>
      <c r="FC100" s="227"/>
      <c r="FD100" s="227"/>
      <c r="FE100" s="227"/>
      <c r="FF100" s="227"/>
      <c r="FG100" s="227"/>
      <c r="FH100" s="227"/>
      <c r="FI100" s="227"/>
      <c r="FJ100" s="227"/>
      <c r="FK100" s="227"/>
      <c r="FL100" s="227"/>
      <c r="FM100" s="227"/>
      <c r="FN100" s="227"/>
      <c r="FO100" s="227"/>
      <c r="FP100" s="227"/>
      <c r="FQ100" s="227"/>
      <c r="FR100" s="227"/>
      <c r="FS100" s="227"/>
      <c r="FT100" s="227"/>
      <c r="FU100" s="227"/>
      <c r="FV100" s="227"/>
      <c r="FW100" s="227"/>
      <c r="FX100" s="227"/>
      <c r="FY100" s="227"/>
      <c r="FZ100" s="227"/>
      <c r="GA100" s="227"/>
      <c r="GB100" s="227"/>
      <c r="GC100" s="227"/>
      <c r="GD100" s="227"/>
      <c r="GE100" s="227"/>
      <c r="GF100" s="227"/>
      <c r="GG100" s="227"/>
      <c r="GH100" s="227"/>
      <c r="GI100" s="227"/>
      <c r="GJ100" s="227"/>
      <c r="GK100" s="227"/>
      <c r="GL100" s="227"/>
      <c r="GM100" s="227"/>
      <c r="GN100" s="227"/>
      <c r="GO100" s="227"/>
      <c r="GP100" s="227"/>
      <c r="GQ100" s="227"/>
      <c r="GR100" s="227"/>
      <c r="GS100" s="227"/>
      <c r="GT100" s="227"/>
      <c r="GU100" s="227"/>
      <c r="GV100" s="227"/>
      <c r="GW100" s="227"/>
      <c r="GX100" s="227"/>
      <c r="GY100" s="227"/>
      <c r="GZ100" s="227"/>
      <c r="HA100" s="227"/>
      <c r="HB100" s="227"/>
      <c r="HC100" s="227"/>
      <c r="HD100" s="227"/>
      <c r="HE100" s="227"/>
      <c r="HF100" s="227"/>
      <c r="HG100" s="227"/>
      <c r="HH100" s="227"/>
      <c r="HI100" s="227"/>
      <c r="HJ100" s="227"/>
      <c r="HK100" s="227"/>
      <c r="HL100" s="227"/>
      <c r="HM100" s="227"/>
      <c r="HN100" s="227"/>
      <c r="HO100" s="227"/>
      <c r="HP100" s="227"/>
      <c r="HQ100" s="227"/>
      <c r="HR100" s="227"/>
      <c r="HS100" s="227"/>
      <c r="HT100" s="227"/>
      <c r="HU100" s="227"/>
      <c r="HV100" s="227"/>
      <c r="HW100" s="227"/>
      <c r="HX100" s="227"/>
      <c r="HY100" s="227"/>
      <c r="HZ100" s="227"/>
      <c r="IA100" s="227"/>
      <c r="IB100" s="227"/>
      <c r="IC100" s="227"/>
      <c r="ID100" s="227"/>
      <c r="IE100" s="227"/>
      <c r="IF100" s="227"/>
      <c r="IG100" s="227"/>
      <c r="IH100" s="227"/>
      <c r="II100" s="227"/>
      <c r="IJ100" s="227"/>
      <c r="IK100" s="227"/>
      <c r="IL100" s="227"/>
      <c r="IM100" s="227"/>
      <c r="IN100" s="227"/>
      <c r="IO100" s="227"/>
      <c r="IP100" s="227"/>
      <c r="IQ100" s="227"/>
      <c r="IR100" s="227"/>
      <c r="IS100" s="227"/>
      <c r="IT100" s="227"/>
      <c r="IU100" s="227"/>
      <c r="IV100" s="227"/>
    </row>
    <row r="101" spans="1:256" s="192" customFormat="1">
      <c r="A101" s="379"/>
      <c r="B101" s="379"/>
      <c r="C101" s="54"/>
      <c r="D101" s="59"/>
      <c r="E101" s="54"/>
      <c r="F101" s="54"/>
      <c r="G101" s="54"/>
      <c r="H101" s="54"/>
      <c r="I101" s="54"/>
      <c r="J101" s="54"/>
      <c r="K101" s="381"/>
      <c r="L101" s="54"/>
      <c r="M101" s="227"/>
      <c r="N101" s="227"/>
      <c r="O101" s="227"/>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27"/>
      <c r="AL101" s="227"/>
      <c r="AM101" s="227"/>
      <c r="AN101" s="227"/>
      <c r="AO101" s="227"/>
      <c r="AP101" s="227"/>
      <c r="AQ101" s="227"/>
      <c r="AR101" s="227"/>
      <c r="AS101" s="227"/>
      <c r="AT101" s="227"/>
      <c r="AU101" s="227"/>
      <c r="AV101" s="227"/>
      <c r="AW101" s="227"/>
      <c r="AX101" s="227"/>
      <c r="AY101" s="227"/>
      <c r="AZ101" s="227"/>
      <c r="BA101" s="227"/>
      <c r="BB101" s="227"/>
      <c r="BC101" s="227"/>
      <c r="BD101" s="227"/>
      <c r="BE101" s="227"/>
      <c r="BF101" s="227"/>
      <c r="BG101" s="227"/>
      <c r="BH101" s="227"/>
      <c r="BI101" s="227"/>
      <c r="BJ101" s="227"/>
      <c r="BK101" s="227"/>
      <c r="BL101" s="227"/>
      <c r="BM101" s="227"/>
      <c r="BN101" s="227"/>
      <c r="BO101" s="227"/>
      <c r="BP101" s="227"/>
      <c r="BQ101" s="227"/>
      <c r="BR101" s="227"/>
      <c r="BS101" s="227"/>
      <c r="BT101" s="227"/>
      <c r="BU101" s="227"/>
      <c r="BV101" s="227"/>
      <c r="BW101" s="227"/>
      <c r="BX101" s="227"/>
      <c r="BY101" s="227"/>
      <c r="BZ101" s="227"/>
      <c r="CA101" s="227"/>
      <c r="CB101" s="227"/>
      <c r="CC101" s="227"/>
      <c r="CD101" s="227"/>
      <c r="CE101" s="227"/>
      <c r="CF101" s="227"/>
      <c r="CG101" s="227"/>
      <c r="CH101" s="227"/>
      <c r="CI101" s="227"/>
      <c r="CJ101" s="227"/>
      <c r="CK101" s="227"/>
      <c r="CL101" s="227"/>
      <c r="CM101" s="227"/>
      <c r="CN101" s="227"/>
      <c r="CO101" s="227"/>
      <c r="CP101" s="227"/>
      <c r="CQ101" s="227"/>
      <c r="CR101" s="227"/>
      <c r="CS101" s="227"/>
      <c r="CT101" s="227"/>
      <c r="CU101" s="227"/>
      <c r="CV101" s="227"/>
      <c r="CW101" s="227"/>
      <c r="CX101" s="227"/>
      <c r="CY101" s="227"/>
      <c r="CZ101" s="227"/>
      <c r="DA101" s="227"/>
      <c r="DB101" s="227"/>
      <c r="DC101" s="227"/>
      <c r="DD101" s="227"/>
      <c r="DE101" s="227"/>
      <c r="DF101" s="227"/>
      <c r="DG101" s="227"/>
      <c r="DH101" s="227"/>
      <c r="DI101" s="227"/>
      <c r="DJ101" s="227"/>
      <c r="DK101" s="227"/>
      <c r="DL101" s="227"/>
      <c r="DM101" s="227"/>
      <c r="DN101" s="227"/>
      <c r="DO101" s="227"/>
      <c r="DP101" s="227"/>
      <c r="DQ101" s="227"/>
      <c r="DR101" s="227"/>
      <c r="DS101" s="227"/>
      <c r="DT101" s="227"/>
      <c r="DU101" s="227"/>
      <c r="DV101" s="227"/>
      <c r="DW101" s="227"/>
      <c r="DX101" s="227"/>
      <c r="DY101" s="227"/>
      <c r="DZ101" s="227"/>
      <c r="EA101" s="227"/>
      <c r="EB101" s="227"/>
      <c r="EC101" s="227"/>
      <c r="ED101" s="227"/>
      <c r="EE101" s="227"/>
      <c r="EF101" s="227"/>
      <c r="EG101" s="227"/>
      <c r="EH101" s="227"/>
      <c r="EI101" s="227"/>
      <c r="EJ101" s="227"/>
      <c r="EK101" s="227"/>
      <c r="EL101" s="227"/>
      <c r="EM101" s="227"/>
      <c r="EN101" s="227"/>
      <c r="EO101" s="227"/>
      <c r="EP101" s="227"/>
      <c r="EQ101" s="227"/>
      <c r="ER101" s="227"/>
      <c r="ES101" s="227"/>
      <c r="ET101" s="227"/>
      <c r="EU101" s="227"/>
      <c r="EV101" s="227"/>
      <c r="EW101" s="227"/>
      <c r="EX101" s="227"/>
      <c r="EY101" s="227"/>
      <c r="EZ101" s="227"/>
      <c r="FA101" s="227"/>
      <c r="FB101" s="227"/>
      <c r="FC101" s="227"/>
      <c r="FD101" s="227"/>
      <c r="FE101" s="227"/>
      <c r="FF101" s="227"/>
      <c r="FG101" s="227"/>
      <c r="FH101" s="227"/>
      <c r="FI101" s="227"/>
      <c r="FJ101" s="227"/>
      <c r="FK101" s="227"/>
      <c r="FL101" s="227"/>
      <c r="FM101" s="227"/>
      <c r="FN101" s="227"/>
      <c r="FO101" s="227"/>
      <c r="FP101" s="227"/>
      <c r="FQ101" s="227"/>
      <c r="FR101" s="227"/>
      <c r="FS101" s="227"/>
      <c r="FT101" s="227"/>
      <c r="FU101" s="227"/>
      <c r="FV101" s="227"/>
      <c r="FW101" s="227"/>
      <c r="FX101" s="227"/>
      <c r="FY101" s="227"/>
      <c r="FZ101" s="227"/>
      <c r="GA101" s="227"/>
      <c r="GB101" s="227"/>
      <c r="GC101" s="227"/>
      <c r="GD101" s="227"/>
      <c r="GE101" s="227"/>
      <c r="GF101" s="227"/>
      <c r="GG101" s="227"/>
      <c r="GH101" s="227"/>
      <c r="GI101" s="227"/>
      <c r="GJ101" s="227"/>
      <c r="GK101" s="227"/>
      <c r="GL101" s="227"/>
      <c r="GM101" s="227"/>
      <c r="GN101" s="227"/>
      <c r="GO101" s="227"/>
      <c r="GP101" s="227"/>
      <c r="GQ101" s="227"/>
      <c r="GR101" s="227"/>
      <c r="GS101" s="227"/>
      <c r="GT101" s="227"/>
      <c r="GU101" s="227"/>
      <c r="GV101" s="227"/>
      <c r="GW101" s="227"/>
      <c r="GX101" s="227"/>
      <c r="GY101" s="227"/>
      <c r="GZ101" s="227"/>
      <c r="HA101" s="227"/>
      <c r="HB101" s="227"/>
      <c r="HC101" s="227"/>
      <c r="HD101" s="227"/>
      <c r="HE101" s="227"/>
      <c r="HF101" s="227"/>
      <c r="HG101" s="227"/>
      <c r="HH101" s="227"/>
      <c r="HI101" s="227"/>
      <c r="HJ101" s="227"/>
      <c r="HK101" s="227"/>
      <c r="HL101" s="227"/>
      <c r="HM101" s="227"/>
      <c r="HN101" s="227"/>
      <c r="HO101" s="227"/>
      <c r="HP101" s="227"/>
      <c r="HQ101" s="227"/>
      <c r="HR101" s="227"/>
      <c r="HS101" s="227"/>
      <c r="HT101" s="227"/>
      <c r="HU101" s="227"/>
      <c r="HV101" s="227"/>
      <c r="HW101" s="227"/>
      <c r="HX101" s="227"/>
      <c r="HY101" s="227"/>
      <c r="HZ101" s="227"/>
      <c r="IA101" s="227"/>
      <c r="IB101" s="227"/>
      <c r="IC101" s="227"/>
      <c r="ID101" s="227"/>
      <c r="IE101" s="227"/>
      <c r="IF101" s="227"/>
      <c r="IG101" s="227"/>
      <c r="IH101" s="227"/>
      <c r="II101" s="227"/>
      <c r="IJ101" s="227"/>
      <c r="IK101" s="227"/>
      <c r="IL101" s="227"/>
      <c r="IM101" s="227"/>
      <c r="IN101" s="227"/>
      <c r="IO101" s="227"/>
      <c r="IP101" s="227"/>
      <c r="IQ101" s="227"/>
      <c r="IR101" s="227"/>
      <c r="IS101" s="227"/>
      <c r="IT101" s="227"/>
      <c r="IU101" s="227"/>
      <c r="IV101" s="227"/>
    </row>
    <row r="102" spans="1:256" s="192" customFormat="1">
      <c r="A102" s="379"/>
      <c r="B102" s="379"/>
      <c r="C102" s="54"/>
      <c r="D102" s="59"/>
      <c r="E102" s="54"/>
      <c r="F102" s="54"/>
      <c r="G102" s="54"/>
      <c r="H102" s="54"/>
      <c r="I102" s="54"/>
      <c r="J102" s="54"/>
      <c r="K102" s="381"/>
      <c r="L102" s="54"/>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27"/>
      <c r="AP102" s="227"/>
      <c r="AQ102" s="227"/>
      <c r="AR102" s="227"/>
      <c r="AS102" s="227"/>
      <c r="AT102" s="227"/>
      <c r="AU102" s="227"/>
      <c r="AV102" s="227"/>
      <c r="AW102" s="227"/>
      <c r="AX102" s="227"/>
      <c r="AY102" s="227"/>
      <c r="AZ102" s="227"/>
      <c r="BA102" s="227"/>
      <c r="BB102" s="227"/>
      <c r="BC102" s="227"/>
      <c r="BD102" s="227"/>
      <c r="BE102" s="227"/>
      <c r="BF102" s="227"/>
      <c r="BG102" s="227"/>
      <c r="BH102" s="227"/>
      <c r="BI102" s="227"/>
      <c r="BJ102" s="227"/>
      <c r="BK102" s="227"/>
      <c r="BL102" s="227"/>
      <c r="BM102" s="227"/>
      <c r="BN102" s="227"/>
      <c r="BO102" s="227"/>
      <c r="BP102" s="227"/>
      <c r="BQ102" s="227"/>
      <c r="BR102" s="227"/>
      <c r="BS102" s="227"/>
      <c r="BT102" s="227"/>
      <c r="BU102" s="227"/>
      <c r="BV102" s="227"/>
      <c r="BW102" s="227"/>
      <c r="BX102" s="227"/>
      <c r="BY102" s="227"/>
      <c r="BZ102" s="227"/>
      <c r="CA102" s="227"/>
      <c r="CB102" s="227"/>
      <c r="CC102" s="227"/>
      <c r="CD102" s="227"/>
      <c r="CE102" s="227"/>
      <c r="CF102" s="227"/>
      <c r="CG102" s="227"/>
      <c r="CH102" s="227"/>
      <c r="CI102" s="227"/>
      <c r="CJ102" s="227"/>
      <c r="CK102" s="227"/>
      <c r="CL102" s="227"/>
      <c r="CM102" s="227"/>
      <c r="CN102" s="227"/>
      <c r="CO102" s="227"/>
      <c r="CP102" s="227"/>
      <c r="CQ102" s="227"/>
      <c r="CR102" s="227"/>
      <c r="CS102" s="227"/>
      <c r="CT102" s="227"/>
      <c r="CU102" s="227"/>
      <c r="CV102" s="227"/>
      <c r="CW102" s="227"/>
      <c r="CX102" s="227"/>
      <c r="CY102" s="227"/>
      <c r="CZ102" s="227"/>
      <c r="DA102" s="227"/>
      <c r="DB102" s="227"/>
      <c r="DC102" s="227"/>
      <c r="DD102" s="227"/>
      <c r="DE102" s="227"/>
      <c r="DF102" s="227"/>
      <c r="DG102" s="227"/>
      <c r="DH102" s="227"/>
      <c r="DI102" s="227"/>
      <c r="DJ102" s="227"/>
      <c r="DK102" s="227"/>
      <c r="DL102" s="227"/>
      <c r="DM102" s="227"/>
      <c r="DN102" s="227"/>
      <c r="DO102" s="227"/>
      <c r="DP102" s="227"/>
      <c r="DQ102" s="227"/>
      <c r="DR102" s="227"/>
      <c r="DS102" s="227"/>
      <c r="DT102" s="227"/>
      <c r="DU102" s="227"/>
      <c r="DV102" s="227"/>
      <c r="DW102" s="227"/>
      <c r="DX102" s="227"/>
      <c r="DY102" s="227"/>
      <c r="DZ102" s="227"/>
      <c r="EA102" s="227"/>
      <c r="EB102" s="227"/>
      <c r="EC102" s="227"/>
      <c r="ED102" s="227"/>
      <c r="EE102" s="227"/>
      <c r="EF102" s="227"/>
      <c r="EG102" s="227"/>
      <c r="EH102" s="227"/>
      <c r="EI102" s="227"/>
      <c r="EJ102" s="227"/>
      <c r="EK102" s="227"/>
      <c r="EL102" s="227"/>
      <c r="EM102" s="227"/>
      <c r="EN102" s="227"/>
      <c r="EO102" s="227"/>
      <c r="EP102" s="227"/>
      <c r="EQ102" s="227"/>
      <c r="ER102" s="227"/>
      <c r="ES102" s="227"/>
      <c r="ET102" s="227"/>
      <c r="EU102" s="227"/>
      <c r="EV102" s="227"/>
      <c r="EW102" s="227"/>
      <c r="EX102" s="227"/>
      <c r="EY102" s="227"/>
      <c r="EZ102" s="227"/>
      <c r="FA102" s="227"/>
      <c r="FB102" s="227"/>
      <c r="FC102" s="227"/>
      <c r="FD102" s="227"/>
      <c r="FE102" s="227"/>
      <c r="FF102" s="227"/>
      <c r="FG102" s="227"/>
      <c r="FH102" s="227"/>
      <c r="FI102" s="227"/>
      <c r="FJ102" s="227"/>
      <c r="FK102" s="227"/>
      <c r="FL102" s="227"/>
      <c r="FM102" s="227"/>
      <c r="FN102" s="227"/>
      <c r="FO102" s="227"/>
      <c r="FP102" s="227"/>
      <c r="FQ102" s="227"/>
      <c r="FR102" s="227"/>
      <c r="FS102" s="227"/>
      <c r="FT102" s="227"/>
      <c r="FU102" s="227"/>
      <c r="FV102" s="227"/>
      <c r="FW102" s="227"/>
      <c r="FX102" s="227"/>
      <c r="FY102" s="227"/>
      <c r="FZ102" s="227"/>
      <c r="GA102" s="227"/>
      <c r="GB102" s="227"/>
      <c r="GC102" s="227"/>
      <c r="GD102" s="227"/>
      <c r="GE102" s="227"/>
      <c r="GF102" s="227"/>
      <c r="GG102" s="227"/>
      <c r="GH102" s="227"/>
      <c r="GI102" s="227"/>
      <c r="GJ102" s="227"/>
      <c r="GK102" s="227"/>
      <c r="GL102" s="227"/>
      <c r="GM102" s="227"/>
      <c r="GN102" s="227"/>
      <c r="GO102" s="227"/>
      <c r="GP102" s="227"/>
      <c r="GQ102" s="227"/>
      <c r="GR102" s="227"/>
      <c r="GS102" s="227"/>
      <c r="GT102" s="227"/>
      <c r="GU102" s="227"/>
      <c r="GV102" s="227"/>
      <c r="GW102" s="227"/>
      <c r="GX102" s="227"/>
      <c r="GY102" s="227"/>
      <c r="GZ102" s="227"/>
      <c r="HA102" s="227"/>
      <c r="HB102" s="227"/>
      <c r="HC102" s="227"/>
      <c r="HD102" s="227"/>
      <c r="HE102" s="227"/>
      <c r="HF102" s="227"/>
      <c r="HG102" s="227"/>
      <c r="HH102" s="227"/>
      <c r="HI102" s="227"/>
      <c r="HJ102" s="227"/>
      <c r="HK102" s="227"/>
      <c r="HL102" s="227"/>
      <c r="HM102" s="227"/>
      <c r="HN102" s="227"/>
      <c r="HO102" s="227"/>
      <c r="HP102" s="227"/>
      <c r="HQ102" s="227"/>
      <c r="HR102" s="227"/>
      <c r="HS102" s="227"/>
      <c r="HT102" s="227"/>
      <c r="HU102" s="227"/>
      <c r="HV102" s="227"/>
      <c r="HW102" s="227"/>
      <c r="HX102" s="227"/>
      <c r="HY102" s="227"/>
      <c r="HZ102" s="227"/>
      <c r="IA102" s="227"/>
      <c r="IB102" s="227"/>
      <c r="IC102" s="227"/>
      <c r="ID102" s="227"/>
      <c r="IE102" s="227"/>
      <c r="IF102" s="227"/>
      <c r="IG102" s="227"/>
      <c r="IH102" s="227"/>
      <c r="II102" s="227"/>
      <c r="IJ102" s="227"/>
      <c r="IK102" s="227"/>
      <c r="IL102" s="227"/>
      <c r="IM102" s="227"/>
      <c r="IN102" s="227"/>
      <c r="IO102" s="227"/>
      <c r="IP102" s="227"/>
      <c r="IQ102" s="227"/>
      <c r="IR102" s="227"/>
      <c r="IS102" s="227"/>
      <c r="IT102" s="227"/>
      <c r="IU102" s="227"/>
      <c r="IV102" s="227"/>
    </row>
    <row r="103" spans="1:256" s="192" customFormat="1">
      <c r="A103" s="379"/>
      <c r="B103" s="379"/>
      <c r="C103" s="54"/>
      <c r="D103" s="59"/>
      <c r="E103" s="54"/>
      <c r="F103" s="54"/>
      <c r="G103" s="54"/>
      <c r="H103" s="54"/>
      <c r="I103" s="54"/>
      <c r="J103" s="54"/>
      <c r="K103" s="381"/>
      <c r="L103" s="54"/>
      <c r="M103" s="227"/>
      <c r="N103" s="227"/>
      <c r="O103" s="227"/>
      <c r="P103" s="227"/>
      <c r="Q103" s="227"/>
      <c r="R103" s="227"/>
      <c r="S103" s="227"/>
      <c r="T103" s="227"/>
      <c r="U103" s="227"/>
      <c r="V103" s="227"/>
      <c r="W103" s="227"/>
      <c r="X103" s="227"/>
      <c r="Y103" s="227"/>
      <c r="Z103" s="227"/>
      <c r="AA103" s="227"/>
      <c r="AB103" s="227"/>
      <c r="AC103" s="227"/>
      <c r="AD103" s="227"/>
      <c r="AE103" s="227"/>
      <c r="AF103" s="227"/>
      <c r="AG103" s="227"/>
      <c r="AH103" s="227"/>
      <c r="AI103" s="227"/>
      <c r="AJ103" s="227"/>
      <c r="AK103" s="227"/>
      <c r="AL103" s="227"/>
      <c r="AM103" s="227"/>
      <c r="AN103" s="227"/>
      <c r="AO103" s="227"/>
      <c r="AP103" s="227"/>
      <c r="AQ103" s="227"/>
      <c r="AR103" s="227"/>
      <c r="AS103" s="227"/>
      <c r="AT103" s="227"/>
      <c r="AU103" s="227"/>
      <c r="AV103" s="227"/>
      <c r="AW103" s="227"/>
      <c r="AX103" s="227"/>
      <c r="AY103" s="227"/>
      <c r="AZ103" s="227"/>
      <c r="BA103" s="227"/>
      <c r="BB103" s="227"/>
      <c r="BC103" s="227"/>
      <c r="BD103" s="227"/>
      <c r="BE103" s="227"/>
      <c r="BF103" s="227"/>
      <c r="BG103" s="227"/>
      <c r="BH103" s="227"/>
      <c r="BI103" s="227"/>
      <c r="BJ103" s="227"/>
      <c r="BK103" s="227"/>
      <c r="BL103" s="227"/>
      <c r="BM103" s="227"/>
      <c r="BN103" s="227"/>
      <c r="BO103" s="227"/>
      <c r="BP103" s="227"/>
      <c r="BQ103" s="227"/>
      <c r="BR103" s="227"/>
      <c r="BS103" s="227"/>
      <c r="BT103" s="227"/>
      <c r="BU103" s="227"/>
      <c r="BV103" s="227"/>
      <c r="BW103" s="227"/>
      <c r="BX103" s="227"/>
      <c r="BY103" s="227"/>
      <c r="BZ103" s="227"/>
      <c r="CA103" s="227"/>
      <c r="CB103" s="227"/>
      <c r="CC103" s="227"/>
      <c r="CD103" s="227"/>
      <c r="CE103" s="227"/>
      <c r="CF103" s="227"/>
      <c r="CG103" s="227"/>
      <c r="CH103" s="227"/>
      <c r="CI103" s="227"/>
      <c r="CJ103" s="227"/>
      <c r="CK103" s="227"/>
      <c r="CL103" s="227"/>
      <c r="CM103" s="227"/>
      <c r="CN103" s="227"/>
      <c r="CO103" s="227"/>
      <c r="CP103" s="227"/>
      <c r="CQ103" s="227"/>
      <c r="CR103" s="227"/>
      <c r="CS103" s="227"/>
      <c r="CT103" s="227"/>
      <c r="CU103" s="227"/>
      <c r="CV103" s="227"/>
      <c r="CW103" s="227"/>
      <c r="CX103" s="227"/>
      <c r="CY103" s="227"/>
      <c r="CZ103" s="227"/>
      <c r="DA103" s="227"/>
      <c r="DB103" s="227"/>
      <c r="DC103" s="227"/>
      <c r="DD103" s="227"/>
      <c r="DE103" s="227"/>
      <c r="DF103" s="227"/>
      <c r="DG103" s="227"/>
      <c r="DH103" s="227"/>
      <c r="DI103" s="227"/>
      <c r="DJ103" s="227"/>
      <c r="DK103" s="227"/>
      <c r="DL103" s="227"/>
      <c r="DM103" s="227"/>
      <c r="DN103" s="227"/>
      <c r="DO103" s="227"/>
      <c r="DP103" s="227"/>
      <c r="DQ103" s="227"/>
      <c r="DR103" s="227"/>
      <c r="DS103" s="227"/>
      <c r="DT103" s="227"/>
      <c r="DU103" s="227"/>
      <c r="DV103" s="227"/>
      <c r="DW103" s="227"/>
      <c r="DX103" s="227"/>
      <c r="DY103" s="227"/>
      <c r="DZ103" s="227"/>
      <c r="EA103" s="227"/>
      <c r="EB103" s="227"/>
      <c r="EC103" s="227"/>
      <c r="ED103" s="227"/>
      <c r="EE103" s="227"/>
      <c r="EF103" s="227"/>
      <c r="EG103" s="227"/>
      <c r="EH103" s="227"/>
      <c r="EI103" s="227"/>
      <c r="EJ103" s="227"/>
      <c r="EK103" s="227"/>
      <c r="EL103" s="227"/>
      <c r="EM103" s="227"/>
      <c r="EN103" s="227"/>
      <c r="EO103" s="227"/>
      <c r="EP103" s="227"/>
      <c r="EQ103" s="227"/>
      <c r="ER103" s="227"/>
      <c r="ES103" s="227"/>
      <c r="ET103" s="227"/>
      <c r="EU103" s="227"/>
      <c r="EV103" s="227"/>
      <c r="EW103" s="227"/>
      <c r="EX103" s="227"/>
      <c r="EY103" s="227"/>
      <c r="EZ103" s="227"/>
      <c r="FA103" s="227"/>
      <c r="FB103" s="227"/>
      <c r="FC103" s="227"/>
      <c r="FD103" s="227"/>
      <c r="FE103" s="227"/>
      <c r="FF103" s="227"/>
      <c r="FG103" s="227"/>
      <c r="FH103" s="227"/>
      <c r="FI103" s="227"/>
      <c r="FJ103" s="227"/>
      <c r="FK103" s="227"/>
      <c r="FL103" s="227"/>
      <c r="FM103" s="227"/>
      <c r="FN103" s="227"/>
      <c r="FO103" s="227"/>
      <c r="FP103" s="227"/>
      <c r="FQ103" s="227"/>
      <c r="FR103" s="227"/>
      <c r="FS103" s="227"/>
      <c r="FT103" s="227"/>
      <c r="FU103" s="227"/>
      <c r="FV103" s="227"/>
      <c r="FW103" s="227"/>
      <c r="FX103" s="227"/>
      <c r="FY103" s="227"/>
      <c r="FZ103" s="227"/>
      <c r="GA103" s="227"/>
      <c r="GB103" s="227"/>
      <c r="GC103" s="227"/>
      <c r="GD103" s="227"/>
      <c r="GE103" s="227"/>
      <c r="GF103" s="227"/>
      <c r="GG103" s="227"/>
      <c r="GH103" s="227"/>
      <c r="GI103" s="227"/>
      <c r="GJ103" s="227"/>
      <c r="GK103" s="227"/>
      <c r="GL103" s="227"/>
      <c r="GM103" s="227"/>
      <c r="GN103" s="227"/>
      <c r="GO103" s="227"/>
      <c r="GP103" s="227"/>
      <c r="GQ103" s="227"/>
      <c r="GR103" s="227"/>
      <c r="GS103" s="227"/>
      <c r="GT103" s="227"/>
      <c r="GU103" s="227"/>
      <c r="GV103" s="227"/>
      <c r="GW103" s="227"/>
      <c r="GX103" s="227"/>
      <c r="GY103" s="227"/>
      <c r="GZ103" s="227"/>
      <c r="HA103" s="227"/>
      <c r="HB103" s="227"/>
      <c r="HC103" s="227"/>
      <c r="HD103" s="227"/>
      <c r="HE103" s="227"/>
      <c r="HF103" s="227"/>
      <c r="HG103" s="227"/>
      <c r="HH103" s="227"/>
      <c r="HI103" s="227"/>
      <c r="HJ103" s="227"/>
      <c r="HK103" s="227"/>
      <c r="HL103" s="227"/>
      <c r="HM103" s="227"/>
      <c r="HN103" s="227"/>
      <c r="HO103" s="227"/>
      <c r="HP103" s="227"/>
      <c r="HQ103" s="227"/>
      <c r="HR103" s="227"/>
      <c r="HS103" s="227"/>
      <c r="HT103" s="227"/>
      <c r="HU103" s="227"/>
      <c r="HV103" s="227"/>
      <c r="HW103" s="227"/>
      <c r="HX103" s="227"/>
      <c r="HY103" s="227"/>
      <c r="HZ103" s="227"/>
      <c r="IA103" s="227"/>
      <c r="IB103" s="227"/>
      <c r="IC103" s="227"/>
      <c r="ID103" s="227"/>
      <c r="IE103" s="227"/>
      <c r="IF103" s="227"/>
      <c r="IG103" s="227"/>
      <c r="IH103" s="227"/>
      <c r="II103" s="227"/>
      <c r="IJ103" s="227"/>
      <c r="IK103" s="227"/>
      <c r="IL103" s="227"/>
      <c r="IM103" s="227"/>
      <c r="IN103" s="227"/>
      <c r="IO103" s="227"/>
      <c r="IP103" s="227"/>
      <c r="IQ103" s="227"/>
      <c r="IR103" s="227"/>
      <c r="IS103" s="227"/>
      <c r="IT103" s="227"/>
      <c r="IU103" s="227"/>
      <c r="IV103" s="227"/>
    </row>
    <row r="104" spans="1:256" s="192" customFormat="1">
      <c r="A104" s="379"/>
      <c r="B104" s="379"/>
      <c r="C104" s="54"/>
      <c r="D104" s="59"/>
      <c r="E104" s="54"/>
      <c r="F104" s="54"/>
      <c r="G104" s="54"/>
      <c r="H104" s="54"/>
      <c r="I104" s="54"/>
      <c r="J104" s="54"/>
      <c r="K104" s="381"/>
      <c r="L104" s="54"/>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c r="BH104" s="227"/>
      <c r="BI104" s="227"/>
      <c r="BJ104" s="227"/>
      <c r="BK104" s="227"/>
      <c r="BL104" s="227"/>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c r="DB104" s="227"/>
      <c r="DC104" s="227"/>
      <c r="DD104" s="227"/>
      <c r="DE104" s="227"/>
      <c r="DF104" s="227"/>
      <c r="DG104" s="227"/>
      <c r="DH104" s="227"/>
      <c r="DI104" s="227"/>
      <c r="DJ104" s="227"/>
      <c r="DK104" s="227"/>
      <c r="DL104" s="227"/>
      <c r="DM104" s="227"/>
      <c r="DN104" s="227"/>
      <c r="DO104" s="227"/>
      <c r="DP104" s="227"/>
      <c r="DQ104" s="227"/>
      <c r="DR104" s="227"/>
      <c r="DS104" s="227"/>
      <c r="DT104" s="227"/>
      <c r="DU104" s="227"/>
      <c r="DV104" s="227"/>
      <c r="DW104" s="227"/>
      <c r="DX104" s="227"/>
      <c r="DY104" s="227"/>
      <c r="DZ104" s="227"/>
      <c r="EA104" s="227"/>
      <c r="EB104" s="227"/>
      <c r="EC104" s="227"/>
      <c r="ED104" s="227"/>
      <c r="EE104" s="227"/>
      <c r="EF104" s="227"/>
      <c r="EG104" s="227"/>
      <c r="EH104" s="227"/>
      <c r="EI104" s="227"/>
      <c r="EJ104" s="227"/>
      <c r="EK104" s="227"/>
      <c r="EL104" s="227"/>
      <c r="EM104" s="227"/>
      <c r="EN104" s="227"/>
      <c r="EO104" s="227"/>
      <c r="EP104" s="227"/>
      <c r="EQ104" s="227"/>
      <c r="ER104" s="227"/>
      <c r="ES104" s="227"/>
      <c r="ET104" s="227"/>
      <c r="EU104" s="227"/>
      <c r="EV104" s="227"/>
      <c r="EW104" s="227"/>
      <c r="EX104" s="227"/>
      <c r="EY104" s="227"/>
      <c r="EZ104" s="227"/>
      <c r="FA104" s="227"/>
      <c r="FB104" s="227"/>
      <c r="FC104" s="227"/>
      <c r="FD104" s="227"/>
      <c r="FE104" s="227"/>
      <c r="FF104" s="227"/>
      <c r="FG104" s="227"/>
      <c r="FH104" s="227"/>
      <c r="FI104" s="227"/>
      <c r="FJ104" s="227"/>
      <c r="FK104" s="227"/>
      <c r="FL104" s="227"/>
      <c r="FM104" s="227"/>
      <c r="FN104" s="227"/>
      <c r="FO104" s="227"/>
      <c r="FP104" s="227"/>
      <c r="FQ104" s="227"/>
      <c r="FR104" s="227"/>
      <c r="FS104" s="227"/>
      <c r="FT104" s="227"/>
      <c r="FU104" s="227"/>
      <c r="FV104" s="227"/>
      <c r="FW104" s="227"/>
      <c r="FX104" s="227"/>
      <c r="FY104" s="227"/>
      <c r="FZ104" s="227"/>
      <c r="GA104" s="227"/>
      <c r="GB104" s="227"/>
      <c r="GC104" s="227"/>
      <c r="GD104" s="227"/>
      <c r="GE104" s="227"/>
      <c r="GF104" s="227"/>
      <c r="GG104" s="227"/>
      <c r="GH104" s="227"/>
      <c r="GI104" s="227"/>
      <c r="GJ104" s="227"/>
      <c r="GK104" s="227"/>
      <c r="GL104" s="227"/>
      <c r="GM104" s="227"/>
      <c r="GN104" s="227"/>
      <c r="GO104" s="227"/>
      <c r="GP104" s="227"/>
      <c r="GQ104" s="227"/>
      <c r="GR104" s="227"/>
      <c r="GS104" s="227"/>
      <c r="GT104" s="227"/>
      <c r="GU104" s="227"/>
      <c r="GV104" s="227"/>
      <c r="GW104" s="227"/>
      <c r="GX104" s="227"/>
      <c r="GY104" s="227"/>
      <c r="GZ104" s="227"/>
      <c r="HA104" s="227"/>
      <c r="HB104" s="227"/>
      <c r="HC104" s="227"/>
      <c r="HD104" s="227"/>
      <c r="HE104" s="227"/>
      <c r="HF104" s="227"/>
      <c r="HG104" s="227"/>
      <c r="HH104" s="227"/>
      <c r="HI104" s="227"/>
      <c r="HJ104" s="227"/>
      <c r="HK104" s="227"/>
      <c r="HL104" s="227"/>
      <c r="HM104" s="227"/>
      <c r="HN104" s="227"/>
      <c r="HO104" s="227"/>
      <c r="HP104" s="227"/>
      <c r="HQ104" s="227"/>
      <c r="HR104" s="227"/>
      <c r="HS104" s="227"/>
      <c r="HT104" s="227"/>
      <c r="HU104" s="227"/>
      <c r="HV104" s="227"/>
      <c r="HW104" s="227"/>
      <c r="HX104" s="227"/>
      <c r="HY104" s="227"/>
      <c r="HZ104" s="227"/>
      <c r="IA104" s="227"/>
      <c r="IB104" s="227"/>
      <c r="IC104" s="227"/>
      <c r="ID104" s="227"/>
      <c r="IE104" s="227"/>
      <c r="IF104" s="227"/>
      <c r="IG104" s="227"/>
      <c r="IH104" s="227"/>
      <c r="II104" s="227"/>
      <c r="IJ104" s="227"/>
      <c r="IK104" s="227"/>
      <c r="IL104" s="227"/>
      <c r="IM104" s="227"/>
      <c r="IN104" s="227"/>
      <c r="IO104" s="227"/>
      <c r="IP104" s="227"/>
      <c r="IQ104" s="227"/>
      <c r="IR104" s="227"/>
      <c r="IS104" s="227"/>
      <c r="IT104" s="227"/>
      <c r="IU104" s="227"/>
      <c r="IV104" s="227"/>
    </row>
    <row r="105" spans="1:256" s="192" customFormat="1">
      <c r="A105" s="379"/>
      <c r="B105" s="379"/>
      <c r="C105" s="54"/>
      <c r="D105" s="59"/>
      <c r="E105" s="54"/>
      <c r="F105" s="54"/>
      <c r="G105" s="54"/>
      <c r="H105" s="54"/>
      <c r="I105" s="54"/>
      <c r="J105" s="54"/>
      <c r="K105" s="381"/>
      <c r="L105" s="54"/>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c r="BH105" s="227"/>
      <c r="BI105" s="227"/>
      <c r="BJ105" s="227"/>
      <c r="BK105" s="227"/>
      <c r="BL105" s="227"/>
      <c r="BM105" s="227"/>
      <c r="BN105" s="227"/>
      <c r="BO105" s="227"/>
      <c r="BP105" s="227"/>
      <c r="BQ105" s="227"/>
      <c r="BR105" s="227"/>
      <c r="BS105" s="227"/>
      <c r="BT105" s="227"/>
      <c r="BU105" s="227"/>
      <c r="BV105" s="227"/>
      <c r="BW105" s="227"/>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c r="DB105" s="227"/>
      <c r="DC105" s="227"/>
      <c r="DD105" s="227"/>
      <c r="DE105" s="227"/>
      <c r="DF105" s="227"/>
      <c r="DG105" s="227"/>
      <c r="DH105" s="227"/>
      <c r="DI105" s="227"/>
      <c r="DJ105" s="227"/>
      <c r="DK105" s="227"/>
      <c r="DL105" s="227"/>
      <c r="DM105" s="227"/>
      <c r="DN105" s="227"/>
      <c r="DO105" s="227"/>
      <c r="DP105" s="227"/>
      <c r="DQ105" s="227"/>
      <c r="DR105" s="227"/>
      <c r="DS105" s="227"/>
      <c r="DT105" s="227"/>
      <c r="DU105" s="227"/>
      <c r="DV105" s="227"/>
      <c r="DW105" s="227"/>
      <c r="DX105" s="227"/>
      <c r="DY105" s="227"/>
      <c r="DZ105" s="227"/>
      <c r="EA105" s="227"/>
      <c r="EB105" s="227"/>
      <c r="EC105" s="227"/>
      <c r="ED105" s="227"/>
      <c r="EE105" s="227"/>
      <c r="EF105" s="227"/>
      <c r="EG105" s="227"/>
      <c r="EH105" s="227"/>
      <c r="EI105" s="227"/>
      <c r="EJ105" s="227"/>
      <c r="EK105" s="227"/>
      <c r="EL105" s="227"/>
      <c r="EM105" s="227"/>
      <c r="EN105" s="227"/>
      <c r="EO105" s="227"/>
      <c r="EP105" s="227"/>
      <c r="EQ105" s="227"/>
      <c r="ER105" s="227"/>
      <c r="ES105" s="227"/>
      <c r="ET105" s="227"/>
      <c r="EU105" s="227"/>
      <c r="EV105" s="227"/>
      <c r="EW105" s="227"/>
      <c r="EX105" s="227"/>
      <c r="EY105" s="227"/>
      <c r="EZ105" s="227"/>
      <c r="FA105" s="227"/>
      <c r="FB105" s="227"/>
      <c r="FC105" s="227"/>
      <c r="FD105" s="227"/>
      <c r="FE105" s="227"/>
      <c r="FF105" s="227"/>
      <c r="FG105" s="227"/>
      <c r="FH105" s="227"/>
      <c r="FI105" s="227"/>
      <c r="FJ105" s="227"/>
      <c r="FK105" s="227"/>
      <c r="FL105" s="227"/>
      <c r="FM105" s="227"/>
      <c r="FN105" s="227"/>
      <c r="FO105" s="227"/>
      <c r="FP105" s="227"/>
      <c r="FQ105" s="227"/>
      <c r="FR105" s="227"/>
      <c r="FS105" s="227"/>
      <c r="FT105" s="227"/>
      <c r="FU105" s="227"/>
      <c r="FV105" s="227"/>
      <c r="FW105" s="227"/>
      <c r="FX105" s="227"/>
      <c r="FY105" s="227"/>
      <c r="FZ105" s="227"/>
      <c r="GA105" s="227"/>
      <c r="GB105" s="227"/>
      <c r="GC105" s="227"/>
      <c r="GD105" s="227"/>
      <c r="GE105" s="227"/>
      <c r="GF105" s="227"/>
      <c r="GG105" s="227"/>
      <c r="GH105" s="227"/>
      <c r="GI105" s="227"/>
      <c r="GJ105" s="227"/>
      <c r="GK105" s="227"/>
      <c r="GL105" s="227"/>
      <c r="GM105" s="227"/>
      <c r="GN105" s="227"/>
      <c r="GO105" s="227"/>
      <c r="GP105" s="227"/>
      <c r="GQ105" s="227"/>
      <c r="GR105" s="227"/>
      <c r="GS105" s="227"/>
      <c r="GT105" s="227"/>
      <c r="GU105" s="227"/>
      <c r="GV105" s="227"/>
      <c r="GW105" s="227"/>
      <c r="GX105" s="227"/>
      <c r="GY105" s="227"/>
      <c r="GZ105" s="227"/>
      <c r="HA105" s="227"/>
      <c r="HB105" s="227"/>
      <c r="HC105" s="227"/>
      <c r="HD105" s="227"/>
      <c r="HE105" s="227"/>
      <c r="HF105" s="227"/>
      <c r="HG105" s="227"/>
      <c r="HH105" s="227"/>
      <c r="HI105" s="227"/>
      <c r="HJ105" s="227"/>
      <c r="HK105" s="227"/>
      <c r="HL105" s="227"/>
      <c r="HM105" s="227"/>
      <c r="HN105" s="227"/>
      <c r="HO105" s="227"/>
      <c r="HP105" s="227"/>
      <c r="HQ105" s="227"/>
      <c r="HR105" s="227"/>
      <c r="HS105" s="227"/>
      <c r="HT105" s="227"/>
      <c r="HU105" s="227"/>
      <c r="HV105" s="227"/>
      <c r="HW105" s="227"/>
      <c r="HX105" s="227"/>
      <c r="HY105" s="227"/>
      <c r="HZ105" s="227"/>
      <c r="IA105" s="227"/>
      <c r="IB105" s="227"/>
      <c r="IC105" s="227"/>
      <c r="ID105" s="227"/>
      <c r="IE105" s="227"/>
      <c r="IF105" s="227"/>
      <c r="IG105" s="227"/>
      <c r="IH105" s="227"/>
      <c r="II105" s="227"/>
      <c r="IJ105" s="227"/>
      <c r="IK105" s="227"/>
      <c r="IL105" s="227"/>
      <c r="IM105" s="227"/>
      <c r="IN105" s="227"/>
      <c r="IO105" s="227"/>
      <c r="IP105" s="227"/>
      <c r="IQ105" s="227"/>
      <c r="IR105" s="227"/>
      <c r="IS105" s="227"/>
      <c r="IT105" s="227"/>
      <c r="IU105" s="227"/>
      <c r="IV105" s="227"/>
    </row>
    <row r="106" spans="1:256" s="192" customFormat="1">
      <c r="A106" s="379"/>
      <c r="B106" s="379"/>
      <c r="C106" s="54"/>
      <c r="D106" s="59"/>
      <c r="E106" s="54"/>
      <c r="F106" s="54"/>
      <c r="G106" s="54"/>
      <c r="H106" s="54"/>
      <c r="I106" s="54"/>
      <c r="J106" s="54"/>
      <c r="K106" s="381"/>
      <c r="L106" s="54"/>
      <c r="M106" s="227"/>
      <c r="N106" s="227"/>
      <c r="O106" s="227"/>
      <c r="P106" s="227"/>
      <c r="Q106" s="227"/>
      <c r="R106" s="227"/>
      <c r="S106" s="227"/>
      <c r="T106" s="227"/>
      <c r="U106" s="227"/>
      <c r="V106" s="227"/>
      <c r="W106" s="227"/>
      <c r="X106" s="227"/>
      <c r="Y106" s="227"/>
      <c r="Z106" s="227"/>
      <c r="AA106" s="227"/>
      <c r="AB106" s="227"/>
      <c r="AC106" s="227"/>
      <c r="AD106" s="227"/>
      <c r="AE106" s="227"/>
      <c r="AF106" s="227"/>
      <c r="AG106" s="227"/>
      <c r="AH106" s="227"/>
      <c r="AI106" s="227"/>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27"/>
      <c r="DC106" s="227"/>
      <c r="DD106" s="227"/>
      <c r="DE106" s="227"/>
      <c r="DF106" s="227"/>
      <c r="DG106" s="227"/>
      <c r="DH106" s="227"/>
      <c r="DI106" s="227"/>
      <c r="DJ106" s="227"/>
      <c r="DK106" s="227"/>
      <c r="DL106" s="227"/>
      <c r="DM106" s="227"/>
      <c r="DN106" s="227"/>
      <c r="DO106" s="227"/>
      <c r="DP106" s="227"/>
      <c r="DQ106" s="227"/>
      <c r="DR106" s="227"/>
      <c r="DS106" s="227"/>
      <c r="DT106" s="227"/>
      <c r="DU106" s="227"/>
      <c r="DV106" s="227"/>
      <c r="DW106" s="227"/>
      <c r="DX106" s="227"/>
      <c r="DY106" s="227"/>
      <c r="DZ106" s="227"/>
      <c r="EA106" s="227"/>
      <c r="EB106" s="227"/>
      <c r="EC106" s="227"/>
      <c r="ED106" s="227"/>
      <c r="EE106" s="227"/>
      <c r="EF106" s="227"/>
      <c r="EG106" s="227"/>
      <c r="EH106" s="227"/>
      <c r="EI106" s="227"/>
      <c r="EJ106" s="227"/>
      <c r="EK106" s="227"/>
      <c r="EL106" s="227"/>
      <c r="EM106" s="227"/>
      <c r="EN106" s="227"/>
      <c r="EO106" s="227"/>
      <c r="EP106" s="227"/>
      <c r="EQ106" s="227"/>
      <c r="ER106" s="227"/>
      <c r="ES106" s="227"/>
      <c r="ET106" s="227"/>
      <c r="EU106" s="227"/>
      <c r="EV106" s="227"/>
      <c r="EW106" s="227"/>
      <c r="EX106" s="227"/>
      <c r="EY106" s="227"/>
      <c r="EZ106" s="227"/>
      <c r="FA106" s="227"/>
      <c r="FB106" s="227"/>
      <c r="FC106" s="227"/>
      <c r="FD106" s="227"/>
      <c r="FE106" s="227"/>
      <c r="FF106" s="227"/>
      <c r="FG106" s="227"/>
      <c r="FH106" s="227"/>
      <c r="FI106" s="227"/>
      <c r="FJ106" s="227"/>
      <c r="FK106" s="227"/>
      <c r="FL106" s="227"/>
      <c r="FM106" s="227"/>
      <c r="FN106" s="227"/>
      <c r="FO106" s="227"/>
      <c r="FP106" s="227"/>
      <c r="FQ106" s="227"/>
      <c r="FR106" s="227"/>
      <c r="FS106" s="227"/>
      <c r="FT106" s="227"/>
      <c r="FU106" s="227"/>
      <c r="FV106" s="227"/>
      <c r="FW106" s="227"/>
      <c r="FX106" s="227"/>
      <c r="FY106" s="227"/>
      <c r="FZ106" s="227"/>
      <c r="GA106" s="227"/>
      <c r="GB106" s="227"/>
      <c r="GC106" s="227"/>
      <c r="GD106" s="227"/>
      <c r="GE106" s="227"/>
      <c r="GF106" s="227"/>
      <c r="GG106" s="227"/>
      <c r="GH106" s="227"/>
      <c r="GI106" s="227"/>
      <c r="GJ106" s="227"/>
      <c r="GK106" s="227"/>
      <c r="GL106" s="227"/>
      <c r="GM106" s="227"/>
      <c r="GN106" s="227"/>
      <c r="GO106" s="227"/>
      <c r="GP106" s="227"/>
      <c r="GQ106" s="227"/>
      <c r="GR106" s="227"/>
      <c r="GS106" s="227"/>
      <c r="GT106" s="227"/>
      <c r="GU106" s="227"/>
      <c r="GV106" s="227"/>
      <c r="GW106" s="227"/>
      <c r="GX106" s="227"/>
      <c r="GY106" s="227"/>
      <c r="GZ106" s="227"/>
      <c r="HA106" s="227"/>
      <c r="HB106" s="227"/>
      <c r="HC106" s="227"/>
      <c r="HD106" s="227"/>
      <c r="HE106" s="227"/>
      <c r="HF106" s="227"/>
      <c r="HG106" s="227"/>
      <c r="HH106" s="227"/>
      <c r="HI106" s="227"/>
      <c r="HJ106" s="227"/>
      <c r="HK106" s="227"/>
      <c r="HL106" s="227"/>
      <c r="HM106" s="227"/>
      <c r="HN106" s="227"/>
      <c r="HO106" s="227"/>
      <c r="HP106" s="227"/>
      <c r="HQ106" s="227"/>
      <c r="HR106" s="227"/>
      <c r="HS106" s="227"/>
      <c r="HT106" s="227"/>
      <c r="HU106" s="227"/>
      <c r="HV106" s="227"/>
      <c r="HW106" s="227"/>
      <c r="HX106" s="227"/>
      <c r="HY106" s="227"/>
      <c r="HZ106" s="227"/>
      <c r="IA106" s="227"/>
      <c r="IB106" s="227"/>
      <c r="IC106" s="227"/>
      <c r="ID106" s="227"/>
      <c r="IE106" s="227"/>
      <c r="IF106" s="227"/>
      <c r="IG106" s="227"/>
      <c r="IH106" s="227"/>
      <c r="II106" s="227"/>
      <c r="IJ106" s="227"/>
      <c r="IK106" s="227"/>
      <c r="IL106" s="227"/>
      <c r="IM106" s="227"/>
      <c r="IN106" s="227"/>
      <c r="IO106" s="227"/>
      <c r="IP106" s="227"/>
      <c r="IQ106" s="227"/>
      <c r="IR106" s="227"/>
      <c r="IS106" s="227"/>
      <c r="IT106" s="227"/>
      <c r="IU106" s="227"/>
      <c r="IV106" s="227"/>
    </row>
    <row r="107" spans="1:256" s="192" customFormat="1">
      <c r="A107" s="379"/>
      <c r="B107" s="379"/>
      <c r="C107" s="54"/>
      <c r="D107" s="59"/>
      <c r="E107" s="54"/>
      <c r="F107" s="54"/>
      <c r="G107" s="54"/>
      <c r="H107" s="54"/>
      <c r="I107" s="54"/>
      <c r="J107" s="54"/>
      <c r="K107" s="381"/>
      <c r="L107" s="54"/>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c r="EA107" s="227"/>
      <c r="EB107" s="227"/>
      <c r="EC107" s="227"/>
      <c r="ED107" s="227"/>
      <c r="EE107" s="227"/>
      <c r="EF107" s="227"/>
      <c r="EG107" s="227"/>
      <c r="EH107" s="227"/>
      <c r="EI107" s="227"/>
      <c r="EJ107" s="227"/>
      <c r="EK107" s="227"/>
      <c r="EL107" s="227"/>
      <c r="EM107" s="227"/>
      <c r="EN107" s="227"/>
      <c r="EO107" s="227"/>
      <c r="EP107" s="227"/>
      <c r="EQ107" s="227"/>
      <c r="ER107" s="227"/>
      <c r="ES107" s="227"/>
      <c r="ET107" s="227"/>
      <c r="EU107" s="227"/>
      <c r="EV107" s="227"/>
      <c r="EW107" s="227"/>
      <c r="EX107" s="227"/>
      <c r="EY107" s="227"/>
      <c r="EZ107" s="227"/>
      <c r="FA107" s="227"/>
      <c r="FB107" s="227"/>
      <c r="FC107" s="227"/>
      <c r="FD107" s="227"/>
      <c r="FE107" s="227"/>
      <c r="FF107" s="227"/>
      <c r="FG107" s="227"/>
      <c r="FH107" s="227"/>
      <c r="FI107" s="227"/>
      <c r="FJ107" s="227"/>
      <c r="FK107" s="227"/>
      <c r="FL107" s="227"/>
      <c r="FM107" s="227"/>
      <c r="FN107" s="227"/>
      <c r="FO107" s="227"/>
      <c r="FP107" s="227"/>
      <c r="FQ107" s="227"/>
      <c r="FR107" s="227"/>
      <c r="FS107" s="227"/>
      <c r="FT107" s="227"/>
      <c r="FU107" s="227"/>
      <c r="FV107" s="227"/>
      <c r="FW107" s="227"/>
      <c r="FX107" s="227"/>
      <c r="FY107" s="227"/>
      <c r="FZ107" s="227"/>
      <c r="GA107" s="227"/>
      <c r="GB107" s="227"/>
      <c r="GC107" s="227"/>
      <c r="GD107" s="227"/>
      <c r="GE107" s="227"/>
      <c r="GF107" s="227"/>
      <c r="GG107" s="227"/>
      <c r="GH107" s="227"/>
      <c r="GI107" s="227"/>
      <c r="GJ107" s="227"/>
      <c r="GK107" s="227"/>
      <c r="GL107" s="227"/>
      <c r="GM107" s="227"/>
      <c r="GN107" s="227"/>
      <c r="GO107" s="227"/>
      <c r="GP107" s="227"/>
      <c r="GQ107" s="227"/>
      <c r="GR107" s="227"/>
      <c r="GS107" s="227"/>
      <c r="GT107" s="227"/>
      <c r="GU107" s="227"/>
      <c r="GV107" s="227"/>
      <c r="GW107" s="227"/>
      <c r="GX107" s="227"/>
      <c r="GY107" s="227"/>
      <c r="GZ107" s="227"/>
      <c r="HA107" s="227"/>
      <c r="HB107" s="227"/>
      <c r="HC107" s="227"/>
      <c r="HD107" s="227"/>
      <c r="HE107" s="227"/>
      <c r="HF107" s="227"/>
      <c r="HG107" s="227"/>
      <c r="HH107" s="227"/>
      <c r="HI107" s="227"/>
      <c r="HJ107" s="227"/>
      <c r="HK107" s="227"/>
      <c r="HL107" s="227"/>
      <c r="HM107" s="227"/>
      <c r="HN107" s="227"/>
      <c r="HO107" s="227"/>
      <c r="HP107" s="227"/>
      <c r="HQ107" s="227"/>
      <c r="HR107" s="227"/>
      <c r="HS107" s="227"/>
      <c r="HT107" s="227"/>
      <c r="HU107" s="227"/>
      <c r="HV107" s="227"/>
      <c r="HW107" s="227"/>
      <c r="HX107" s="227"/>
      <c r="HY107" s="227"/>
      <c r="HZ107" s="227"/>
      <c r="IA107" s="227"/>
      <c r="IB107" s="227"/>
      <c r="IC107" s="227"/>
      <c r="ID107" s="227"/>
      <c r="IE107" s="227"/>
      <c r="IF107" s="227"/>
      <c r="IG107" s="227"/>
      <c r="IH107" s="227"/>
      <c r="II107" s="227"/>
      <c r="IJ107" s="227"/>
      <c r="IK107" s="227"/>
      <c r="IL107" s="227"/>
      <c r="IM107" s="227"/>
      <c r="IN107" s="227"/>
      <c r="IO107" s="227"/>
      <c r="IP107" s="227"/>
      <c r="IQ107" s="227"/>
      <c r="IR107" s="227"/>
      <c r="IS107" s="227"/>
      <c r="IT107" s="227"/>
      <c r="IU107" s="227"/>
      <c r="IV107" s="227"/>
    </row>
    <row r="108" spans="1:256" s="192" customFormat="1">
      <c r="A108" s="379"/>
      <c r="B108" s="379"/>
      <c r="C108" s="54"/>
      <c r="D108" s="59"/>
      <c r="E108" s="54"/>
      <c r="F108" s="54"/>
      <c r="G108" s="54"/>
      <c r="H108" s="54"/>
      <c r="I108" s="54"/>
      <c r="J108" s="54"/>
      <c r="K108" s="381"/>
      <c r="L108" s="54"/>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7"/>
      <c r="DD108" s="227"/>
      <c r="DE108" s="227"/>
      <c r="DF108" s="227"/>
      <c r="DG108" s="227"/>
      <c r="DH108" s="227"/>
      <c r="DI108" s="227"/>
      <c r="DJ108" s="227"/>
      <c r="DK108" s="227"/>
      <c r="DL108" s="227"/>
      <c r="DM108" s="227"/>
      <c r="DN108" s="227"/>
      <c r="DO108" s="227"/>
      <c r="DP108" s="227"/>
      <c r="DQ108" s="227"/>
      <c r="DR108" s="227"/>
      <c r="DS108" s="227"/>
      <c r="DT108" s="227"/>
      <c r="DU108" s="227"/>
      <c r="DV108" s="227"/>
      <c r="DW108" s="227"/>
      <c r="DX108" s="227"/>
      <c r="DY108" s="227"/>
      <c r="DZ108" s="227"/>
      <c r="EA108" s="227"/>
      <c r="EB108" s="227"/>
      <c r="EC108" s="227"/>
      <c r="ED108" s="227"/>
      <c r="EE108" s="227"/>
      <c r="EF108" s="227"/>
      <c r="EG108" s="227"/>
      <c r="EH108" s="227"/>
      <c r="EI108" s="227"/>
      <c r="EJ108" s="227"/>
      <c r="EK108" s="227"/>
      <c r="EL108" s="227"/>
      <c r="EM108" s="227"/>
      <c r="EN108" s="227"/>
      <c r="EO108" s="227"/>
      <c r="EP108" s="227"/>
      <c r="EQ108" s="227"/>
      <c r="ER108" s="227"/>
      <c r="ES108" s="227"/>
      <c r="ET108" s="227"/>
      <c r="EU108" s="227"/>
      <c r="EV108" s="227"/>
      <c r="EW108" s="227"/>
      <c r="EX108" s="227"/>
      <c r="EY108" s="227"/>
      <c r="EZ108" s="227"/>
      <c r="FA108" s="227"/>
      <c r="FB108" s="227"/>
      <c r="FC108" s="227"/>
      <c r="FD108" s="227"/>
      <c r="FE108" s="227"/>
      <c r="FF108" s="227"/>
      <c r="FG108" s="227"/>
      <c r="FH108" s="227"/>
      <c r="FI108" s="227"/>
      <c r="FJ108" s="227"/>
      <c r="FK108" s="227"/>
      <c r="FL108" s="227"/>
      <c r="FM108" s="227"/>
      <c r="FN108" s="227"/>
      <c r="FO108" s="227"/>
      <c r="FP108" s="227"/>
      <c r="FQ108" s="227"/>
      <c r="FR108" s="227"/>
      <c r="FS108" s="227"/>
      <c r="FT108" s="227"/>
      <c r="FU108" s="227"/>
      <c r="FV108" s="227"/>
      <c r="FW108" s="227"/>
      <c r="FX108" s="227"/>
      <c r="FY108" s="227"/>
      <c r="FZ108" s="227"/>
      <c r="GA108" s="227"/>
      <c r="GB108" s="227"/>
      <c r="GC108" s="227"/>
      <c r="GD108" s="227"/>
      <c r="GE108" s="227"/>
      <c r="GF108" s="227"/>
      <c r="GG108" s="227"/>
      <c r="GH108" s="227"/>
      <c r="GI108" s="227"/>
      <c r="GJ108" s="227"/>
      <c r="GK108" s="227"/>
      <c r="GL108" s="227"/>
      <c r="GM108" s="227"/>
      <c r="GN108" s="227"/>
      <c r="GO108" s="227"/>
      <c r="GP108" s="227"/>
      <c r="GQ108" s="227"/>
      <c r="GR108" s="227"/>
      <c r="GS108" s="227"/>
      <c r="GT108" s="227"/>
      <c r="GU108" s="227"/>
      <c r="GV108" s="227"/>
      <c r="GW108" s="227"/>
      <c r="GX108" s="227"/>
      <c r="GY108" s="227"/>
      <c r="GZ108" s="227"/>
      <c r="HA108" s="227"/>
      <c r="HB108" s="227"/>
      <c r="HC108" s="227"/>
      <c r="HD108" s="227"/>
      <c r="HE108" s="227"/>
      <c r="HF108" s="227"/>
      <c r="HG108" s="227"/>
      <c r="HH108" s="227"/>
      <c r="HI108" s="227"/>
      <c r="HJ108" s="227"/>
      <c r="HK108" s="227"/>
      <c r="HL108" s="227"/>
      <c r="HM108" s="227"/>
      <c r="HN108" s="227"/>
      <c r="HO108" s="227"/>
      <c r="HP108" s="227"/>
      <c r="HQ108" s="227"/>
      <c r="HR108" s="227"/>
      <c r="HS108" s="227"/>
      <c r="HT108" s="227"/>
      <c r="HU108" s="227"/>
      <c r="HV108" s="227"/>
      <c r="HW108" s="227"/>
      <c r="HX108" s="227"/>
      <c r="HY108" s="227"/>
      <c r="HZ108" s="227"/>
      <c r="IA108" s="227"/>
      <c r="IB108" s="227"/>
      <c r="IC108" s="227"/>
      <c r="ID108" s="227"/>
      <c r="IE108" s="227"/>
      <c r="IF108" s="227"/>
      <c r="IG108" s="227"/>
      <c r="IH108" s="227"/>
      <c r="II108" s="227"/>
      <c r="IJ108" s="227"/>
      <c r="IK108" s="227"/>
      <c r="IL108" s="227"/>
      <c r="IM108" s="227"/>
      <c r="IN108" s="227"/>
      <c r="IO108" s="227"/>
      <c r="IP108" s="227"/>
      <c r="IQ108" s="227"/>
      <c r="IR108" s="227"/>
      <c r="IS108" s="227"/>
      <c r="IT108" s="227"/>
      <c r="IU108" s="227"/>
      <c r="IV108" s="227"/>
    </row>
    <row r="109" spans="1:256" s="192" customFormat="1">
      <c r="A109" s="379"/>
      <c r="B109" s="379"/>
      <c r="C109" s="54"/>
      <c r="D109" s="59"/>
      <c r="E109" s="54"/>
      <c r="F109" s="54"/>
      <c r="G109" s="54"/>
      <c r="H109" s="54"/>
      <c r="I109" s="54"/>
      <c r="J109" s="54"/>
      <c r="K109" s="381"/>
      <c r="L109" s="54"/>
      <c r="M109" s="227"/>
      <c r="N109" s="227"/>
      <c r="O109" s="227"/>
      <c r="P109" s="227"/>
      <c r="Q109" s="227"/>
      <c r="R109" s="227"/>
      <c r="S109" s="227"/>
      <c r="T109" s="227"/>
      <c r="U109" s="227"/>
      <c r="V109" s="227"/>
      <c r="W109" s="227"/>
      <c r="X109" s="227"/>
      <c r="Y109" s="227"/>
      <c r="Z109" s="227"/>
      <c r="AA109" s="227"/>
      <c r="AB109" s="227"/>
      <c r="AC109" s="227"/>
      <c r="AD109" s="227"/>
      <c r="AE109" s="227"/>
      <c r="AF109" s="227"/>
      <c r="AG109" s="227"/>
      <c r="AH109" s="227"/>
      <c r="AI109" s="227"/>
      <c r="AJ109" s="227"/>
      <c r="AK109" s="227"/>
      <c r="AL109" s="227"/>
      <c r="AM109" s="227"/>
      <c r="AN109" s="227"/>
      <c r="AO109" s="227"/>
      <c r="AP109" s="227"/>
      <c r="AQ109" s="227"/>
      <c r="AR109" s="227"/>
      <c r="AS109" s="227"/>
      <c r="AT109" s="227"/>
      <c r="AU109" s="227"/>
      <c r="AV109" s="227"/>
      <c r="AW109" s="227"/>
      <c r="AX109" s="227"/>
      <c r="AY109" s="227"/>
      <c r="AZ109" s="227"/>
      <c r="BA109" s="227"/>
      <c r="BB109" s="227"/>
      <c r="BC109" s="227"/>
      <c r="BD109" s="227"/>
      <c r="BE109" s="227"/>
      <c r="BF109" s="227"/>
      <c r="BG109" s="227"/>
      <c r="BH109" s="227"/>
      <c r="BI109" s="227"/>
      <c r="BJ109" s="227"/>
      <c r="BK109" s="227"/>
      <c r="BL109" s="227"/>
      <c r="BM109" s="227"/>
      <c r="BN109" s="227"/>
      <c r="BO109" s="227"/>
      <c r="BP109" s="227"/>
      <c r="BQ109" s="227"/>
      <c r="BR109" s="227"/>
      <c r="BS109" s="227"/>
      <c r="BT109" s="227"/>
      <c r="BU109" s="227"/>
      <c r="BV109" s="227"/>
      <c r="BW109" s="227"/>
      <c r="BX109" s="227"/>
      <c r="BY109" s="227"/>
      <c r="BZ109" s="227"/>
      <c r="CA109" s="227"/>
      <c r="CB109" s="227"/>
      <c r="CC109" s="227"/>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c r="DB109" s="227"/>
      <c r="DC109" s="227"/>
      <c r="DD109" s="227"/>
      <c r="DE109" s="227"/>
      <c r="DF109" s="227"/>
      <c r="DG109" s="227"/>
      <c r="DH109" s="227"/>
      <c r="DI109" s="227"/>
      <c r="DJ109" s="227"/>
      <c r="DK109" s="227"/>
      <c r="DL109" s="227"/>
      <c r="DM109" s="227"/>
      <c r="DN109" s="227"/>
      <c r="DO109" s="227"/>
      <c r="DP109" s="227"/>
      <c r="DQ109" s="227"/>
      <c r="DR109" s="227"/>
      <c r="DS109" s="227"/>
      <c r="DT109" s="227"/>
      <c r="DU109" s="227"/>
      <c r="DV109" s="227"/>
      <c r="DW109" s="227"/>
      <c r="DX109" s="227"/>
      <c r="DY109" s="227"/>
      <c r="DZ109" s="227"/>
      <c r="EA109" s="227"/>
      <c r="EB109" s="227"/>
      <c r="EC109" s="227"/>
      <c r="ED109" s="227"/>
      <c r="EE109" s="227"/>
      <c r="EF109" s="227"/>
      <c r="EG109" s="227"/>
      <c r="EH109" s="227"/>
      <c r="EI109" s="227"/>
      <c r="EJ109" s="227"/>
      <c r="EK109" s="227"/>
      <c r="EL109" s="227"/>
      <c r="EM109" s="227"/>
      <c r="EN109" s="227"/>
      <c r="EO109" s="227"/>
      <c r="EP109" s="227"/>
      <c r="EQ109" s="227"/>
      <c r="ER109" s="227"/>
      <c r="ES109" s="227"/>
      <c r="ET109" s="227"/>
      <c r="EU109" s="227"/>
      <c r="EV109" s="227"/>
      <c r="EW109" s="227"/>
      <c r="EX109" s="227"/>
      <c r="EY109" s="227"/>
      <c r="EZ109" s="227"/>
      <c r="FA109" s="227"/>
      <c r="FB109" s="227"/>
      <c r="FC109" s="227"/>
      <c r="FD109" s="227"/>
      <c r="FE109" s="227"/>
      <c r="FF109" s="227"/>
      <c r="FG109" s="227"/>
      <c r="FH109" s="227"/>
      <c r="FI109" s="227"/>
      <c r="FJ109" s="227"/>
      <c r="FK109" s="227"/>
      <c r="FL109" s="227"/>
      <c r="FM109" s="227"/>
      <c r="FN109" s="227"/>
      <c r="FO109" s="227"/>
      <c r="FP109" s="227"/>
      <c r="FQ109" s="227"/>
      <c r="FR109" s="227"/>
      <c r="FS109" s="227"/>
      <c r="FT109" s="227"/>
      <c r="FU109" s="227"/>
      <c r="FV109" s="227"/>
      <c r="FW109" s="227"/>
      <c r="FX109" s="227"/>
      <c r="FY109" s="227"/>
      <c r="FZ109" s="227"/>
      <c r="GA109" s="227"/>
      <c r="GB109" s="227"/>
      <c r="GC109" s="227"/>
      <c r="GD109" s="227"/>
      <c r="GE109" s="227"/>
      <c r="GF109" s="227"/>
      <c r="GG109" s="227"/>
      <c r="GH109" s="227"/>
      <c r="GI109" s="227"/>
      <c r="GJ109" s="227"/>
      <c r="GK109" s="227"/>
      <c r="GL109" s="227"/>
      <c r="GM109" s="227"/>
      <c r="GN109" s="227"/>
      <c r="GO109" s="227"/>
      <c r="GP109" s="227"/>
      <c r="GQ109" s="227"/>
      <c r="GR109" s="227"/>
      <c r="GS109" s="227"/>
      <c r="GT109" s="227"/>
      <c r="GU109" s="227"/>
      <c r="GV109" s="227"/>
      <c r="GW109" s="227"/>
      <c r="GX109" s="227"/>
      <c r="GY109" s="227"/>
      <c r="GZ109" s="227"/>
      <c r="HA109" s="227"/>
      <c r="HB109" s="227"/>
      <c r="HC109" s="227"/>
      <c r="HD109" s="227"/>
      <c r="HE109" s="227"/>
      <c r="HF109" s="227"/>
      <c r="HG109" s="227"/>
      <c r="HH109" s="227"/>
      <c r="HI109" s="227"/>
      <c r="HJ109" s="227"/>
      <c r="HK109" s="227"/>
      <c r="HL109" s="227"/>
      <c r="HM109" s="227"/>
      <c r="HN109" s="227"/>
      <c r="HO109" s="227"/>
      <c r="HP109" s="227"/>
      <c r="HQ109" s="227"/>
      <c r="HR109" s="227"/>
      <c r="HS109" s="227"/>
      <c r="HT109" s="227"/>
      <c r="HU109" s="227"/>
      <c r="HV109" s="227"/>
      <c r="HW109" s="227"/>
      <c r="HX109" s="227"/>
      <c r="HY109" s="227"/>
      <c r="HZ109" s="227"/>
      <c r="IA109" s="227"/>
      <c r="IB109" s="227"/>
      <c r="IC109" s="227"/>
      <c r="ID109" s="227"/>
      <c r="IE109" s="227"/>
      <c r="IF109" s="227"/>
      <c r="IG109" s="227"/>
      <c r="IH109" s="227"/>
      <c r="II109" s="227"/>
      <c r="IJ109" s="227"/>
      <c r="IK109" s="227"/>
      <c r="IL109" s="227"/>
      <c r="IM109" s="227"/>
      <c r="IN109" s="227"/>
      <c r="IO109" s="227"/>
      <c r="IP109" s="227"/>
      <c r="IQ109" s="227"/>
      <c r="IR109" s="227"/>
      <c r="IS109" s="227"/>
      <c r="IT109" s="227"/>
      <c r="IU109" s="227"/>
      <c r="IV109" s="227"/>
    </row>
    <row r="110" spans="1:256" s="192" customFormat="1">
      <c r="A110" s="379"/>
      <c r="B110" s="379"/>
      <c r="C110" s="54"/>
      <c r="D110" s="59"/>
      <c r="E110" s="54"/>
      <c r="F110" s="54"/>
      <c r="G110" s="54"/>
      <c r="H110" s="54"/>
      <c r="I110" s="54"/>
      <c r="J110" s="54"/>
      <c r="K110" s="381"/>
      <c r="L110" s="54"/>
      <c r="M110" s="227"/>
      <c r="N110" s="227"/>
      <c r="O110" s="227"/>
      <c r="P110" s="227"/>
      <c r="Q110" s="227"/>
      <c r="R110" s="227"/>
      <c r="S110" s="227"/>
      <c r="T110" s="227"/>
      <c r="U110" s="227"/>
      <c r="V110" s="227"/>
      <c r="W110" s="227"/>
      <c r="X110" s="227"/>
      <c r="Y110" s="227"/>
      <c r="Z110" s="227"/>
      <c r="AA110" s="227"/>
      <c r="AB110" s="227"/>
      <c r="AC110" s="227"/>
      <c r="AD110" s="227"/>
      <c r="AE110" s="227"/>
      <c r="AF110" s="227"/>
      <c r="AG110" s="227"/>
      <c r="AH110" s="227"/>
      <c r="AI110" s="227"/>
      <c r="AJ110" s="227"/>
      <c r="AK110" s="227"/>
      <c r="AL110" s="227"/>
      <c r="AM110" s="227"/>
      <c r="AN110" s="227"/>
      <c r="AO110" s="227"/>
      <c r="AP110" s="227"/>
      <c r="AQ110" s="227"/>
      <c r="AR110" s="227"/>
      <c r="AS110" s="227"/>
      <c r="AT110" s="227"/>
      <c r="AU110" s="227"/>
      <c r="AV110" s="227"/>
      <c r="AW110" s="227"/>
      <c r="AX110" s="227"/>
      <c r="AY110" s="227"/>
      <c r="AZ110" s="227"/>
      <c r="BA110" s="227"/>
      <c r="BB110" s="227"/>
      <c r="BC110" s="227"/>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7"/>
      <c r="DD110" s="227"/>
      <c r="DE110" s="227"/>
      <c r="DF110" s="227"/>
      <c r="DG110" s="227"/>
      <c r="DH110" s="227"/>
      <c r="DI110" s="227"/>
      <c r="DJ110" s="227"/>
      <c r="DK110" s="227"/>
      <c r="DL110" s="227"/>
      <c r="DM110" s="227"/>
      <c r="DN110" s="227"/>
      <c r="DO110" s="227"/>
      <c r="DP110" s="227"/>
      <c r="DQ110" s="227"/>
      <c r="DR110" s="227"/>
      <c r="DS110" s="227"/>
      <c r="DT110" s="227"/>
      <c r="DU110" s="227"/>
      <c r="DV110" s="227"/>
      <c r="DW110" s="227"/>
      <c r="DX110" s="227"/>
      <c r="DY110" s="227"/>
      <c r="DZ110" s="227"/>
      <c r="EA110" s="227"/>
      <c r="EB110" s="227"/>
      <c r="EC110" s="227"/>
      <c r="ED110" s="227"/>
      <c r="EE110" s="227"/>
      <c r="EF110" s="227"/>
      <c r="EG110" s="227"/>
      <c r="EH110" s="227"/>
      <c r="EI110" s="227"/>
      <c r="EJ110" s="227"/>
      <c r="EK110" s="227"/>
      <c r="EL110" s="227"/>
      <c r="EM110" s="227"/>
      <c r="EN110" s="227"/>
      <c r="EO110" s="227"/>
      <c r="EP110" s="227"/>
      <c r="EQ110" s="227"/>
      <c r="ER110" s="227"/>
      <c r="ES110" s="227"/>
      <c r="ET110" s="227"/>
      <c r="EU110" s="227"/>
      <c r="EV110" s="227"/>
      <c r="EW110" s="227"/>
      <c r="EX110" s="227"/>
      <c r="EY110" s="227"/>
      <c r="EZ110" s="227"/>
      <c r="FA110" s="227"/>
      <c r="FB110" s="227"/>
      <c r="FC110" s="227"/>
      <c r="FD110" s="227"/>
      <c r="FE110" s="227"/>
      <c r="FF110" s="227"/>
      <c r="FG110" s="227"/>
      <c r="FH110" s="227"/>
      <c r="FI110" s="227"/>
      <c r="FJ110" s="227"/>
      <c r="FK110" s="227"/>
      <c r="FL110" s="227"/>
      <c r="FM110" s="227"/>
      <c r="FN110" s="227"/>
      <c r="FO110" s="227"/>
      <c r="FP110" s="227"/>
      <c r="FQ110" s="227"/>
      <c r="FR110" s="227"/>
      <c r="FS110" s="227"/>
      <c r="FT110" s="227"/>
      <c r="FU110" s="227"/>
      <c r="FV110" s="227"/>
      <c r="FW110" s="227"/>
      <c r="FX110" s="227"/>
      <c r="FY110" s="227"/>
      <c r="FZ110" s="227"/>
      <c r="GA110" s="227"/>
      <c r="GB110" s="227"/>
      <c r="GC110" s="227"/>
      <c r="GD110" s="227"/>
      <c r="GE110" s="227"/>
      <c r="GF110" s="227"/>
      <c r="GG110" s="227"/>
      <c r="GH110" s="227"/>
      <c r="GI110" s="227"/>
      <c r="GJ110" s="227"/>
      <c r="GK110" s="227"/>
      <c r="GL110" s="227"/>
      <c r="GM110" s="227"/>
      <c r="GN110" s="227"/>
      <c r="GO110" s="227"/>
      <c r="GP110" s="227"/>
      <c r="GQ110" s="227"/>
      <c r="GR110" s="227"/>
      <c r="GS110" s="227"/>
      <c r="GT110" s="227"/>
      <c r="GU110" s="227"/>
      <c r="GV110" s="227"/>
      <c r="GW110" s="227"/>
      <c r="GX110" s="227"/>
      <c r="GY110" s="227"/>
      <c r="GZ110" s="227"/>
      <c r="HA110" s="227"/>
      <c r="HB110" s="227"/>
      <c r="HC110" s="227"/>
      <c r="HD110" s="227"/>
      <c r="HE110" s="227"/>
      <c r="HF110" s="227"/>
      <c r="HG110" s="227"/>
      <c r="HH110" s="227"/>
      <c r="HI110" s="227"/>
      <c r="HJ110" s="227"/>
      <c r="HK110" s="227"/>
      <c r="HL110" s="227"/>
      <c r="HM110" s="227"/>
      <c r="HN110" s="227"/>
      <c r="HO110" s="227"/>
      <c r="HP110" s="227"/>
      <c r="HQ110" s="227"/>
      <c r="HR110" s="227"/>
      <c r="HS110" s="227"/>
      <c r="HT110" s="227"/>
      <c r="HU110" s="227"/>
      <c r="HV110" s="227"/>
      <c r="HW110" s="227"/>
      <c r="HX110" s="227"/>
      <c r="HY110" s="227"/>
      <c r="HZ110" s="227"/>
      <c r="IA110" s="227"/>
      <c r="IB110" s="227"/>
      <c r="IC110" s="227"/>
      <c r="ID110" s="227"/>
      <c r="IE110" s="227"/>
      <c r="IF110" s="227"/>
      <c r="IG110" s="227"/>
      <c r="IH110" s="227"/>
      <c r="II110" s="227"/>
      <c r="IJ110" s="227"/>
      <c r="IK110" s="227"/>
      <c r="IL110" s="227"/>
      <c r="IM110" s="227"/>
      <c r="IN110" s="227"/>
      <c r="IO110" s="227"/>
      <c r="IP110" s="227"/>
      <c r="IQ110" s="227"/>
      <c r="IR110" s="227"/>
      <c r="IS110" s="227"/>
      <c r="IT110" s="227"/>
      <c r="IU110" s="227"/>
      <c r="IV110" s="227"/>
    </row>
    <row r="111" spans="1:256" s="192" customFormat="1">
      <c r="A111" s="379"/>
      <c r="B111" s="379"/>
      <c r="C111" s="54"/>
      <c r="D111" s="59"/>
      <c r="E111" s="54"/>
      <c r="F111" s="54"/>
      <c r="G111" s="54"/>
      <c r="H111" s="54"/>
      <c r="I111" s="54"/>
      <c r="J111" s="54"/>
      <c r="K111" s="381"/>
      <c r="L111" s="54"/>
      <c r="M111" s="227"/>
      <c r="N111" s="227"/>
      <c r="O111" s="227"/>
      <c r="P111" s="227"/>
      <c r="Q111" s="227"/>
      <c r="R111" s="227"/>
      <c r="S111" s="227"/>
      <c r="T111" s="227"/>
      <c r="U111" s="227"/>
      <c r="V111" s="227"/>
      <c r="W111" s="227"/>
      <c r="X111" s="227"/>
      <c r="Y111" s="227"/>
      <c r="Z111" s="227"/>
      <c r="AA111" s="227"/>
      <c r="AB111" s="227"/>
      <c r="AC111" s="227"/>
      <c r="AD111" s="227"/>
      <c r="AE111" s="227"/>
      <c r="AF111" s="227"/>
      <c r="AG111" s="227"/>
      <c r="AH111" s="227"/>
      <c r="AI111" s="227"/>
      <c r="AJ111" s="227"/>
      <c r="AK111" s="227"/>
      <c r="AL111" s="227"/>
      <c r="AM111" s="227"/>
      <c r="AN111" s="227"/>
      <c r="AO111" s="227"/>
      <c r="AP111" s="227"/>
      <c r="AQ111" s="227"/>
      <c r="AR111" s="227"/>
      <c r="AS111" s="227"/>
      <c r="AT111" s="227"/>
      <c r="AU111" s="227"/>
      <c r="AV111" s="227"/>
      <c r="AW111" s="227"/>
      <c r="AX111" s="227"/>
      <c r="AY111" s="227"/>
      <c r="AZ111" s="227"/>
      <c r="BA111" s="227"/>
      <c r="BB111" s="227"/>
      <c r="BC111" s="227"/>
      <c r="BD111" s="227"/>
      <c r="BE111" s="227"/>
      <c r="BF111" s="227"/>
      <c r="BG111" s="227"/>
      <c r="BH111" s="227"/>
      <c r="BI111" s="227"/>
      <c r="BJ111" s="227"/>
      <c r="BK111" s="227"/>
      <c r="BL111" s="227"/>
      <c r="BM111" s="227"/>
      <c r="BN111" s="227"/>
      <c r="BO111" s="227"/>
      <c r="BP111" s="227"/>
      <c r="BQ111" s="227"/>
      <c r="BR111" s="227"/>
      <c r="BS111" s="227"/>
      <c r="BT111" s="227"/>
      <c r="BU111" s="227"/>
      <c r="BV111" s="227"/>
      <c r="BW111" s="227"/>
      <c r="BX111" s="227"/>
      <c r="BY111" s="227"/>
      <c r="BZ111" s="227"/>
      <c r="CA111" s="227"/>
      <c r="CB111" s="227"/>
      <c r="CC111" s="227"/>
      <c r="CD111" s="227"/>
      <c r="CE111" s="227"/>
      <c r="CF111" s="227"/>
      <c r="CG111" s="227"/>
      <c r="CH111" s="227"/>
      <c r="CI111" s="227"/>
      <c r="CJ111" s="227"/>
      <c r="CK111" s="227"/>
      <c r="CL111" s="227"/>
      <c r="CM111" s="227"/>
      <c r="CN111" s="227"/>
      <c r="CO111" s="227"/>
      <c r="CP111" s="227"/>
      <c r="CQ111" s="227"/>
      <c r="CR111" s="227"/>
      <c r="CS111" s="227"/>
      <c r="CT111" s="227"/>
      <c r="CU111" s="227"/>
      <c r="CV111" s="227"/>
      <c r="CW111" s="227"/>
      <c r="CX111" s="227"/>
      <c r="CY111" s="227"/>
      <c r="CZ111" s="227"/>
      <c r="DA111" s="227"/>
      <c r="DB111" s="227"/>
      <c r="DC111" s="227"/>
      <c r="DD111" s="227"/>
      <c r="DE111" s="227"/>
      <c r="DF111" s="227"/>
      <c r="DG111" s="227"/>
      <c r="DH111" s="227"/>
      <c r="DI111" s="227"/>
      <c r="DJ111" s="227"/>
      <c r="DK111" s="227"/>
      <c r="DL111" s="227"/>
      <c r="DM111" s="227"/>
      <c r="DN111" s="227"/>
      <c r="DO111" s="227"/>
      <c r="DP111" s="227"/>
      <c r="DQ111" s="227"/>
      <c r="DR111" s="227"/>
      <c r="DS111" s="227"/>
      <c r="DT111" s="227"/>
      <c r="DU111" s="227"/>
      <c r="DV111" s="227"/>
      <c r="DW111" s="227"/>
      <c r="DX111" s="227"/>
      <c r="DY111" s="227"/>
      <c r="DZ111" s="227"/>
      <c r="EA111" s="227"/>
      <c r="EB111" s="227"/>
      <c r="EC111" s="227"/>
      <c r="ED111" s="227"/>
      <c r="EE111" s="227"/>
      <c r="EF111" s="227"/>
      <c r="EG111" s="227"/>
      <c r="EH111" s="227"/>
      <c r="EI111" s="227"/>
      <c r="EJ111" s="227"/>
      <c r="EK111" s="227"/>
      <c r="EL111" s="227"/>
      <c r="EM111" s="227"/>
      <c r="EN111" s="227"/>
      <c r="EO111" s="227"/>
      <c r="EP111" s="227"/>
      <c r="EQ111" s="227"/>
      <c r="ER111" s="227"/>
      <c r="ES111" s="227"/>
      <c r="ET111" s="227"/>
      <c r="EU111" s="227"/>
      <c r="EV111" s="227"/>
      <c r="EW111" s="227"/>
      <c r="EX111" s="227"/>
      <c r="EY111" s="227"/>
      <c r="EZ111" s="227"/>
      <c r="FA111" s="227"/>
      <c r="FB111" s="227"/>
      <c r="FC111" s="227"/>
      <c r="FD111" s="227"/>
      <c r="FE111" s="227"/>
      <c r="FF111" s="227"/>
      <c r="FG111" s="227"/>
      <c r="FH111" s="227"/>
      <c r="FI111" s="227"/>
      <c r="FJ111" s="227"/>
      <c r="FK111" s="227"/>
      <c r="FL111" s="227"/>
      <c r="FM111" s="227"/>
      <c r="FN111" s="227"/>
      <c r="FO111" s="227"/>
      <c r="FP111" s="227"/>
      <c r="FQ111" s="227"/>
      <c r="FR111" s="227"/>
      <c r="FS111" s="227"/>
      <c r="FT111" s="227"/>
      <c r="FU111" s="227"/>
      <c r="FV111" s="227"/>
      <c r="FW111" s="227"/>
      <c r="FX111" s="227"/>
      <c r="FY111" s="227"/>
      <c r="FZ111" s="227"/>
      <c r="GA111" s="227"/>
      <c r="GB111" s="227"/>
      <c r="GC111" s="227"/>
      <c r="GD111" s="227"/>
      <c r="GE111" s="227"/>
      <c r="GF111" s="227"/>
      <c r="GG111" s="227"/>
      <c r="GH111" s="227"/>
      <c r="GI111" s="227"/>
      <c r="GJ111" s="227"/>
      <c r="GK111" s="227"/>
      <c r="GL111" s="227"/>
      <c r="GM111" s="227"/>
      <c r="GN111" s="227"/>
      <c r="GO111" s="227"/>
      <c r="GP111" s="227"/>
      <c r="GQ111" s="227"/>
      <c r="GR111" s="227"/>
      <c r="GS111" s="227"/>
      <c r="GT111" s="227"/>
      <c r="GU111" s="227"/>
      <c r="GV111" s="227"/>
      <c r="GW111" s="227"/>
      <c r="GX111" s="227"/>
      <c r="GY111" s="227"/>
      <c r="GZ111" s="227"/>
      <c r="HA111" s="227"/>
      <c r="HB111" s="227"/>
      <c r="HC111" s="227"/>
      <c r="HD111" s="227"/>
      <c r="HE111" s="227"/>
      <c r="HF111" s="227"/>
      <c r="HG111" s="227"/>
      <c r="HH111" s="227"/>
      <c r="HI111" s="227"/>
      <c r="HJ111" s="227"/>
      <c r="HK111" s="227"/>
      <c r="HL111" s="227"/>
      <c r="HM111" s="227"/>
      <c r="HN111" s="227"/>
      <c r="HO111" s="227"/>
      <c r="HP111" s="227"/>
      <c r="HQ111" s="227"/>
      <c r="HR111" s="227"/>
      <c r="HS111" s="227"/>
      <c r="HT111" s="227"/>
      <c r="HU111" s="227"/>
      <c r="HV111" s="227"/>
      <c r="HW111" s="227"/>
      <c r="HX111" s="227"/>
      <c r="HY111" s="227"/>
      <c r="HZ111" s="227"/>
      <c r="IA111" s="227"/>
      <c r="IB111" s="227"/>
      <c r="IC111" s="227"/>
      <c r="ID111" s="227"/>
      <c r="IE111" s="227"/>
      <c r="IF111" s="227"/>
      <c r="IG111" s="227"/>
      <c r="IH111" s="227"/>
      <c r="II111" s="227"/>
      <c r="IJ111" s="227"/>
      <c r="IK111" s="227"/>
      <c r="IL111" s="227"/>
      <c r="IM111" s="227"/>
      <c r="IN111" s="227"/>
      <c r="IO111" s="227"/>
      <c r="IP111" s="227"/>
      <c r="IQ111" s="227"/>
      <c r="IR111" s="227"/>
      <c r="IS111" s="227"/>
      <c r="IT111" s="227"/>
      <c r="IU111" s="227"/>
      <c r="IV111" s="227"/>
    </row>
    <row r="112" spans="1:256" s="192" customFormat="1">
      <c r="A112" s="379"/>
      <c r="B112" s="379"/>
      <c r="C112" s="54"/>
      <c r="D112" s="59"/>
      <c r="E112" s="54"/>
      <c r="F112" s="54"/>
      <c r="G112" s="54"/>
      <c r="H112" s="54"/>
      <c r="I112" s="54"/>
      <c r="J112" s="54"/>
      <c r="K112" s="381"/>
      <c r="L112" s="54"/>
      <c r="M112" s="227"/>
      <c r="N112" s="227"/>
      <c r="O112" s="227"/>
      <c r="P112" s="227"/>
      <c r="Q112" s="227"/>
      <c r="R112" s="227"/>
      <c r="S112" s="227"/>
      <c r="T112" s="227"/>
      <c r="U112" s="227"/>
      <c r="V112" s="227"/>
      <c r="W112" s="227"/>
      <c r="X112" s="227"/>
      <c r="Y112" s="227"/>
      <c r="Z112" s="227"/>
      <c r="AA112" s="227"/>
      <c r="AB112" s="227"/>
      <c r="AC112" s="227"/>
      <c r="AD112" s="227"/>
      <c r="AE112" s="227"/>
      <c r="AF112" s="227"/>
      <c r="AG112" s="227"/>
      <c r="AH112" s="227"/>
      <c r="AI112" s="227"/>
      <c r="AJ112" s="227"/>
      <c r="AK112" s="227"/>
      <c r="AL112" s="227"/>
      <c r="AM112" s="227"/>
      <c r="AN112" s="227"/>
      <c r="AO112" s="227"/>
      <c r="AP112" s="227"/>
      <c r="AQ112" s="227"/>
      <c r="AR112" s="227"/>
      <c r="AS112" s="227"/>
      <c r="AT112" s="227"/>
      <c r="AU112" s="227"/>
      <c r="AV112" s="227"/>
      <c r="AW112" s="227"/>
      <c r="AX112" s="227"/>
      <c r="AY112" s="227"/>
      <c r="AZ112" s="227"/>
      <c r="BA112" s="227"/>
      <c r="BB112" s="227"/>
      <c r="BC112" s="227"/>
      <c r="BD112" s="227"/>
      <c r="BE112" s="227"/>
      <c r="BF112" s="227"/>
      <c r="BG112" s="227"/>
      <c r="BH112" s="227"/>
      <c r="BI112" s="227"/>
      <c r="BJ112" s="227"/>
      <c r="BK112" s="227"/>
      <c r="BL112" s="227"/>
      <c r="BM112" s="227"/>
      <c r="BN112" s="227"/>
      <c r="BO112" s="227"/>
      <c r="BP112" s="227"/>
      <c r="BQ112" s="227"/>
      <c r="BR112" s="227"/>
      <c r="BS112" s="227"/>
      <c r="BT112" s="227"/>
      <c r="BU112" s="227"/>
      <c r="BV112" s="227"/>
      <c r="BW112" s="227"/>
      <c r="BX112" s="227"/>
      <c r="BY112" s="227"/>
      <c r="BZ112" s="227"/>
      <c r="CA112" s="227"/>
      <c r="CB112" s="227"/>
      <c r="CC112" s="227"/>
      <c r="CD112" s="227"/>
      <c r="CE112" s="227"/>
      <c r="CF112" s="227"/>
      <c r="CG112" s="227"/>
      <c r="CH112" s="227"/>
      <c r="CI112" s="227"/>
      <c r="CJ112" s="227"/>
      <c r="CK112" s="227"/>
      <c r="CL112" s="227"/>
      <c r="CM112" s="227"/>
      <c r="CN112" s="227"/>
      <c r="CO112" s="227"/>
      <c r="CP112" s="227"/>
      <c r="CQ112" s="227"/>
      <c r="CR112" s="227"/>
      <c r="CS112" s="227"/>
      <c r="CT112" s="227"/>
      <c r="CU112" s="227"/>
      <c r="CV112" s="227"/>
      <c r="CW112" s="227"/>
      <c r="CX112" s="227"/>
      <c r="CY112" s="227"/>
      <c r="CZ112" s="227"/>
      <c r="DA112" s="227"/>
      <c r="DB112" s="227"/>
      <c r="DC112" s="227"/>
      <c r="DD112" s="227"/>
      <c r="DE112" s="227"/>
      <c r="DF112" s="227"/>
      <c r="DG112" s="227"/>
      <c r="DH112" s="227"/>
      <c r="DI112" s="227"/>
      <c r="DJ112" s="227"/>
      <c r="DK112" s="227"/>
      <c r="DL112" s="227"/>
      <c r="DM112" s="227"/>
      <c r="DN112" s="227"/>
      <c r="DO112" s="227"/>
      <c r="DP112" s="227"/>
      <c r="DQ112" s="227"/>
      <c r="DR112" s="227"/>
      <c r="DS112" s="227"/>
      <c r="DT112" s="227"/>
      <c r="DU112" s="227"/>
      <c r="DV112" s="227"/>
      <c r="DW112" s="227"/>
      <c r="DX112" s="227"/>
      <c r="DY112" s="227"/>
      <c r="DZ112" s="227"/>
      <c r="EA112" s="227"/>
      <c r="EB112" s="227"/>
      <c r="EC112" s="227"/>
      <c r="ED112" s="227"/>
      <c r="EE112" s="227"/>
      <c r="EF112" s="227"/>
      <c r="EG112" s="227"/>
      <c r="EH112" s="227"/>
      <c r="EI112" s="227"/>
      <c r="EJ112" s="227"/>
      <c r="EK112" s="227"/>
      <c r="EL112" s="227"/>
      <c r="EM112" s="227"/>
      <c r="EN112" s="227"/>
      <c r="EO112" s="227"/>
      <c r="EP112" s="227"/>
      <c r="EQ112" s="227"/>
      <c r="ER112" s="227"/>
      <c r="ES112" s="227"/>
      <c r="ET112" s="227"/>
      <c r="EU112" s="227"/>
      <c r="EV112" s="227"/>
      <c r="EW112" s="227"/>
      <c r="EX112" s="227"/>
      <c r="EY112" s="227"/>
      <c r="EZ112" s="227"/>
      <c r="FA112" s="227"/>
      <c r="FB112" s="227"/>
      <c r="FC112" s="227"/>
      <c r="FD112" s="227"/>
      <c r="FE112" s="227"/>
      <c r="FF112" s="227"/>
      <c r="FG112" s="227"/>
      <c r="FH112" s="227"/>
      <c r="FI112" s="227"/>
      <c r="FJ112" s="227"/>
      <c r="FK112" s="227"/>
      <c r="FL112" s="227"/>
      <c r="FM112" s="227"/>
      <c r="FN112" s="227"/>
      <c r="FO112" s="227"/>
      <c r="FP112" s="227"/>
      <c r="FQ112" s="227"/>
      <c r="FR112" s="227"/>
      <c r="FS112" s="227"/>
      <c r="FT112" s="227"/>
      <c r="FU112" s="227"/>
      <c r="FV112" s="227"/>
      <c r="FW112" s="227"/>
      <c r="FX112" s="227"/>
      <c r="FY112" s="227"/>
      <c r="FZ112" s="227"/>
      <c r="GA112" s="227"/>
      <c r="GB112" s="227"/>
      <c r="GC112" s="227"/>
      <c r="GD112" s="227"/>
      <c r="GE112" s="227"/>
      <c r="GF112" s="227"/>
      <c r="GG112" s="227"/>
      <c r="GH112" s="227"/>
      <c r="GI112" s="227"/>
      <c r="GJ112" s="227"/>
      <c r="GK112" s="227"/>
      <c r="GL112" s="227"/>
      <c r="GM112" s="227"/>
      <c r="GN112" s="227"/>
      <c r="GO112" s="227"/>
      <c r="GP112" s="227"/>
      <c r="GQ112" s="227"/>
      <c r="GR112" s="227"/>
      <c r="GS112" s="227"/>
      <c r="GT112" s="227"/>
      <c r="GU112" s="227"/>
      <c r="GV112" s="227"/>
      <c r="GW112" s="227"/>
      <c r="GX112" s="227"/>
      <c r="GY112" s="227"/>
      <c r="GZ112" s="227"/>
      <c r="HA112" s="227"/>
      <c r="HB112" s="227"/>
      <c r="HC112" s="227"/>
      <c r="HD112" s="227"/>
      <c r="HE112" s="227"/>
      <c r="HF112" s="227"/>
      <c r="HG112" s="227"/>
      <c r="HH112" s="227"/>
      <c r="HI112" s="227"/>
      <c r="HJ112" s="227"/>
      <c r="HK112" s="227"/>
      <c r="HL112" s="227"/>
      <c r="HM112" s="227"/>
      <c r="HN112" s="227"/>
      <c r="HO112" s="227"/>
      <c r="HP112" s="227"/>
      <c r="HQ112" s="227"/>
      <c r="HR112" s="227"/>
      <c r="HS112" s="227"/>
      <c r="HT112" s="227"/>
      <c r="HU112" s="227"/>
      <c r="HV112" s="227"/>
      <c r="HW112" s="227"/>
      <c r="HX112" s="227"/>
      <c r="HY112" s="227"/>
      <c r="HZ112" s="227"/>
      <c r="IA112" s="227"/>
      <c r="IB112" s="227"/>
      <c r="IC112" s="227"/>
      <c r="ID112" s="227"/>
      <c r="IE112" s="227"/>
      <c r="IF112" s="227"/>
      <c r="IG112" s="227"/>
      <c r="IH112" s="227"/>
      <c r="II112" s="227"/>
      <c r="IJ112" s="227"/>
      <c r="IK112" s="227"/>
      <c r="IL112" s="227"/>
      <c r="IM112" s="227"/>
      <c r="IN112" s="227"/>
      <c r="IO112" s="227"/>
      <c r="IP112" s="227"/>
      <c r="IQ112" s="227"/>
      <c r="IR112" s="227"/>
      <c r="IS112" s="227"/>
      <c r="IT112" s="227"/>
      <c r="IU112" s="227"/>
      <c r="IV112" s="227"/>
    </row>
    <row r="113" spans="1:256" s="192" customFormat="1">
      <c r="A113" s="379"/>
      <c r="B113" s="379"/>
      <c r="C113" s="54"/>
      <c r="D113" s="59"/>
      <c r="E113" s="54"/>
      <c r="F113" s="54"/>
      <c r="G113" s="54"/>
      <c r="H113" s="54"/>
      <c r="I113" s="54"/>
      <c r="J113" s="54"/>
      <c r="K113" s="381"/>
      <c r="L113" s="54"/>
      <c r="M113" s="227"/>
      <c r="N113" s="227"/>
      <c r="O113" s="227"/>
      <c r="P113" s="227"/>
      <c r="Q113" s="227"/>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c r="AT113" s="227"/>
      <c r="AU113" s="227"/>
      <c r="AV113" s="227"/>
      <c r="AW113" s="227"/>
      <c r="AX113" s="227"/>
      <c r="AY113" s="227"/>
      <c r="AZ113" s="227"/>
      <c r="BA113" s="227"/>
      <c r="BB113" s="227"/>
      <c r="BC113" s="227"/>
      <c r="BD113" s="227"/>
      <c r="BE113" s="227"/>
      <c r="BF113" s="227"/>
      <c r="BG113" s="227"/>
      <c r="BH113" s="227"/>
      <c r="BI113" s="227"/>
      <c r="BJ113" s="227"/>
      <c r="BK113" s="227"/>
      <c r="BL113" s="227"/>
      <c r="BM113" s="227"/>
      <c r="BN113" s="227"/>
      <c r="BO113" s="227"/>
      <c r="BP113" s="227"/>
      <c r="BQ113" s="227"/>
      <c r="BR113" s="227"/>
      <c r="BS113" s="227"/>
      <c r="BT113" s="227"/>
      <c r="BU113" s="227"/>
      <c r="BV113" s="227"/>
      <c r="BW113" s="227"/>
      <c r="BX113" s="227"/>
      <c r="BY113" s="227"/>
      <c r="BZ113" s="227"/>
      <c r="CA113" s="227"/>
      <c r="CB113" s="227"/>
      <c r="CC113" s="227"/>
      <c r="CD113" s="227"/>
      <c r="CE113" s="227"/>
      <c r="CF113" s="227"/>
      <c r="CG113" s="227"/>
      <c r="CH113" s="227"/>
      <c r="CI113" s="227"/>
      <c r="CJ113" s="227"/>
      <c r="CK113" s="227"/>
      <c r="CL113" s="227"/>
      <c r="CM113" s="227"/>
      <c r="CN113" s="227"/>
      <c r="CO113" s="227"/>
      <c r="CP113" s="227"/>
      <c r="CQ113" s="227"/>
      <c r="CR113" s="227"/>
      <c r="CS113" s="227"/>
      <c r="CT113" s="227"/>
      <c r="CU113" s="227"/>
      <c r="CV113" s="227"/>
      <c r="CW113" s="227"/>
      <c r="CX113" s="227"/>
      <c r="CY113" s="227"/>
      <c r="CZ113" s="227"/>
      <c r="DA113" s="227"/>
      <c r="DB113" s="227"/>
      <c r="DC113" s="227"/>
      <c r="DD113" s="227"/>
      <c r="DE113" s="227"/>
      <c r="DF113" s="227"/>
      <c r="DG113" s="227"/>
      <c r="DH113" s="227"/>
      <c r="DI113" s="227"/>
      <c r="DJ113" s="227"/>
      <c r="DK113" s="227"/>
      <c r="DL113" s="227"/>
      <c r="DM113" s="227"/>
      <c r="DN113" s="227"/>
      <c r="DO113" s="227"/>
      <c r="DP113" s="227"/>
      <c r="DQ113" s="227"/>
      <c r="DR113" s="227"/>
      <c r="DS113" s="227"/>
      <c r="DT113" s="227"/>
      <c r="DU113" s="227"/>
      <c r="DV113" s="227"/>
      <c r="DW113" s="227"/>
      <c r="DX113" s="227"/>
      <c r="DY113" s="227"/>
      <c r="DZ113" s="227"/>
      <c r="EA113" s="227"/>
      <c r="EB113" s="227"/>
      <c r="EC113" s="227"/>
      <c r="ED113" s="227"/>
      <c r="EE113" s="227"/>
      <c r="EF113" s="227"/>
      <c r="EG113" s="227"/>
      <c r="EH113" s="227"/>
      <c r="EI113" s="227"/>
      <c r="EJ113" s="227"/>
      <c r="EK113" s="227"/>
      <c r="EL113" s="227"/>
      <c r="EM113" s="227"/>
      <c r="EN113" s="227"/>
      <c r="EO113" s="227"/>
      <c r="EP113" s="227"/>
      <c r="EQ113" s="227"/>
      <c r="ER113" s="227"/>
      <c r="ES113" s="227"/>
      <c r="ET113" s="227"/>
      <c r="EU113" s="227"/>
      <c r="EV113" s="227"/>
      <c r="EW113" s="227"/>
      <c r="EX113" s="227"/>
      <c r="EY113" s="227"/>
      <c r="EZ113" s="227"/>
      <c r="FA113" s="227"/>
      <c r="FB113" s="227"/>
      <c r="FC113" s="227"/>
      <c r="FD113" s="227"/>
      <c r="FE113" s="227"/>
      <c r="FF113" s="227"/>
      <c r="FG113" s="227"/>
      <c r="FH113" s="227"/>
      <c r="FI113" s="227"/>
      <c r="FJ113" s="227"/>
      <c r="FK113" s="227"/>
      <c r="FL113" s="227"/>
      <c r="FM113" s="227"/>
      <c r="FN113" s="227"/>
      <c r="FO113" s="227"/>
      <c r="FP113" s="227"/>
      <c r="FQ113" s="227"/>
      <c r="FR113" s="227"/>
      <c r="FS113" s="227"/>
      <c r="FT113" s="227"/>
      <c r="FU113" s="227"/>
      <c r="FV113" s="227"/>
      <c r="FW113" s="227"/>
      <c r="FX113" s="227"/>
      <c r="FY113" s="227"/>
      <c r="FZ113" s="227"/>
      <c r="GA113" s="227"/>
      <c r="GB113" s="227"/>
      <c r="GC113" s="227"/>
      <c r="GD113" s="227"/>
      <c r="GE113" s="227"/>
      <c r="GF113" s="227"/>
      <c r="GG113" s="227"/>
      <c r="GH113" s="227"/>
      <c r="GI113" s="227"/>
      <c r="GJ113" s="227"/>
      <c r="GK113" s="227"/>
      <c r="GL113" s="227"/>
      <c r="GM113" s="227"/>
      <c r="GN113" s="227"/>
      <c r="GO113" s="227"/>
      <c r="GP113" s="227"/>
      <c r="GQ113" s="227"/>
      <c r="GR113" s="227"/>
      <c r="GS113" s="227"/>
      <c r="GT113" s="227"/>
      <c r="GU113" s="227"/>
      <c r="GV113" s="227"/>
      <c r="GW113" s="227"/>
      <c r="GX113" s="227"/>
      <c r="GY113" s="227"/>
      <c r="GZ113" s="227"/>
      <c r="HA113" s="227"/>
      <c r="HB113" s="227"/>
      <c r="HC113" s="227"/>
      <c r="HD113" s="227"/>
      <c r="HE113" s="227"/>
      <c r="HF113" s="227"/>
      <c r="HG113" s="227"/>
      <c r="HH113" s="227"/>
      <c r="HI113" s="227"/>
      <c r="HJ113" s="227"/>
      <c r="HK113" s="227"/>
      <c r="HL113" s="227"/>
      <c r="HM113" s="227"/>
      <c r="HN113" s="227"/>
      <c r="HO113" s="227"/>
      <c r="HP113" s="227"/>
      <c r="HQ113" s="227"/>
      <c r="HR113" s="227"/>
      <c r="HS113" s="227"/>
      <c r="HT113" s="227"/>
      <c r="HU113" s="227"/>
      <c r="HV113" s="227"/>
      <c r="HW113" s="227"/>
      <c r="HX113" s="227"/>
      <c r="HY113" s="227"/>
      <c r="HZ113" s="227"/>
      <c r="IA113" s="227"/>
      <c r="IB113" s="227"/>
      <c r="IC113" s="227"/>
      <c r="ID113" s="227"/>
      <c r="IE113" s="227"/>
      <c r="IF113" s="227"/>
      <c r="IG113" s="227"/>
      <c r="IH113" s="227"/>
      <c r="II113" s="227"/>
      <c r="IJ113" s="227"/>
      <c r="IK113" s="227"/>
      <c r="IL113" s="227"/>
      <c r="IM113" s="227"/>
      <c r="IN113" s="227"/>
      <c r="IO113" s="227"/>
      <c r="IP113" s="227"/>
      <c r="IQ113" s="227"/>
      <c r="IR113" s="227"/>
      <c r="IS113" s="227"/>
      <c r="IT113" s="227"/>
      <c r="IU113" s="227"/>
      <c r="IV113" s="227"/>
    </row>
    <row r="114" spans="1:256" s="192" customFormat="1">
      <c r="A114" s="379"/>
      <c r="B114" s="379"/>
      <c r="C114" s="54"/>
      <c r="D114" s="59"/>
      <c r="E114" s="54"/>
      <c r="F114" s="54"/>
      <c r="G114" s="54"/>
      <c r="H114" s="54"/>
      <c r="I114" s="54"/>
      <c r="J114" s="54"/>
      <c r="K114" s="381"/>
      <c r="L114" s="54"/>
      <c r="M114" s="227"/>
      <c r="N114" s="227"/>
      <c r="O114" s="227"/>
      <c r="P114" s="227"/>
      <c r="Q114" s="227"/>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227"/>
      <c r="AS114" s="227"/>
      <c r="AT114" s="227"/>
      <c r="AU114" s="227"/>
      <c r="AV114" s="227"/>
      <c r="AW114" s="227"/>
      <c r="AX114" s="227"/>
      <c r="AY114" s="227"/>
      <c r="AZ114" s="227"/>
      <c r="BA114" s="227"/>
      <c r="BB114" s="227"/>
      <c r="BC114" s="227"/>
      <c r="BD114" s="227"/>
      <c r="BE114" s="227"/>
      <c r="BF114" s="227"/>
      <c r="BG114" s="227"/>
      <c r="BH114" s="227"/>
      <c r="BI114" s="227"/>
      <c r="BJ114" s="227"/>
      <c r="BK114" s="227"/>
      <c r="BL114" s="227"/>
      <c r="BM114" s="227"/>
      <c r="BN114" s="227"/>
      <c r="BO114" s="227"/>
      <c r="BP114" s="227"/>
      <c r="BQ114" s="227"/>
      <c r="BR114" s="227"/>
      <c r="BS114" s="227"/>
      <c r="BT114" s="227"/>
      <c r="BU114" s="227"/>
      <c r="BV114" s="227"/>
      <c r="BW114" s="227"/>
      <c r="BX114" s="227"/>
      <c r="BY114" s="227"/>
      <c r="BZ114" s="227"/>
      <c r="CA114" s="227"/>
      <c r="CB114" s="227"/>
      <c r="CC114" s="227"/>
      <c r="CD114" s="227"/>
      <c r="CE114" s="227"/>
      <c r="CF114" s="227"/>
      <c r="CG114" s="227"/>
      <c r="CH114" s="227"/>
      <c r="CI114" s="227"/>
      <c r="CJ114" s="227"/>
      <c r="CK114" s="227"/>
      <c r="CL114" s="227"/>
      <c r="CM114" s="227"/>
      <c r="CN114" s="227"/>
      <c r="CO114" s="227"/>
      <c r="CP114" s="227"/>
      <c r="CQ114" s="227"/>
      <c r="CR114" s="227"/>
      <c r="CS114" s="227"/>
      <c r="CT114" s="227"/>
      <c r="CU114" s="227"/>
      <c r="CV114" s="227"/>
      <c r="CW114" s="227"/>
      <c r="CX114" s="227"/>
      <c r="CY114" s="227"/>
      <c r="CZ114" s="227"/>
      <c r="DA114" s="227"/>
      <c r="DB114" s="227"/>
      <c r="DC114" s="227"/>
      <c r="DD114" s="227"/>
      <c r="DE114" s="227"/>
      <c r="DF114" s="227"/>
      <c r="DG114" s="227"/>
      <c r="DH114" s="227"/>
      <c r="DI114" s="227"/>
      <c r="DJ114" s="227"/>
      <c r="DK114" s="227"/>
      <c r="DL114" s="227"/>
      <c r="DM114" s="227"/>
      <c r="DN114" s="227"/>
      <c r="DO114" s="227"/>
      <c r="DP114" s="227"/>
      <c r="DQ114" s="227"/>
      <c r="DR114" s="227"/>
      <c r="DS114" s="227"/>
      <c r="DT114" s="227"/>
      <c r="DU114" s="227"/>
      <c r="DV114" s="227"/>
      <c r="DW114" s="227"/>
      <c r="DX114" s="227"/>
      <c r="DY114" s="227"/>
      <c r="DZ114" s="227"/>
      <c r="EA114" s="227"/>
      <c r="EB114" s="227"/>
      <c r="EC114" s="227"/>
      <c r="ED114" s="227"/>
      <c r="EE114" s="227"/>
      <c r="EF114" s="227"/>
      <c r="EG114" s="227"/>
      <c r="EH114" s="227"/>
      <c r="EI114" s="227"/>
      <c r="EJ114" s="227"/>
      <c r="EK114" s="227"/>
      <c r="EL114" s="227"/>
      <c r="EM114" s="227"/>
      <c r="EN114" s="227"/>
      <c r="EO114" s="227"/>
      <c r="EP114" s="227"/>
      <c r="EQ114" s="227"/>
      <c r="ER114" s="227"/>
      <c r="ES114" s="227"/>
      <c r="ET114" s="227"/>
      <c r="EU114" s="227"/>
      <c r="EV114" s="227"/>
      <c r="EW114" s="227"/>
      <c r="EX114" s="227"/>
      <c r="EY114" s="227"/>
      <c r="EZ114" s="227"/>
      <c r="FA114" s="227"/>
      <c r="FB114" s="227"/>
      <c r="FC114" s="227"/>
      <c r="FD114" s="227"/>
      <c r="FE114" s="227"/>
      <c r="FF114" s="227"/>
      <c r="FG114" s="227"/>
      <c r="FH114" s="227"/>
      <c r="FI114" s="227"/>
      <c r="FJ114" s="227"/>
      <c r="FK114" s="227"/>
      <c r="FL114" s="227"/>
      <c r="FM114" s="227"/>
      <c r="FN114" s="227"/>
      <c r="FO114" s="227"/>
      <c r="FP114" s="227"/>
      <c r="FQ114" s="227"/>
      <c r="FR114" s="227"/>
      <c r="FS114" s="227"/>
      <c r="FT114" s="227"/>
      <c r="FU114" s="227"/>
      <c r="FV114" s="227"/>
      <c r="FW114" s="227"/>
      <c r="FX114" s="227"/>
      <c r="FY114" s="227"/>
      <c r="FZ114" s="227"/>
      <c r="GA114" s="227"/>
      <c r="GB114" s="227"/>
      <c r="GC114" s="227"/>
      <c r="GD114" s="227"/>
      <c r="GE114" s="227"/>
      <c r="GF114" s="227"/>
      <c r="GG114" s="227"/>
      <c r="GH114" s="227"/>
      <c r="GI114" s="227"/>
      <c r="GJ114" s="227"/>
      <c r="GK114" s="227"/>
      <c r="GL114" s="227"/>
      <c r="GM114" s="227"/>
      <c r="GN114" s="227"/>
      <c r="GO114" s="227"/>
      <c r="GP114" s="227"/>
      <c r="GQ114" s="227"/>
      <c r="GR114" s="227"/>
      <c r="GS114" s="227"/>
      <c r="GT114" s="227"/>
      <c r="GU114" s="227"/>
      <c r="GV114" s="227"/>
      <c r="GW114" s="227"/>
      <c r="GX114" s="227"/>
      <c r="GY114" s="227"/>
      <c r="GZ114" s="227"/>
      <c r="HA114" s="227"/>
      <c r="HB114" s="227"/>
      <c r="HC114" s="227"/>
      <c r="HD114" s="227"/>
      <c r="HE114" s="227"/>
      <c r="HF114" s="227"/>
      <c r="HG114" s="227"/>
      <c r="HH114" s="227"/>
      <c r="HI114" s="227"/>
      <c r="HJ114" s="227"/>
      <c r="HK114" s="227"/>
      <c r="HL114" s="227"/>
      <c r="HM114" s="227"/>
      <c r="HN114" s="227"/>
      <c r="HO114" s="227"/>
      <c r="HP114" s="227"/>
      <c r="HQ114" s="227"/>
      <c r="HR114" s="227"/>
      <c r="HS114" s="227"/>
      <c r="HT114" s="227"/>
      <c r="HU114" s="227"/>
      <c r="HV114" s="227"/>
      <c r="HW114" s="227"/>
      <c r="HX114" s="227"/>
      <c r="HY114" s="227"/>
      <c r="HZ114" s="227"/>
      <c r="IA114" s="227"/>
      <c r="IB114" s="227"/>
      <c r="IC114" s="227"/>
      <c r="ID114" s="227"/>
      <c r="IE114" s="227"/>
      <c r="IF114" s="227"/>
      <c r="IG114" s="227"/>
      <c r="IH114" s="227"/>
      <c r="II114" s="227"/>
      <c r="IJ114" s="227"/>
      <c r="IK114" s="227"/>
      <c r="IL114" s="227"/>
      <c r="IM114" s="227"/>
      <c r="IN114" s="227"/>
      <c r="IO114" s="227"/>
      <c r="IP114" s="227"/>
      <c r="IQ114" s="227"/>
      <c r="IR114" s="227"/>
      <c r="IS114" s="227"/>
      <c r="IT114" s="227"/>
      <c r="IU114" s="227"/>
      <c r="IV114" s="227"/>
    </row>
    <row r="115" spans="1:256" s="192" customFormat="1">
      <c r="A115" s="379"/>
      <c r="B115" s="379"/>
      <c r="C115" s="54"/>
      <c r="D115" s="59"/>
      <c r="E115" s="54"/>
      <c r="F115" s="54"/>
      <c r="G115" s="54"/>
      <c r="H115" s="54"/>
      <c r="I115" s="54"/>
      <c r="J115" s="54"/>
      <c r="K115" s="381"/>
      <c r="L115" s="54"/>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227"/>
      <c r="AS115" s="227"/>
      <c r="AT115" s="227"/>
      <c r="AU115" s="227"/>
      <c r="AV115" s="227"/>
      <c r="AW115" s="227"/>
      <c r="AX115" s="227"/>
      <c r="AY115" s="227"/>
      <c r="AZ115" s="227"/>
      <c r="BA115" s="227"/>
      <c r="BB115" s="227"/>
      <c r="BC115" s="227"/>
      <c r="BD115" s="227"/>
      <c r="BE115" s="227"/>
      <c r="BF115" s="227"/>
      <c r="BG115" s="227"/>
      <c r="BH115" s="227"/>
      <c r="BI115" s="227"/>
      <c r="BJ115" s="227"/>
      <c r="BK115" s="227"/>
      <c r="BL115" s="227"/>
      <c r="BM115" s="227"/>
      <c r="BN115" s="227"/>
      <c r="BO115" s="227"/>
      <c r="BP115" s="227"/>
      <c r="BQ115" s="227"/>
      <c r="BR115" s="227"/>
      <c r="BS115" s="227"/>
      <c r="BT115" s="227"/>
      <c r="BU115" s="227"/>
      <c r="BV115" s="227"/>
      <c r="BW115" s="227"/>
      <c r="BX115" s="227"/>
      <c r="BY115" s="227"/>
      <c r="BZ115" s="227"/>
      <c r="CA115" s="227"/>
      <c r="CB115" s="227"/>
      <c r="CC115" s="227"/>
      <c r="CD115" s="227"/>
      <c r="CE115" s="227"/>
      <c r="CF115" s="227"/>
      <c r="CG115" s="227"/>
      <c r="CH115" s="227"/>
      <c r="CI115" s="227"/>
      <c r="CJ115" s="227"/>
      <c r="CK115" s="227"/>
      <c r="CL115" s="227"/>
      <c r="CM115" s="227"/>
      <c r="CN115" s="227"/>
      <c r="CO115" s="227"/>
      <c r="CP115" s="227"/>
      <c r="CQ115" s="227"/>
      <c r="CR115" s="227"/>
      <c r="CS115" s="227"/>
      <c r="CT115" s="227"/>
      <c r="CU115" s="227"/>
      <c r="CV115" s="227"/>
      <c r="CW115" s="227"/>
      <c r="CX115" s="227"/>
      <c r="CY115" s="227"/>
      <c r="CZ115" s="227"/>
      <c r="DA115" s="227"/>
      <c r="DB115" s="227"/>
      <c r="DC115" s="227"/>
      <c r="DD115" s="227"/>
      <c r="DE115" s="227"/>
      <c r="DF115" s="227"/>
      <c r="DG115" s="227"/>
      <c r="DH115" s="227"/>
      <c r="DI115" s="227"/>
      <c r="DJ115" s="227"/>
      <c r="DK115" s="227"/>
      <c r="DL115" s="227"/>
      <c r="DM115" s="227"/>
      <c r="DN115" s="227"/>
      <c r="DO115" s="227"/>
      <c r="DP115" s="227"/>
      <c r="DQ115" s="227"/>
      <c r="DR115" s="227"/>
      <c r="DS115" s="227"/>
      <c r="DT115" s="227"/>
      <c r="DU115" s="227"/>
      <c r="DV115" s="227"/>
      <c r="DW115" s="227"/>
      <c r="DX115" s="227"/>
      <c r="DY115" s="227"/>
      <c r="DZ115" s="227"/>
      <c r="EA115" s="227"/>
      <c r="EB115" s="227"/>
      <c r="EC115" s="227"/>
      <c r="ED115" s="227"/>
      <c r="EE115" s="227"/>
      <c r="EF115" s="227"/>
      <c r="EG115" s="227"/>
      <c r="EH115" s="227"/>
      <c r="EI115" s="227"/>
      <c r="EJ115" s="227"/>
      <c r="EK115" s="227"/>
      <c r="EL115" s="227"/>
      <c r="EM115" s="227"/>
      <c r="EN115" s="227"/>
      <c r="EO115" s="227"/>
      <c r="EP115" s="227"/>
      <c r="EQ115" s="227"/>
      <c r="ER115" s="227"/>
      <c r="ES115" s="227"/>
      <c r="ET115" s="227"/>
      <c r="EU115" s="227"/>
      <c r="EV115" s="227"/>
      <c r="EW115" s="227"/>
      <c r="EX115" s="227"/>
      <c r="EY115" s="227"/>
      <c r="EZ115" s="227"/>
      <c r="FA115" s="227"/>
      <c r="FB115" s="227"/>
      <c r="FC115" s="227"/>
      <c r="FD115" s="227"/>
      <c r="FE115" s="227"/>
      <c r="FF115" s="227"/>
      <c r="FG115" s="227"/>
      <c r="FH115" s="227"/>
      <c r="FI115" s="227"/>
      <c r="FJ115" s="227"/>
      <c r="FK115" s="227"/>
      <c r="FL115" s="227"/>
      <c r="FM115" s="227"/>
      <c r="FN115" s="227"/>
      <c r="FO115" s="227"/>
      <c r="FP115" s="227"/>
      <c r="FQ115" s="227"/>
      <c r="FR115" s="227"/>
      <c r="FS115" s="227"/>
      <c r="FT115" s="227"/>
      <c r="FU115" s="227"/>
      <c r="FV115" s="227"/>
      <c r="FW115" s="227"/>
      <c r="FX115" s="227"/>
      <c r="FY115" s="227"/>
      <c r="FZ115" s="227"/>
      <c r="GA115" s="227"/>
      <c r="GB115" s="227"/>
      <c r="GC115" s="227"/>
      <c r="GD115" s="227"/>
      <c r="GE115" s="227"/>
      <c r="GF115" s="227"/>
      <c r="GG115" s="227"/>
      <c r="GH115" s="227"/>
      <c r="GI115" s="227"/>
      <c r="GJ115" s="227"/>
      <c r="GK115" s="227"/>
      <c r="GL115" s="227"/>
      <c r="GM115" s="227"/>
      <c r="GN115" s="227"/>
      <c r="GO115" s="227"/>
      <c r="GP115" s="227"/>
      <c r="GQ115" s="227"/>
      <c r="GR115" s="227"/>
      <c r="GS115" s="227"/>
      <c r="GT115" s="227"/>
      <c r="GU115" s="227"/>
      <c r="GV115" s="227"/>
      <c r="GW115" s="227"/>
      <c r="GX115" s="227"/>
      <c r="GY115" s="227"/>
      <c r="GZ115" s="227"/>
      <c r="HA115" s="227"/>
      <c r="HB115" s="227"/>
      <c r="HC115" s="227"/>
      <c r="HD115" s="227"/>
      <c r="HE115" s="227"/>
      <c r="HF115" s="227"/>
      <c r="HG115" s="227"/>
      <c r="HH115" s="227"/>
      <c r="HI115" s="227"/>
      <c r="HJ115" s="227"/>
      <c r="HK115" s="227"/>
      <c r="HL115" s="227"/>
      <c r="HM115" s="227"/>
      <c r="HN115" s="227"/>
      <c r="HO115" s="227"/>
      <c r="HP115" s="227"/>
      <c r="HQ115" s="227"/>
      <c r="HR115" s="227"/>
      <c r="HS115" s="227"/>
      <c r="HT115" s="227"/>
      <c r="HU115" s="227"/>
      <c r="HV115" s="227"/>
      <c r="HW115" s="227"/>
      <c r="HX115" s="227"/>
      <c r="HY115" s="227"/>
      <c r="HZ115" s="227"/>
      <c r="IA115" s="227"/>
      <c r="IB115" s="227"/>
      <c r="IC115" s="227"/>
      <c r="ID115" s="227"/>
      <c r="IE115" s="227"/>
      <c r="IF115" s="227"/>
      <c r="IG115" s="227"/>
      <c r="IH115" s="227"/>
      <c r="II115" s="227"/>
      <c r="IJ115" s="227"/>
      <c r="IK115" s="227"/>
      <c r="IL115" s="227"/>
      <c r="IM115" s="227"/>
      <c r="IN115" s="227"/>
      <c r="IO115" s="227"/>
      <c r="IP115" s="227"/>
      <c r="IQ115" s="227"/>
      <c r="IR115" s="227"/>
      <c r="IS115" s="227"/>
      <c r="IT115" s="227"/>
      <c r="IU115" s="227"/>
      <c r="IV115" s="227"/>
    </row>
    <row r="116" spans="1:256" s="192" customFormat="1">
      <c r="A116" s="379"/>
      <c r="B116" s="379"/>
      <c r="C116" s="54"/>
      <c r="D116" s="59"/>
      <c r="E116" s="54"/>
      <c r="F116" s="54"/>
      <c r="G116" s="54"/>
      <c r="H116" s="54"/>
      <c r="I116" s="54"/>
      <c r="J116" s="54"/>
      <c r="K116" s="381"/>
      <c r="L116" s="54"/>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c r="AT116" s="227"/>
      <c r="AU116" s="227"/>
      <c r="AV116" s="227"/>
      <c r="AW116" s="227"/>
      <c r="AX116" s="227"/>
      <c r="AY116" s="227"/>
      <c r="AZ116" s="227"/>
      <c r="BA116" s="227"/>
      <c r="BB116" s="227"/>
      <c r="BC116" s="227"/>
      <c r="BD116" s="227"/>
      <c r="BE116" s="227"/>
      <c r="BF116" s="227"/>
      <c r="BG116" s="227"/>
      <c r="BH116" s="227"/>
      <c r="BI116" s="227"/>
      <c r="BJ116" s="227"/>
      <c r="BK116" s="227"/>
      <c r="BL116" s="227"/>
      <c r="BM116" s="227"/>
      <c r="BN116" s="227"/>
      <c r="BO116" s="227"/>
      <c r="BP116" s="227"/>
      <c r="BQ116" s="227"/>
      <c r="BR116" s="227"/>
      <c r="BS116" s="227"/>
      <c r="BT116" s="227"/>
      <c r="BU116" s="227"/>
      <c r="BV116" s="227"/>
      <c r="BW116" s="227"/>
      <c r="BX116" s="227"/>
      <c r="BY116" s="227"/>
      <c r="BZ116" s="227"/>
      <c r="CA116" s="227"/>
      <c r="CB116" s="227"/>
      <c r="CC116" s="227"/>
      <c r="CD116" s="227"/>
      <c r="CE116" s="227"/>
      <c r="CF116" s="227"/>
      <c r="CG116" s="227"/>
      <c r="CH116" s="227"/>
      <c r="CI116" s="227"/>
      <c r="CJ116" s="227"/>
      <c r="CK116" s="227"/>
      <c r="CL116" s="227"/>
      <c r="CM116" s="227"/>
      <c r="CN116" s="227"/>
      <c r="CO116" s="227"/>
      <c r="CP116" s="227"/>
      <c r="CQ116" s="227"/>
      <c r="CR116" s="227"/>
      <c r="CS116" s="227"/>
      <c r="CT116" s="227"/>
      <c r="CU116" s="227"/>
      <c r="CV116" s="227"/>
      <c r="CW116" s="227"/>
      <c r="CX116" s="227"/>
      <c r="CY116" s="227"/>
      <c r="CZ116" s="227"/>
      <c r="DA116" s="227"/>
      <c r="DB116" s="227"/>
      <c r="DC116" s="227"/>
      <c r="DD116" s="227"/>
      <c r="DE116" s="227"/>
      <c r="DF116" s="227"/>
      <c r="DG116" s="227"/>
      <c r="DH116" s="227"/>
      <c r="DI116" s="227"/>
      <c r="DJ116" s="227"/>
      <c r="DK116" s="227"/>
      <c r="DL116" s="227"/>
      <c r="DM116" s="227"/>
      <c r="DN116" s="227"/>
      <c r="DO116" s="227"/>
      <c r="DP116" s="227"/>
      <c r="DQ116" s="227"/>
      <c r="DR116" s="227"/>
      <c r="DS116" s="227"/>
      <c r="DT116" s="227"/>
      <c r="DU116" s="227"/>
      <c r="DV116" s="227"/>
      <c r="DW116" s="227"/>
      <c r="DX116" s="227"/>
      <c r="DY116" s="227"/>
      <c r="DZ116" s="227"/>
      <c r="EA116" s="227"/>
      <c r="EB116" s="227"/>
      <c r="EC116" s="227"/>
      <c r="ED116" s="227"/>
      <c r="EE116" s="227"/>
      <c r="EF116" s="227"/>
      <c r="EG116" s="227"/>
      <c r="EH116" s="227"/>
      <c r="EI116" s="227"/>
      <c r="EJ116" s="227"/>
      <c r="EK116" s="227"/>
      <c r="EL116" s="227"/>
      <c r="EM116" s="227"/>
      <c r="EN116" s="227"/>
      <c r="EO116" s="227"/>
      <c r="EP116" s="227"/>
      <c r="EQ116" s="227"/>
      <c r="ER116" s="227"/>
      <c r="ES116" s="227"/>
      <c r="ET116" s="227"/>
      <c r="EU116" s="227"/>
      <c r="EV116" s="227"/>
      <c r="EW116" s="227"/>
      <c r="EX116" s="227"/>
      <c r="EY116" s="227"/>
      <c r="EZ116" s="227"/>
      <c r="FA116" s="227"/>
      <c r="FB116" s="227"/>
      <c r="FC116" s="227"/>
      <c r="FD116" s="227"/>
      <c r="FE116" s="227"/>
      <c r="FF116" s="227"/>
      <c r="FG116" s="227"/>
      <c r="FH116" s="227"/>
      <c r="FI116" s="227"/>
      <c r="FJ116" s="227"/>
      <c r="FK116" s="227"/>
      <c r="FL116" s="227"/>
      <c r="FM116" s="227"/>
      <c r="FN116" s="227"/>
      <c r="FO116" s="227"/>
      <c r="FP116" s="227"/>
      <c r="FQ116" s="227"/>
      <c r="FR116" s="227"/>
      <c r="FS116" s="227"/>
      <c r="FT116" s="227"/>
      <c r="FU116" s="227"/>
      <c r="FV116" s="227"/>
      <c r="FW116" s="227"/>
      <c r="FX116" s="227"/>
      <c r="FY116" s="227"/>
      <c r="FZ116" s="227"/>
      <c r="GA116" s="227"/>
      <c r="GB116" s="227"/>
      <c r="GC116" s="227"/>
      <c r="GD116" s="227"/>
      <c r="GE116" s="227"/>
      <c r="GF116" s="227"/>
      <c r="GG116" s="227"/>
      <c r="GH116" s="227"/>
      <c r="GI116" s="227"/>
      <c r="GJ116" s="227"/>
      <c r="GK116" s="227"/>
      <c r="GL116" s="227"/>
      <c r="GM116" s="227"/>
      <c r="GN116" s="227"/>
      <c r="GO116" s="227"/>
      <c r="GP116" s="227"/>
      <c r="GQ116" s="227"/>
      <c r="GR116" s="227"/>
      <c r="GS116" s="227"/>
      <c r="GT116" s="227"/>
      <c r="GU116" s="227"/>
      <c r="GV116" s="227"/>
      <c r="GW116" s="227"/>
      <c r="GX116" s="227"/>
      <c r="GY116" s="227"/>
      <c r="GZ116" s="227"/>
      <c r="HA116" s="227"/>
      <c r="HB116" s="227"/>
      <c r="HC116" s="227"/>
      <c r="HD116" s="227"/>
      <c r="HE116" s="227"/>
      <c r="HF116" s="227"/>
      <c r="HG116" s="227"/>
      <c r="HH116" s="227"/>
      <c r="HI116" s="227"/>
      <c r="HJ116" s="227"/>
      <c r="HK116" s="227"/>
      <c r="HL116" s="227"/>
      <c r="HM116" s="227"/>
      <c r="HN116" s="227"/>
      <c r="HO116" s="227"/>
      <c r="HP116" s="227"/>
      <c r="HQ116" s="227"/>
      <c r="HR116" s="227"/>
      <c r="HS116" s="227"/>
      <c r="HT116" s="227"/>
      <c r="HU116" s="227"/>
      <c r="HV116" s="227"/>
      <c r="HW116" s="227"/>
      <c r="HX116" s="227"/>
      <c r="HY116" s="227"/>
      <c r="HZ116" s="227"/>
      <c r="IA116" s="227"/>
      <c r="IB116" s="227"/>
      <c r="IC116" s="227"/>
      <c r="ID116" s="227"/>
      <c r="IE116" s="227"/>
      <c r="IF116" s="227"/>
      <c r="IG116" s="227"/>
      <c r="IH116" s="227"/>
      <c r="II116" s="227"/>
      <c r="IJ116" s="227"/>
      <c r="IK116" s="227"/>
      <c r="IL116" s="227"/>
      <c r="IM116" s="227"/>
      <c r="IN116" s="227"/>
      <c r="IO116" s="227"/>
      <c r="IP116" s="227"/>
      <c r="IQ116" s="227"/>
      <c r="IR116" s="227"/>
      <c r="IS116" s="227"/>
      <c r="IT116" s="227"/>
      <c r="IU116" s="227"/>
      <c r="IV116" s="227"/>
    </row>
    <row r="117" spans="1:256" s="192" customFormat="1">
      <c r="A117" s="379"/>
      <c r="B117" s="379"/>
      <c r="C117" s="54"/>
      <c r="D117" s="59"/>
      <c r="E117" s="54"/>
      <c r="F117" s="54"/>
      <c r="G117" s="54"/>
      <c r="H117" s="54"/>
      <c r="I117" s="54"/>
      <c r="J117" s="54"/>
      <c r="K117" s="381"/>
      <c r="L117" s="54"/>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c r="AH117" s="227"/>
      <c r="AI117" s="227"/>
      <c r="AJ117" s="227"/>
      <c r="AK117" s="227"/>
      <c r="AL117" s="227"/>
      <c r="AM117" s="227"/>
      <c r="AN117" s="227"/>
      <c r="AO117" s="227"/>
      <c r="AP117" s="227"/>
      <c r="AQ117" s="227"/>
      <c r="AR117" s="227"/>
      <c r="AS117" s="227"/>
      <c r="AT117" s="227"/>
      <c r="AU117" s="227"/>
      <c r="AV117" s="227"/>
      <c r="AW117" s="227"/>
      <c r="AX117" s="227"/>
      <c r="AY117" s="227"/>
      <c r="AZ117" s="227"/>
      <c r="BA117" s="227"/>
      <c r="BB117" s="227"/>
      <c r="BC117" s="227"/>
      <c r="BD117" s="227"/>
      <c r="BE117" s="227"/>
      <c r="BF117" s="227"/>
      <c r="BG117" s="227"/>
      <c r="BH117" s="227"/>
      <c r="BI117" s="227"/>
      <c r="BJ117" s="227"/>
      <c r="BK117" s="227"/>
      <c r="BL117" s="227"/>
      <c r="BM117" s="227"/>
      <c r="BN117" s="227"/>
      <c r="BO117" s="227"/>
      <c r="BP117" s="227"/>
      <c r="BQ117" s="227"/>
      <c r="BR117" s="227"/>
      <c r="BS117" s="227"/>
      <c r="BT117" s="227"/>
      <c r="BU117" s="227"/>
      <c r="BV117" s="227"/>
      <c r="BW117" s="227"/>
      <c r="BX117" s="227"/>
      <c r="BY117" s="227"/>
      <c r="BZ117" s="227"/>
      <c r="CA117" s="227"/>
      <c r="CB117" s="227"/>
      <c r="CC117" s="227"/>
      <c r="CD117" s="227"/>
      <c r="CE117" s="227"/>
      <c r="CF117" s="227"/>
      <c r="CG117" s="227"/>
      <c r="CH117" s="227"/>
      <c r="CI117" s="227"/>
      <c r="CJ117" s="227"/>
      <c r="CK117" s="227"/>
      <c r="CL117" s="227"/>
      <c r="CM117" s="227"/>
      <c r="CN117" s="227"/>
      <c r="CO117" s="227"/>
      <c r="CP117" s="227"/>
      <c r="CQ117" s="227"/>
      <c r="CR117" s="227"/>
      <c r="CS117" s="227"/>
      <c r="CT117" s="227"/>
      <c r="CU117" s="227"/>
      <c r="CV117" s="227"/>
      <c r="CW117" s="227"/>
      <c r="CX117" s="227"/>
      <c r="CY117" s="227"/>
      <c r="CZ117" s="227"/>
      <c r="DA117" s="227"/>
      <c r="DB117" s="227"/>
      <c r="DC117" s="227"/>
      <c r="DD117" s="227"/>
      <c r="DE117" s="227"/>
      <c r="DF117" s="227"/>
      <c r="DG117" s="227"/>
      <c r="DH117" s="227"/>
      <c r="DI117" s="227"/>
      <c r="DJ117" s="227"/>
      <c r="DK117" s="227"/>
      <c r="DL117" s="227"/>
      <c r="DM117" s="227"/>
      <c r="DN117" s="227"/>
      <c r="DO117" s="227"/>
      <c r="DP117" s="227"/>
      <c r="DQ117" s="227"/>
      <c r="DR117" s="227"/>
      <c r="DS117" s="227"/>
      <c r="DT117" s="227"/>
      <c r="DU117" s="227"/>
      <c r="DV117" s="227"/>
      <c r="DW117" s="227"/>
      <c r="DX117" s="227"/>
      <c r="DY117" s="227"/>
      <c r="DZ117" s="227"/>
      <c r="EA117" s="227"/>
      <c r="EB117" s="227"/>
      <c r="EC117" s="227"/>
      <c r="ED117" s="227"/>
      <c r="EE117" s="227"/>
      <c r="EF117" s="227"/>
      <c r="EG117" s="227"/>
      <c r="EH117" s="227"/>
      <c r="EI117" s="227"/>
      <c r="EJ117" s="227"/>
      <c r="EK117" s="227"/>
      <c r="EL117" s="227"/>
      <c r="EM117" s="227"/>
      <c r="EN117" s="227"/>
      <c r="EO117" s="227"/>
      <c r="EP117" s="227"/>
      <c r="EQ117" s="227"/>
      <c r="ER117" s="227"/>
      <c r="ES117" s="227"/>
      <c r="ET117" s="227"/>
      <c r="EU117" s="227"/>
      <c r="EV117" s="227"/>
      <c r="EW117" s="227"/>
      <c r="EX117" s="227"/>
      <c r="EY117" s="227"/>
      <c r="EZ117" s="227"/>
      <c r="FA117" s="227"/>
      <c r="FB117" s="227"/>
      <c r="FC117" s="227"/>
      <c r="FD117" s="227"/>
      <c r="FE117" s="227"/>
      <c r="FF117" s="227"/>
      <c r="FG117" s="227"/>
      <c r="FH117" s="227"/>
      <c r="FI117" s="227"/>
      <c r="FJ117" s="227"/>
      <c r="FK117" s="227"/>
      <c r="FL117" s="227"/>
      <c r="FM117" s="227"/>
      <c r="FN117" s="227"/>
      <c r="FO117" s="227"/>
      <c r="FP117" s="227"/>
      <c r="FQ117" s="227"/>
      <c r="FR117" s="227"/>
      <c r="FS117" s="227"/>
      <c r="FT117" s="227"/>
      <c r="FU117" s="227"/>
      <c r="FV117" s="227"/>
      <c r="FW117" s="227"/>
      <c r="FX117" s="227"/>
      <c r="FY117" s="227"/>
      <c r="FZ117" s="227"/>
      <c r="GA117" s="227"/>
      <c r="GB117" s="227"/>
      <c r="GC117" s="227"/>
      <c r="GD117" s="227"/>
      <c r="GE117" s="227"/>
      <c r="GF117" s="227"/>
      <c r="GG117" s="227"/>
      <c r="GH117" s="227"/>
      <c r="GI117" s="227"/>
      <c r="GJ117" s="227"/>
      <c r="GK117" s="227"/>
      <c r="GL117" s="227"/>
      <c r="GM117" s="227"/>
      <c r="GN117" s="227"/>
      <c r="GO117" s="227"/>
      <c r="GP117" s="227"/>
      <c r="GQ117" s="227"/>
      <c r="GR117" s="227"/>
      <c r="GS117" s="227"/>
      <c r="GT117" s="227"/>
      <c r="GU117" s="227"/>
      <c r="GV117" s="227"/>
      <c r="GW117" s="227"/>
      <c r="GX117" s="227"/>
      <c r="GY117" s="227"/>
      <c r="GZ117" s="227"/>
      <c r="HA117" s="227"/>
      <c r="HB117" s="227"/>
      <c r="HC117" s="227"/>
      <c r="HD117" s="227"/>
      <c r="HE117" s="227"/>
      <c r="HF117" s="227"/>
      <c r="HG117" s="227"/>
      <c r="HH117" s="227"/>
      <c r="HI117" s="227"/>
      <c r="HJ117" s="227"/>
      <c r="HK117" s="227"/>
      <c r="HL117" s="227"/>
      <c r="HM117" s="227"/>
      <c r="HN117" s="227"/>
      <c r="HO117" s="227"/>
      <c r="HP117" s="227"/>
      <c r="HQ117" s="227"/>
      <c r="HR117" s="227"/>
      <c r="HS117" s="227"/>
      <c r="HT117" s="227"/>
      <c r="HU117" s="227"/>
      <c r="HV117" s="227"/>
      <c r="HW117" s="227"/>
      <c r="HX117" s="227"/>
      <c r="HY117" s="227"/>
      <c r="HZ117" s="227"/>
      <c r="IA117" s="227"/>
      <c r="IB117" s="227"/>
      <c r="IC117" s="227"/>
      <c r="ID117" s="227"/>
      <c r="IE117" s="227"/>
      <c r="IF117" s="227"/>
      <c r="IG117" s="227"/>
      <c r="IH117" s="227"/>
      <c r="II117" s="227"/>
      <c r="IJ117" s="227"/>
      <c r="IK117" s="227"/>
      <c r="IL117" s="227"/>
      <c r="IM117" s="227"/>
      <c r="IN117" s="227"/>
      <c r="IO117" s="227"/>
      <c r="IP117" s="227"/>
      <c r="IQ117" s="227"/>
      <c r="IR117" s="227"/>
      <c r="IS117" s="227"/>
      <c r="IT117" s="227"/>
      <c r="IU117" s="227"/>
      <c r="IV117" s="227"/>
    </row>
    <row r="118" spans="1:256" s="192" customFormat="1">
      <c r="A118" s="379"/>
      <c r="B118" s="379"/>
      <c r="C118" s="54"/>
      <c r="D118" s="59"/>
      <c r="E118" s="54"/>
      <c r="F118" s="54"/>
      <c r="G118" s="54"/>
      <c r="H118" s="54"/>
      <c r="I118" s="54"/>
      <c r="J118" s="54"/>
      <c r="K118" s="381"/>
      <c r="L118" s="54"/>
      <c r="M118" s="227"/>
      <c r="N118" s="227"/>
      <c r="O118" s="227"/>
      <c r="P118" s="227"/>
      <c r="Q118" s="227"/>
      <c r="R118" s="227"/>
      <c r="S118" s="227"/>
      <c r="T118" s="227"/>
      <c r="U118" s="227"/>
      <c r="V118" s="227"/>
      <c r="W118" s="227"/>
      <c r="X118" s="227"/>
      <c r="Y118" s="227"/>
      <c r="Z118" s="227"/>
      <c r="AA118" s="227"/>
      <c r="AB118" s="227"/>
      <c r="AC118" s="227"/>
      <c r="AD118" s="227"/>
      <c r="AE118" s="227"/>
      <c r="AF118" s="227"/>
      <c r="AG118" s="227"/>
      <c r="AH118" s="227"/>
      <c r="AI118" s="227"/>
      <c r="AJ118" s="227"/>
      <c r="AK118" s="227"/>
      <c r="AL118" s="227"/>
      <c r="AM118" s="227"/>
      <c r="AN118" s="227"/>
      <c r="AO118" s="227"/>
      <c r="AP118" s="227"/>
      <c r="AQ118" s="227"/>
      <c r="AR118" s="227"/>
      <c r="AS118" s="227"/>
      <c r="AT118" s="227"/>
      <c r="AU118" s="227"/>
      <c r="AV118" s="227"/>
      <c r="AW118" s="227"/>
      <c r="AX118" s="227"/>
      <c r="AY118" s="227"/>
      <c r="AZ118" s="227"/>
      <c r="BA118" s="227"/>
      <c r="BB118" s="227"/>
      <c r="BC118" s="227"/>
      <c r="BD118" s="227"/>
      <c r="BE118" s="227"/>
      <c r="BF118" s="227"/>
      <c r="BG118" s="227"/>
      <c r="BH118" s="227"/>
      <c r="BI118" s="227"/>
      <c r="BJ118" s="227"/>
      <c r="BK118" s="227"/>
      <c r="BL118" s="227"/>
      <c r="BM118" s="227"/>
      <c r="BN118" s="227"/>
      <c r="BO118" s="227"/>
      <c r="BP118" s="227"/>
      <c r="BQ118" s="227"/>
      <c r="BR118" s="227"/>
      <c r="BS118" s="227"/>
      <c r="BT118" s="227"/>
      <c r="BU118" s="227"/>
      <c r="BV118" s="227"/>
      <c r="BW118" s="227"/>
      <c r="BX118" s="227"/>
      <c r="BY118" s="227"/>
      <c r="BZ118" s="227"/>
      <c r="CA118" s="227"/>
      <c r="CB118" s="227"/>
      <c r="CC118" s="227"/>
      <c r="CD118" s="227"/>
      <c r="CE118" s="227"/>
      <c r="CF118" s="227"/>
      <c r="CG118" s="227"/>
      <c r="CH118" s="227"/>
      <c r="CI118" s="227"/>
      <c r="CJ118" s="227"/>
      <c r="CK118" s="227"/>
      <c r="CL118" s="227"/>
      <c r="CM118" s="227"/>
      <c r="CN118" s="227"/>
      <c r="CO118" s="227"/>
      <c r="CP118" s="227"/>
      <c r="CQ118" s="227"/>
      <c r="CR118" s="227"/>
      <c r="CS118" s="227"/>
      <c r="CT118" s="227"/>
      <c r="CU118" s="227"/>
      <c r="CV118" s="227"/>
      <c r="CW118" s="227"/>
      <c r="CX118" s="227"/>
      <c r="CY118" s="227"/>
      <c r="CZ118" s="227"/>
      <c r="DA118" s="227"/>
      <c r="DB118" s="227"/>
      <c r="DC118" s="227"/>
      <c r="DD118" s="227"/>
      <c r="DE118" s="227"/>
      <c r="DF118" s="227"/>
      <c r="DG118" s="227"/>
      <c r="DH118" s="227"/>
      <c r="DI118" s="227"/>
      <c r="DJ118" s="227"/>
      <c r="DK118" s="227"/>
      <c r="DL118" s="227"/>
      <c r="DM118" s="227"/>
      <c r="DN118" s="227"/>
      <c r="DO118" s="227"/>
      <c r="DP118" s="227"/>
      <c r="DQ118" s="227"/>
      <c r="DR118" s="227"/>
      <c r="DS118" s="227"/>
      <c r="DT118" s="227"/>
      <c r="DU118" s="227"/>
      <c r="DV118" s="227"/>
      <c r="DW118" s="227"/>
      <c r="DX118" s="227"/>
      <c r="DY118" s="227"/>
      <c r="DZ118" s="227"/>
      <c r="EA118" s="227"/>
      <c r="EB118" s="227"/>
      <c r="EC118" s="227"/>
      <c r="ED118" s="227"/>
      <c r="EE118" s="227"/>
      <c r="EF118" s="227"/>
      <c r="EG118" s="227"/>
      <c r="EH118" s="227"/>
      <c r="EI118" s="227"/>
      <c r="EJ118" s="227"/>
      <c r="EK118" s="227"/>
      <c r="EL118" s="227"/>
      <c r="EM118" s="227"/>
      <c r="EN118" s="227"/>
      <c r="EO118" s="227"/>
      <c r="EP118" s="227"/>
      <c r="EQ118" s="227"/>
      <c r="ER118" s="227"/>
      <c r="ES118" s="227"/>
      <c r="ET118" s="227"/>
      <c r="EU118" s="227"/>
      <c r="EV118" s="227"/>
      <c r="EW118" s="227"/>
      <c r="EX118" s="227"/>
      <c r="EY118" s="227"/>
      <c r="EZ118" s="227"/>
      <c r="FA118" s="227"/>
      <c r="FB118" s="227"/>
      <c r="FC118" s="227"/>
      <c r="FD118" s="227"/>
      <c r="FE118" s="227"/>
      <c r="FF118" s="227"/>
      <c r="FG118" s="227"/>
      <c r="FH118" s="227"/>
      <c r="FI118" s="227"/>
      <c r="FJ118" s="227"/>
      <c r="FK118" s="227"/>
      <c r="FL118" s="227"/>
      <c r="FM118" s="227"/>
      <c r="FN118" s="227"/>
      <c r="FO118" s="227"/>
      <c r="FP118" s="227"/>
      <c r="FQ118" s="227"/>
      <c r="FR118" s="227"/>
      <c r="FS118" s="227"/>
      <c r="FT118" s="227"/>
      <c r="FU118" s="227"/>
      <c r="FV118" s="227"/>
      <c r="FW118" s="227"/>
      <c r="FX118" s="227"/>
      <c r="FY118" s="227"/>
      <c r="FZ118" s="227"/>
      <c r="GA118" s="227"/>
      <c r="GB118" s="227"/>
      <c r="GC118" s="227"/>
      <c r="GD118" s="227"/>
      <c r="GE118" s="227"/>
      <c r="GF118" s="227"/>
      <c r="GG118" s="227"/>
      <c r="GH118" s="227"/>
      <c r="GI118" s="227"/>
      <c r="GJ118" s="227"/>
      <c r="GK118" s="227"/>
      <c r="GL118" s="227"/>
      <c r="GM118" s="227"/>
      <c r="GN118" s="227"/>
      <c r="GO118" s="227"/>
      <c r="GP118" s="227"/>
      <c r="GQ118" s="227"/>
      <c r="GR118" s="227"/>
      <c r="GS118" s="227"/>
      <c r="GT118" s="227"/>
      <c r="GU118" s="227"/>
      <c r="GV118" s="227"/>
      <c r="GW118" s="227"/>
      <c r="GX118" s="227"/>
      <c r="GY118" s="227"/>
      <c r="GZ118" s="227"/>
      <c r="HA118" s="227"/>
      <c r="HB118" s="227"/>
      <c r="HC118" s="227"/>
      <c r="HD118" s="227"/>
      <c r="HE118" s="227"/>
      <c r="HF118" s="227"/>
      <c r="HG118" s="227"/>
      <c r="HH118" s="227"/>
      <c r="HI118" s="227"/>
      <c r="HJ118" s="227"/>
      <c r="HK118" s="227"/>
      <c r="HL118" s="227"/>
      <c r="HM118" s="227"/>
      <c r="HN118" s="227"/>
      <c r="HO118" s="227"/>
      <c r="HP118" s="227"/>
      <c r="HQ118" s="227"/>
      <c r="HR118" s="227"/>
      <c r="HS118" s="227"/>
      <c r="HT118" s="227"/>
      <c r="HU118" s="227"/>
      <c r="HV118" s="227"/>
      <c r="HW118" s="227"/>
      <c r="HX118" s="227"/>
      <c r="HY118" s="227"/>
      <c r="HZ118" s="227"/>
      <c r="IA118" s="227"/>
      <c r="IB118" s="227"/>
      <c r="IC118" s="227"/>
      <c r="ID118" s="227"/>
      <c r="IE118" s="227"/>
      <c r="IF118" s="227"/>
      <c r="IG118" s="227"/>
      <c r="IH118" s="227"/>
      <c r="II118" s="227"/>
      <c r="IJ118" s="227"/>
      <c r="IK118" s="227"/>
      <c r="IL118" s="227"/>
      <c r="IM118" s="227"/>
      <c r="IN118" s="227"/>
      <c r="IO118" s="227"/>
      <c r="IP118" s="227"/>
      <c r="IQ118" s="227"/>
      <c r="IR118" s="227"/>
      <c r="IS118" s="227"/>
      <c r="IT118" s="227"/>
      <c r="IU118" s="227"/>
      <c r="IV118" s="227"/>
    </row>
    <row r="119" spans="1:256" s="192" customFormat="1">
      <c r="A119" s="379"/>
      <c r="B119" s="379"/>
      <c r="C119" s="54"/>
      <c r="D119" s="59"/>
      <c r="E119" s="54"/>
      <c r="F119" s="54"/>
      <c r="G119" s="54"/>
      <c r="H119" s="54"/>
      <c r="I119" s="54"/>
      <c r="J119" s="54"/>
      <c r="K119" s="381"/>
      <c r="L119" s="54"/>
      <c r="M119" s="227"/>
      <c r="N119" s="227"/>
      <c r="O119" s="227"/>
      <c r="P119" s="227"/>
      <c r="Q119" s="227"/>
      <c r="R119" s="227"/>
      <c r="S119" s="227"/>
      <c r="T119" s="227"/>
      <c r="U119" s="227"/>
      <c r="V119" s="227"/>
      <c r="W119" s="227"/>
      <c r="X119" s="227"/>
      <c r="Y119" s="227"/>
      <c r="Z119" s="227"/>
      <c r="AA119" s="227"/>
      <c r="AB119" s="227"/>
      <c r="AC119" s="227"/>
      <c r="AD119" s="227"/>
      <c r="AE119" s="227"/>
      <c r="AF119" s="227"/>
      <c r="AG119" s="227"/>
      <c r="AH119" s="227"/>
      <c r="AI119" s="227"/>
      <c r="AJ119" s="227"/>
      <c r="AK119" s="227"/>
      <c r="AL119" s="227"/>
      <c r="AM119" s="227"/>
      <c r="AN119" s="227"/>
      <c r="AO119" s="227"/>
      <c r="AP119" s="227"/>
      <c r="AQ119" s="227"/>
      <c r="AR119" s="227"/>
      <c r="AS119" s="227"/>
      <c r="AT119" s="227"/>
      <c r="AU119" s="227"/>
      <c r="AV119" s="227"/>
      <c r="AW119" s="227"/>
      <c r="AX119" s="227"/>
      <c r="AY119" s="227"/>
      <c r="AZ119" s="227"/>
      <c r="BA119" s="227"/>
      <c r="BB119" s="227"/>
      <c r="BC119" s="227"/>
      <c r="BD119" s="227"/>
      <c r="BE119" s="227"/>
      <c r="BF119" s="227"/>
      <c r="BG119" s="227"/>
      <c r="BH119" s="227"/>
      <c r="BI119" s="227"/>
      <c r="BJ119" s="227"/>
      <c r="BK119" s="227"/>
      <c r="BL119" s="227"/>
      <c r="BM119" s="227"/>
      <c r="BN119" s="227"/>
      <c r="BO119" s="227"/>
      <c r="BP119" s="227"/>
      <c r="BQ119" s="227"/>
      <c r="BR119" s="227"/>
      <c r="BS119" s="227"/>
      <c r="BT119" s="227"/>
      <c r="BU119" s="227"/>
      <c r="BV119" s="227"/>
      <c r="BW119" s="227"/>
      <c r="BX119" s="227"/>
      <c r="BY119" s="227"/>
      <c r="BZ119" s="227"/>
      <c r="CA119" s="227"/>
      <c r="CB119" s="227"/>
      <c r="CC119" s="227"/>
      <c r="CD119" s="227"/>
      <c r="CE119" s="227"/>
      <c r="CF119" s="227"/>
      <c r="CG119" s="227"/>
      <c r="CH119" s="227"/>
      <c r="CI119" s="227"/>
      <c r="CJ119" s="227"/>
      <c r="CK119" s="227"/>
      <c r="CL119" s="227"/>
      <c r="CM119" s="227"/>
      <c r="CN119" s="227"/>
      <c r="CO119" s="227"/>
      <c r="CP119" s="227"/>
      <c r="CQ119" s="227"/>
      <c r="CR119" s="227"/>
      <c r="CS119" s="227"/>
      <c r="CT119" s="227"/>
      <c r="CU119" s="227"/>
      <c r="CV119" s="227"/>
      <c r="CW119" s="227"/>
      <c r="CX119" s="227"/>
      <c r="CY119" s="227"/>
      <c r="CZ119" s="227"/>
      <c r="DA119" s="227"/>
      <c r="DB119" s="227"/>
      <c r="DC119" s="227"/>
      <c r="DD119" s="227"/>
      <c r="DE119" s="227"/>
      <c r="DF119" s="227"/>
      <c r="DG119" s="227"/>
      <c r="DH119" s="227"/>
      <c r="DI119" s="227"/>
      <c r="DJ119" s="227"/>
      <c r="DK119" s="227"/>
      <c r="DL119" s="227"/>
      <c r="DM119" s="227"/>
      <c r="DN119" s="227"/>
      <c r="DO119" s="227"/>
      <c r="DP119" s="227"/>
      <c r="DQ119" s="227"/>
      <c r="DR119" s="227"/>
      <c r="DS119" s="227"/>
      <c r="DT119" s="227"/>
      <c r="DU119" s="227"/>
      <c r="DV119" s="227"/>
      <c r="DW119" s="227"/>
      <c r="DX119" s="227"/>
      <c r="DY119" s="227"/>
      <c r="DZ119" s="227"/>
      <c r="EA119" s="227"/>
      <c r="EB119" s="227"/>
      <c r="EC119" s="227"/>
      <c r="ED119" s="227"/>
      <c r="EE119" s="227"/>
      <c r="EF119" s="227"/>
      <c r="EG119" s="227"/>
      <c r="EH119" s="227"/>
      <c r="EI119" s="227"/>
      <c r="EJ119" s="227"/>
      <c r="EK119" s="227"/>
      <c r="EL119" s="227"/>
      <c r="EM119" s="227"/>
      <c r="EN119" s="227"/>
      <c r="EO119" s="227"/>
      <c r="EP119" s="227"/>
      <c r="EQ119" s="227"/>
      <c r="ER119" s="227"/>
      <c r="ES119" s="227"/>
      <c r="ET119" s="227"/>
      <c r="EU119" s="227"/>
      <c r="EV119" s="227"/>
      <c r="EW119" s="227"/>
      <c r="EX119" s="227"/>
      <c r="EY119" s="227"/>
      <c r="EZ119" s="227"/>
      <c r="FA119" s="227"/>
      <c r="FB119" s="227"/>
      <c r="FC119" s="227"/>
      <c r="FD119" s="227"/>
      <c r="FE119" s="227"/>
      <c r="FF119" s="227"/>
      <c r="FG119" s="227"/>
      <c r="FH119" s="227"/>
      <c r="FI119" s="227"/>
      <c r="FJ119" s="227"/>
      <c r="FK119" s="227"/>
      <c r="FL119" s="227"/>
      <c r="FM119" s="227"/>
      <c r="FN119" s="227"/>
      <c r="FO119" s="227"/>
      <c r="FP119" s="227"/>
      <c r="FQ119" s="227"/>
      <c r="FR119" s="227"/>
      <c r="FS119" s="227"/>
      <c r="FT119" s="227"/>
      <c r="FU119" s="227"/>
      <c r="FV119" s="227"/>
      <c r="FW119" s="227"/>
      <c r="FX119" s="227"/>
      <c r="FY119" s="227"/>
      <c r="FZ119" s="227"/>
      <c r="GA119" s="227"/>
      <c r="GB119" s="227"/>
      <c r="GC119" s="227"/>
      <c r="GD119" s="227"/>
      <c r="GE119" s="227"/>
      <c r="GF119" s="227"/>
      <c r="GG119" s="227"/>
      <c r="GH119" s="227"/>
      <c r="GI119" s="227"/>
      <c r="GJ119" s="227"/>
      <c r="GK119" s="227"/>
      <c r="GL119" s="227"/>
      <c r="GM119" s="227"/>
      <c r="GN119" s="227"/>
      <c r="GO119" s="227"/>
      <c r="GP119" s="227"/>
      <c r="GQ119" s="227"/>
      <c r="GR119" s="227"/>
      <c r="GS119" s="227"/>
      <c r="GT119" s="227"/>
      <c r="GU119" s="227"/>
      <c r="GV119" s="227"/>
      <c r="GW119" s="227"/>
      <c r="GX119" s="227"/>
      <c r="GY119" s="227"/>
      <c r="GZ119" s="227"/>
      <c r="HA119" s="227"/>
      <c r="HB119" s="227"/>
      <c r="HC119" s="227"/>
      <c r="HD119" s="227"/>
      <c r="HE119" s="227"/>
      <c r="HF119" s="227"/>
      <c r="HG119" s="227"/>
      <c r="HH119" s="227"/>
      <c r="HI119" s="227"/>
      <c r="HJ119" s="227"/>
      <c r="HK119" s="227"/>
      <c r="HL119" s="227"/>
      <c r="HM119" s="227"/>
      <c r="HN119" s="227"/>
      <c r="HO119" s="227"/>
      <c r="HP119" s="227"/>
      <c r="HQ119" s="227"/>
      <c r="HR119" s="227"/>
      <c r="HS119" s="227"/>
      <c r="HT119" s="227"/>
      <c r="HU119" s="227"/>
      <c r="HV119" s="227"/>
      <c r="HW119" s="227"/>
      <c r="HX119" s="227"/>
      <c r="HY119" s="227"/>
      <c r="HZ119" s="227"/>
      <c r="IA119" s="227"/>
      <c r="IB119" s="227"/>
      <c r="IC119" s="227"/>
      <c r="ID119" s="227"/>
      <c r="IE119" s="227"/>
      <c r="IF119" s="227"/>
      <c r="IG119" s="227"/>
      <c r="IH119" s="227"/>
      <c r="II119" s="227"/>
      <c r="IJ119" s="227"/>
      <c r="IK119" s="227"/>
      <c r="IL119" s="227"/>
      <c r="IM119" s="227"/>
      <c r="IN119" s="227"/>
      <c r="IO119" s="227"/>
      <c r="IP119" s="227"/>
      <c r="IQ119" s="227"/>
      <c r="IR119" s="227"/>
      <c r="IS119" s="227"/>
      <c r="IT119" s="227"/>
      <c r="IU119" s="227"/>
      <c r="IV119" s="227"/>
    </row>
    <row r="120" spans="1:256" s="192" customFormat="1">
      <c r="A120" s="379"/>
      <c r="B120" s="379"/>
      <c r="C120" s="54"/>
      <c r="D120" s="59"/>
      <c r="E120" s="54"/>
      <c r="F120" s="54"/>
      <c r="G120" s="54"/>
      <c r="H120" s="54"/>
      <c r="I120" s="54"/>
      <c r="J120" s="54"/>
      <c r="K120" s="381"/>
      <c r="L120" s="54"/>
      <c r="M120" s="227"/>
      <c r="N120" s="227"/>
      <c r="O120" s="227"/>
      <c r="P120" s="227"/>
      <c r="Q120" s="227"/>
      <c r="R120" s="227"/>
      <c r="S120" s="227"/>
      <c r="T120" s="227"/>
      <c r="U120" s="227"/>
      <c r="V120" s="227"/>
      <c r="W120" s="227"/>
      <c r="X120" s="227"/>
      <c r="Y120" s="227"/>
      <c r="Z120" s="227"/>
      <c r="AA120" s="227"/>
      <c r="AB120" s="227"/>
      <c r="AC120" s="227"/>
      <c r="AD120" s="227"/>
      <c r="AE120" s="227"/>
      <c r="AF120" s="227"/>
      <c r="AG120" s="227"/>
      <c r="AH120" s="227"/>
      <c r="AI120" s="227"/>
      <c r="AJ120" s="227"/>
      <c r="AK120" s="227"/>
      <c r="AL120" s="227"/>
      <c r="AM120" s="227"/>
      <c r="AN120" s="227"/>
      <c r="AO120" s="227"/>
      <c r="AP120" s="227"/>
      <c r="AQ120" s="227"/>
      <c r="AR120" s="227"/>
      <c r="AS120" s="227"/>
      <c r="AT120" s="227"/>
      <c r="AU120" s="227"/>
      <c r="AV120" s="227"/>
      <c r="AW120" s="227"/>
      <c r="AX120" s="227"/>
      <c r="AY120" s="227"/>
      <c r="AZ120" s="227"/>
      <c r="BA120" s="227"/>
      <c r="BB120" s="227"/>
      <c r="BC120" s="227"/>
      <c r="BD120" s="227"/>
      <c r="BE120" s="227"/>
      <c r="BF120" s="227"/>
      <c r="BG120" s="227"/>
      <c r="BH120" s="227"/>
      <c r="BI120" s="227"/>
      <c r="BJ120" s="227"/>
      <c r="BK120" s="227"/>
      <c r="BL120" s="227"/>
      <c r="BM120" s="227"/>
      <c r="BN120" s="227"/>
      <c r="BO120" s="227"/>
      <c r="BP120" s="227"/>
      <c r="BQ120" s="227"/>
      <c r="BR120" s="227"/>
      <c r="BS120" s="227"/>
      <c r="BT120" s="227"/>
      <c r="BU120" s="227"/>
      <c r="BV120" s="227"/>
      <c r="BW120" s="227"/>
      <c r="BX120" s="227"/>
      <c r="BY120" s="227"/>
      <c r="BZ120" s="227"/>
      <c r="CA120" s="227"/>
      <c r="CB120" s="227"/>
      <c r="CC120" s="227"/>
      <c r="CD120" s="227"/>
      <c r="CE120" s="227"/>
      <c r="CF120" s="227"/>
      <c r="CG120" s="227"/>
      <c r="CH120" s="227"/>
      <c r="CI120" s="227"/>
      <c r="CJ120" s="227"/>
      <c r="CK120" s="227"/>
      <c r="CL120" s="227"/>
      <c r="CM120" s="227"/>
      <c r="CN120" s="227"/>
      <c r="CO120" s="227"/>
      <c r="CP120" s="227"/>
      <c r="CQ120" s="227"/>
      <c r="CR120" s="227"/>
      <c r="CS120" s="227"/>
      <c r="CT120" s="227"/>
      <c r="CU120" s="227"/>
      <c r="CV120" s="227"/>
      <c r="CW120" s="227"/>
      <c r="CX120" s="227"/>
      <c r="CY120" s="227"/>
      <c r="CZ120" s="227"/>
      <c r="DA120" s="227"/>
      <c r="DB120" s="227"/>
      <c r="DC120" s="227"/>
      <c r="DD120" s="227"/>
      <c r="DE120" s="227"/>
      <c r="DF120" s="227"/>
      <c r="DG120" s="227"/>
      <c r="DH120" s="227"/>
      <c r="DI120" s="227"/>
      <c r="DJ120" s="227"/>
      <c r="DK120" s="227"/>
      <c r="DL120" s="227"/>
      <c r="DM120" s="227"/>
      <c r="DN120" s="227"/>
      <c r="DO120" s="227"/>
      <c r="DP120" s="227"/>
      <c r="DQ120" s="227"/>
      <c r="DR120" s="227"/>
      <c r="DS120" s="227"/>
      <c r="DT120" s="227"/>
      <c r="DU120" s="227"/>
      <c r="DV120" s="227"/>
      <c r="DW120" s="227"/>
      <c r="DX120" s="227"/>
      <c r="DY120" s="227"/>
      <c r="DZ120" s="227"/>
      <c r="EA120" s="227"/>
      <c r="EB120" s="227"/>
      <c r="EC120" s="227"/>
      <c r="ED120" s="227"/>
      <c r="EE120" s="227"/>
      <c r="EF120" s="227"/>
      <c r="EG120" s="227"/>
      <c r="EH120" s="227"/>
      <c r="EI120" s="227"/>
      <c r="EJ120" s="227"/>
      <c r="EK120" s="227"/>
      <c r="EL120" s="227"/>
      <c r="EM120" s="227"/>
      <c r="EN120" s="227"/>
      <c r="EO120" s="227"/>
      <c r="EP120" s="227"/>
      <c r="EQ120" s="227"/>
      <c r="ER120" s="227"/>
      <c r="ES120" s="227"/>
      <c r="ET120" s="227"/>
      <c r="EU120" s="227"/>
      <c r="EV120" s="227"/>
      <c r="EW120" s="227"/>
      <c r="EX120" s="227"/>
      <c r="EY120" s="227"/>
      <c r="EZ120" s="227"/>
      <c r="FA120" s="227"/>
      <c r="FB120" s="227"/>
      <c r="FC120" s="227"/>
      <c r="FD120" s="227"/>
      <c r="FE120" s="227"/>
      <c r="FF120" s="227"/>
      <c r="FG120" s="227"/>
      <c r="FH120" s="227"/>
      <c r="FI120" s="227"/>
      <c r="FJ120" s="227"/>
      <c r="FK120" s="227"/>
      <c r="FL120" s="227"/>
      <c r="FM120" s="227"/>
      <c r="FN120" s="227"/>
      <c r="FO120" s="227"/>
      <c r="FP120" s="227"/>
      <c r="FQ120" s="227"/>
      <c r="FR120" s="227"/>
      <c r="FS120" s="227"/>
      <c r="FT120" s="227"/>
      <c r="FU120" s="227"/>
      <c r="FV120" s="227"/>
      <c r="FW120" s="227"/>
      <c r="FX120" s="227"/>
      <c r="FY120" s="227"/>
      <c r="FZ120" s="227"/>
      <c r="GA120" s="227"/>
      <c r="GB120" s="227"/>
      <c r="GC120" s="227"/>
      <c r="GD120" s="227"/>
      <c r="GE120" s="227"/>
      <c r="GF120" s="227"/>
      <c r="GG120" s="227"/>
      <c r="GH120" s="227"/>
      <c r="GI120" s="227"/>
      <c r="GJ120" s="227"/>
      <c r="GK120" s="227"/>
      <c r="GL120" s="227"/>
      <c r="GM120" s="227"/>
      <c r="GN120" s="227"/>
      <c r="GO120" s="227"/>
      <c r="GP120" s="227"/>
      <c r="GQ120" s="227"/>
      <c r="GR120" s="227"/>
      <c r="GS120" s="227"/>
      <c r="GT120" s="227"/>
      <c r="GU120" s="227"/>
      <c r="GV120" s="227"/>
      <c r="GW120" s="227"/>
      <c r="GX120" s="227"/>
      <c r="GY120" s="227"/>
      <c r="GZ120" s="227"/>
      <c r="HA120" s="227"/>
      <c r="HB120" s="227"/>
      <c r="HC120" s="227"/>
      <c r="HD120" s="227"/>
      <c r="HE120" s="227"/>
      <c r="HF120" s="227"/>
      <c r="HG120" s="227"/>
      <c r="HH120" s="227"/>
      <c r="HI120" s="227"/>
      <c r="HJ120" s="227"/>
      <c r="HK120" s="227"/>
      <c r="HL120" s="227"/>
      <c r="HM120" s="227"/>
      <c r="HN120" s="227"/>
      <c r="HO120" s="227"/>
      <c r="HP120" s="227"/>
      <c r="HQ120" s="227"/>
      <c r="HR120" s="227"/>
      <c r="HS120" s="227"/>
      <c r="HT120" s="227"/>
      <c r="HU120" s="227"/>
      <c r="HV120" s="227"/>
      <c r="HW120" s="227"/>
      <c r="HX120" s="227"/>
      <c r="HY120" s="227"/>
      <c r="HZ120" s="227"/>
      <c r="IA120" s="227"/>
      <c r="IB120" s="227"/>
      <c r="IC120" s="227"/>
      <c r="ID120" s="227"/>
      <c r="IE120" s="227"/>
      <c r="IF120" s="227"/>
      <c r="IG120" s="227"/>
      <c r="IH120" s="227"/>
      <c r="II120" s="227"/>
      <c r="IJ120" s="227"/>
      <c r="IK120" s="227"/>
      <c r="IL120" s="227"/>
      <c r="IM120" s="227"/>
      <c r="IN120" s="227"/>
      <c r="IO120" s="227"/>
      <c r="IP120" s="227"/>
      <c r="IQ120" s="227"/>
      <c r="IR120" s="227"/>
      <c r="IS120" s="227"/>
      <c r="IT120" s="227"/>
      <c r="IU120" s="227"/>
      <c r="IV120" s="227"/>
    </row>
    <row r="121" spans="1:256" s="192" customFormat="1">
      <c r="A121" s="379"/>
      <c r="B121" s="379"/>
      <c r="C121" s="54"/>
      <c r="D121" s="59"/>
      <c r="E121" s="54"/>
      <c r="F121" s="54"/>
      <c r="G121" s="54"/>
      <c r="H121" s="54"/>
      <c r="I121" s="54"/>
      <c r="J121" s="54"/>
      <c r="K121" s="381"/>
      <c r="L121" s="54"/>
      <c r="M121" s="227"/>
      <c r="N121" s="227"/>
      <c r="O121" s="227"/>
      <c r="P121" s="227"/>
      <c r="Q121" s="227"/>
      <c r="R121" s="227"/>
      <c r="S121" s="227"/>
      <c r="T121" s="227"/>
      <c r="U121" s="227"/>
      <c r="V121" s="227"/>
      <c r="W121" s="227"/>
      <c r="X121" s="227"/>
      <c r="Y121" s="227"/>
      <c r="Z121" s="227"/>
      <c r="AA121" s="227"/>
      <c r="AB121" s="227"/>
      <c r="AC121" s="227"/>
      <c r="AD121" s="227"/>
      <c r="AE121" s="227"/>
      <c r="AF121" s="227"/>
      <c r="AG121" s="227"/>
      <c r="AH121" s="227"/>
      <c r="AI121" s="227"/>
      <c r="AJ121" s="227"/>
      <c r="AK121" s="227"/>
      <c r="AL121" s="227"/>
      <c r="AM121" s="227"/>
      <c r="AN121" s="227"/>
      <c r="AO121" s="227"/>
      <c r="AP121" s="227"/>
      <c r="AQ121" s="227"/>
      <c r="AR121" s="227"/>
      <c r="AS121" s="227"/>
      <c r="AT121" s="227"/>
      <c r="AU121" s="227"/>
      <c r="AV121" s="227"/>
      <c r="AW121" s="227"/>
      <c r="AX121" s="227"/>
      <c r="AY121" s="227"/>
      <c r="AZ121" s="227"/>
      <c r="BA121" s="227"/>
      <c r="BB121" s="227"/>
      <c r="BC121" s="227"/>
      <c r="BD121" s="227"/>
      <c r="BE121" s="227"/>
      <c r="BF121" s="227"/>
      <c r="BG121" s="227"/>
      <c r="BH121" s="227"/>
      <c r="BI121" s="227"/>
      <c r="BJ121" s="227"/>
      <c r="BK121" s="227"/>
      <c r="BL121" s="227"/>
      <c r="BM121" s="227"/>
      <c r="BN121" s="227"/>
      <c r="BO121" s="227"/>
      <c r="BP121" s="227"/>
      <c r="BQ121" s="227"/>
      <c r="BR121" s="227"/>
      <c r="BS121" s="227"/>
      <c r="BT121" s="227"/>
      <c r="BU121" s="227"/>
      <c r="BV121" s="227"/>
      <c r="BW121" s="227"/>
      <c r="BX121" s="227"/>
      <c r="BY121" s="227"/>
      <c r="BZ121" s="227"/>
      <c r="CA121" s="227"/>
      <c r="CB121" s="227"/>
      <c r="CC121" s="227"/>
      <c r="CD121" s="227"/>
      <c r="CE121" s="227"/>
      <c r="CF121" s="227"/>
      <c r="CG121" s="227"/>
      <c r="CH121" s="227"/>
      <c r="CI121" s="227"/>
      <c r="CJ121" s="227"/>
      <c r="CK121" s="227"/>
      <c r="CL121" s="227"/>
      <c r="CM121" s="227"/>
      <c r="CN121" s="227"/>
      <c r="CO121" s="227"/>
      <c r="CP121" s="227"/>
      <c r="CQ121" s="227"/>
      <c r="CR121" s="227"/>
      <c r="CS121" s="227"/>
      <c r="CT121" s="227"/>
      <c r="CU121" s="227"/>
      <c r="CV121" s="227"/>
      <c r="CW121" s="227"/>
      <c r="CX121" s="227"/>
      <c r="CY121" s="227"/>
      <c r="CZ121" s="227"/>
      <c r="DA121" s="227"/>
      <c r="DB121" s="227"/>
      <c r="DC121" s="227"/>
      <c r="DD121" s="227"/>
      <c r="DE121" s="227"/>
      <c r="DF121" s="227"/>
      <c r="DG121" s="227"/>
      <c r="DH121" s="227"/>
      <c r="DI121" s="227"/>
      <c r="DJ121" s="227"/>
      <c r="DK121" s="227"/>
      <c r="DL121" s="227"/>
      <c r="DM121" s="227"/>
      <c r="DN121" s="227"/>
      <c r="DO121" s="227"/>
      <c r="DP121" s="227"/>
      <c r="DQ121" s="227"/>
      <c r="DR121" s="227"/>
      <c r="DS121" s="227"/>
      <c r="DT121" s="227"/>
      <c r="DU121" s="227"/>
      <c r="DV121" s="227"/>
      <c r="DW121" s="227"/>
      <c r="DX121" s="227"/>
      <c r="DY121" s="227"/>
      <c r="DZ121" s="227"/>
      <c r="EA121" s="227"/>
      <c r="EB121" s="227"/>
      <c r="EC121" s="227"/>
      <c r="ED121" s="227"/>
      <c r="EE121" s="227"/>
      <c r="EF121" s="227"/>
      <c r="EG121" s="227"/>
      <c r="EH121" s="227"/>
      <c r="EI121" s="227"/>
      <c r="EJ121" s="227"/>
      <c r="EK121" s="227"/>
      <c r="EL121" s="227"/>
      <c r="EM121" s="227"/>
      <c r="EN121" s="227"/>
      <c r="EO121" s="227"/>
      <c r="EP121" s="227"/>
      <c r="EQ121" s="227"/>
      <c r="ER121" s="227"/>
      <c r="ES121" s="227"/>
      <c r="ET121" s="227"/>
      <c r="EU121" s="227"/>
      <c r="EV121" s="227"/>
      <c r="EW121" s="227"/>
      <c r="EX121" s="227"/>
      <c r="EY121" s="227"/>
      <c r="EZ121" s="227"/>
      <c r="FA121" s="227"/>
      <c r="FB121" s="227"/>
      <c r="FC121" s="227"/>
      <c r="FD121" s="227"/>
      <c r="FE121" s="227"/>
      <c r="FF121" s="227"/>
      <c r="FG121" s="227"/>
      <c r="FH121" s="227"/>
      <c r="FI121" s="227"/>
      <c r="FJ121" s="227"/>
      <c r="FK121" s="227"/>
      <c r="FL121" s="227"/>
      <c r="FM121" s="227"/>
      <c r="FN121" s="227"/>
      <c r="FO121" s="227"/>
      <c r="FP121" s="227"/>
      <c r="FQ121" s="227"/>
      <c r="FR121" s="227"/>
      <c r="FS121" s="227"/>
      <c r="FT121" s="227"/>
      <c r="FU121" s="227"/>
      <c r="FV121" s="227"/>
      <c r="FW121" s="227"/>
      <c r="FX121" s="227"/>
      <c r="FY121" s="227"/>
      <c r="FZ121" s="227"/>
      <c r="GA121" s="227"/>
      <c r="GB121" s="227"/>
      <c r="GC121" s="227"/>
      <c r="GD121" s="227"/>
      <c r="GE121" s="227"/>
      <c r="GF121" s="227"/>
      <c r="GG121" s="227"/>
      <c r="GH121" s="227"/>
      <c r="GI121" s="227"/>
      <c r="GJ121" s="227"/>
      <c r="GK121" s="227"/>
      <c r="GL121" s="227"/>
      <c r="GM121" s="227"/>
      <c r="GN121" s="227"/>
      <c r="GO121" s="227"/>
      <c r="GP121" s="227"/>
      <c r="GQ121" s="227"/>
      <c r="GR121" s="227"/>
      <c r="GS121" s="227"/>
      <c r="GT121" s="227"/>
      <c r="GU121" s="227"/>
      <c r="GV121" s="227"/>
      <c r="GW121" s="227"/>
      <c r="GX121" s="227"/>
      <c r="GY121" s="227"/>
      <c r="GZ121" s="227"/>
      <c r="HA121" s="227"/>
      <c r="HB121" s="227"/>
      <c r="HC121" s="227"/>
      <c r="HD121" s="227"/>
      <c r="HE121" s="227"/>
      <c r="HF121" s="227"/>
      <c r="HG121" s="227"/>
      <c r="HH121" s="227"/>
      <c r="HI121" s="227"/>
      <c r="HJ121" s="227"/>
      <c r="HK121" s="227"/>
      <c r="HL121" s="227"/>
      <c r="HM121" s="227"/>
      <c r="HN121" s="227"/>
      <c r="HO121" s="227"/>
      <c r="HP121" s="227"/>
      <c r="HQ121" s="227"/>
      <c r="HR121" s="227"/>
      <c r="HS121" s="227"/>
      <c r="HT121" s="227"/>
      <c r="HU121" s="227"/>
      <c r="HV121" s="227"/>
      <c r="HW121" s="227"/>
      <c r="HX121" s="227"/>
      <c r="HY121" s="227"/>
      <c r="HZ121" s="227"/>
      <c r="IA121" s="227"/>
      <c r="IB121" s="227"/>
      <c r="IC121" s="227"/>
      <c r="ID121" s="227"/>
      <c r="IE121" s="227"/>
      <c r="IF121" s="227"/>
      <c r="IG121" s="227"/>
      <c r="IH121" s="227"/>
      <c r="II121" s="227"/>
      <c r="IJ121" s="227"/>
      <c r="IK121" s="227"/>
      <c r="IL121" s="227"/>
      <c r="IM121" s="227"/>
      <c r="IN121" s="227"/>
      <c r="IO121" s="227"/>
      <c r="IP121" s="227"/>
      <c r="IQ121" s="227"/>
      <c r="IR121" s="227"/>
      <c r="IS121" s="227"/>
      <c r="IT121" s="227"/>
      <c r="IU121" s="227"/>
      <c r="IV121" s="227"/>
    </row>
    <row r="122" spans="1:256" s="192" customFormat="1">
      <c r="A122" s="379"/>
      <c r="B122" s="379"/>
      <c r="C122" s="54"/>
      <c r="D122" s="59"/>
      <c r="E122" s="54"/>
      <c r="F122" s="54"/>
      <c r="G122" s="54"/>
      <c r="H122" s="54"/>
      <c r="I122" s="54"/>
      <c r="J122" s="54"/>
      <c r="K122" s="381"/>
      <c r="L122" s="54"/>
      <c r="M122" s="227"/>
      <c r="N122" s="227"/>
      <c r="O122" s="227"/>
      <c r="P122" s="227"/>
      <c r="Q122" s="227"/>
      <c r="R122" s="227"/>
      <c r="S122" s="227"/>
      <c r="T122" s="227"/>
      <c r="U122" s="227"/>
      <c r="V122" s="227"/>
      <c r="W122" s="227"/>
      <c r="X122" s="227"/>
      <c r="Y122" s="227"/>
      <c r="Z122" s="227"/>
      <c r="AA122" s="227"/>
      <c r="AB122" s="227"/>
      <c r="AC122" s="227"/>
      <c r="AD122" s="227"/>
      <c r="AE122" s="227"/>
      <c r="AF122" s="227"/>
      <c r="AG122" s="227"/>
      <c r="AH122" s="227"/>
      <c r="AI122" s="227"/>
      <c r="AJ122" s="227"/>
      <c r="AK122" s="227"/>
      <c r="AL122" s="227"/>
      <c r="AM122" s="227"/>
      <c r="AN122" s="227"/>
      <c r="AO122" s="227"/>
      <c r="AP122" s="227"/>
      <c r="AQ122" s="227"/>
      <c r="AR122" s="227"/>
      <c r="AS122" s="227"/>
      <c r="AT122" s="227"/>
      <c r="AU122" s="227"/>
      <c r="AV122" s="227"/>
      <c r="AW122" s="227"/>
      <c r="AX122" s="227"/>
      <c r="AY122" s="227"/>
      <c r="AZ122" s="227"/>
      <c r="BA122" s="227"/>
      <c r="BB122" s="227"/>
      <c r="BC122" s="227"/>
      <c r="BD122" s="227"/>
      <c r="BE122" s="227"/>
      <c r="BF122" s="227"/>
      <c r="BG122" s="227"/>
      <c r="BH122" s="227"/>
      <c r="BI122" s="227"/>
      <c r="BJ122" s="227"/>
      <c r="BK122" s="227"/>
      <c r="BL122" s="227"/>
      <c r="BM122" s="227"/>
      <c r="BN122" s="227"/>
      <c r="BO122" s="227"/>
      <c r="BP122" s="227"/>
      <c r="BQ122" s="227"/>
      <c r="BR122" s="227"/>
      <c r="BS122" s="227"/>
      <c r="BT122" s="227"/>
      <c r="BU122" s="227"/>
      <c r="BV122" s="227"/>
      <c r="BW122" s="227"/>
      <c r="BX122" s="227"/>
      <c r="BY122" s="227"/>
      <c r="BZ122" s="227"/>
      <c r="CA122" s="227"/>
      <c r="CB122" s="227"/>
      <c r="CC122" s="227"/>
      <c r="CD122" s="227"/>
      <c r="CE122" s="227"/>
      <c r="CF122" s="227"/>
      <c r="CG122" s="227"/>
      <c r="CH122" s="227"/>
      <c r="CI122" s="227"/>
      <c r="CJ122" s="227"/>
      <c r="CK122" s="227"/>
      <c r="CL122" s="227"/>
      <c r="CM122" s="227"/>
      <c r="CN122" s="227"/>
      <c r="CO122" s="227"/>
      <c r="CP122" s="227"/>
      <c r="CQ122" s="227"/>
      <c r="CR122" s="227"/>
      <c r="CS122" s="227"/>
      <c r="CT122" s="227"/>
      <c r="CU122" s="227"/>
      <c r="CV122" s="227"/>
      <c r="CW122" s="227"/>
      <c r="CX122" s="227"/>
      <c r="CY122" s="227"/>
      <c r="CZ122" s="227"/>
      <c r="DA122" s="227"/>
      <c r="DB122" s="227"/>
      <c r="DC122" s="227"/>
      <c r="DD122" s="227"/>
      <c r="DE122" s="227"/>
      <c r="DF122" s="227"/>
      <c r="DG122" s="227"/>
      <c r="DH122" s="227"/>
      <c r="DI122" s="227"/>
      <c r="DJ122" s="227"/>
      <c r="DK122" s="227"/>
      <c r="DL122" s="227"/>
      <c r="DM122" s="227"/>
      <c r="DN122" s="227"/>
      <c r="DO122" s="227"/>
      <c r="DP122" s="227"/>
      <c r="DQ122" s="227"/>
      <c r="DR122" s="227"/>
      <c r="DS122" s="227"/>
      <c r="DT122" s="227"/>
      <c r="DU122" s="227"/>
      <c r="DV122" s="227"/>
      <c r="DW122" s="227"/>
      <c r="DX122" s="227"/>
      <c r="DY122" s="227"/>
      <c r="DZ122" s="227"/>
      <c r="EA122" s="227"/>
      <c r="EB122" s="227"/>
      <c r="EC122" s="227"/>
      <c r="ED122" s="227"/>
      <c r="EE122" s="227"/>
      <c r="EF122" s="227"/>
      <c r="EG122" s="227"/>
      <c r="EH122" s="227"/>
      <c r="EI122" s="227"/>
      <c r="EJ122" s="227"/>
      <c r="EK122" s="227"/>
      <c r="EL122" s="227"/>
      <c r="EM122" s="227"/>
      <c r="EN122" s="227"/>
      <c r="EO122" s="227"/>
      <c r="EP122" s="227"/>
      <c r="EQ122" s="227"/>
      <c r="ER122" s="227"/>
      <c r="ES122" s="227"/>
      <c r="ET122" s="227"/>
      <c r="EU122" s="227"/>
      <c r="EV122" s="227"/>
      <c r="EW122" s="227"/>
      <c r="EX122" s="227"/>
      <c r="EY122" s="227"/>
      <c r="EZ122" s="227"/>
      <c r="FA122" s="227"/>
      <c r="FB122" s="227"/>
      <c r="FC122" s="227"/>
      <c r="FD122" s="227"/>
      <c r="FE122" s="227"/>
      <c r="FF122" s="227"/>
      <c r="FG122" s="227"/>
      <c r="FH122" s="227"/>
      <c r="FI122" s="227"/>
      <c r="FJ122" s="227"/>
      <c r="FK122" s="227"/>
      <c r="FL122" s="227"/>
      <c r="FM122" s="227"/>
      <c r="FN122" s="227"/>
      <c r="FO122" s="227"/>
      <c r="FP122" s="227"/>
      <c r="FQ122" s="227"/>
      <c r="FR122" s="227"/>
      <c r="FS122" s="227"/>
      <c r="FT122" s="227"/>
      <c r="FU122" s="227"/>
      <c r="FV122" s="227"/>
      <c r="FW122" s="227"/>
      <c r="FX122" s="227"/>
      <c r="FY122" s="227"/>
      <c r="FZ122" s="227"/>
      <c r="GA122" s="227"/>
      <c r="GB122" s="227"/>
      <c r="GC122" s="227"/>
      <c r="GD122" s="227"/>
      <c r="GE122" s="227"/>
      <c r="GF122" s="227"/>
      <c r="GG122" s="227"/>
      <c r="GH122" s="227"/>
      <c r="GI122" s="227"/>
      <c r="GJ122" s="227"/>
      <c r="GK122" s="227"/>
      <c r="GL122" s="227"/>
      <c r="GM122" s="227"/>
      <c r="GN122" s="227"/>
      <c r="GO122" s="227"/>
      <c r="GP122" s="227"/>
      <c r="GQ122" s="227"/>
      <c r="GR122" s="227"/>
      <c r="GS122" s="227"/>
      <c r="GT122" s="227"/>
      <c r="GU122" s="227"/>
      <c r="GV122" s="227"/>
      <c r="GW122" s="227"/>
      <c r="GX122" s="227"/>
      <c r="GY122" s="227"/>
      <c r="GZ122" s="227"/>
      <c r="HA122" s="227"/>
      <c r="HB122" s="227"/>
      <c r="HC122" s="227"/>
      <c r="HD122" s="227"/>
      <c r="HE122" s="227"/>
      <c r="HF122" s="227"/>
      <c r="HG122" s="227"/>
      <c r="HH122" s="227"/>
      <c r="HI122" s="227"/>
      <c r="HJ122" s="227"/>
      <c r="HK122" s="227"/>
      <c r="HL122" s="227"/>
      <c r="HM122" s="227"/>
      <c r="HN122" s="227"/>
      <c r="HO122" s="227"/>
      <c r="HP122" s="227"/>
      <c r="HQ122" s="227"/>
      <c r="HR122" s="227"/>
      <c r="HS122" s="227"/>
      <c r="HT122" s="227"/>
      <c r="HU122" s="227"/>
      <c r="HV122" s="227"/>
      <c r="HW122" s="227"/>
      <c r="HX122" s="227"/>
      <c r="HY122" s="227"/>
      <c r="HZ122" s="227"/>
      <c r="IA122" s="227"/>
      <c r="IB122" s="227"/>
      <c r="IC122" s="227"/>
      <c r="ID122" s="227"/>
      <c r="IE122" s="227"/>
      <c r="IF122" s="227"/>
      <c r="IG122" s="227"/>
      <c r="IH122" s="227"/>
      <c r="II122" s="227"/>
      <c r="IJ122" s="227"/>
      <c r="IK122" s="227"/>
      <c r="IL122" s="227"/>
      <c r="IM122" s="227"/>
      <c r="IN122" s="227"/>
      <c r="IO122" s="227"/>
      <c r="IP122" s="227"/>
      <c r="IQ122" s="227"/>
      <c r="IR122" s="227"/>
      <c r="IS122" s="227"/>
      <c r="IT122" s="227"/>
      <c r="IU122" s="227"/>
      <c r="IV122" s="227"/>
    </row>
    <row r="123" spans="1:256" s="192" customFormat="1">
      <c r="A123" s="379"/>
      <c r="B123" s="379"/>
      <c r="C123" s="54"/>
      <c r="D123" s="59"/>
      <c r="E123" s="54"/>
      <c r="F123" s="54"/>
      <c r="G123" s="54"/>
      <c r="H123" s="54"/>
      <c r="I123" s="54"/>
      <c r="J123" s="54"/>
      <c r="K123" s="381"/>
      <c r="L123" s="54"/>
      <c r="M123" s="227"/>
      <c r="N123" s="227"/>
      <c r="O123" s="227"/>
      <c r="P123" s="227"/>
      <c r="Q123" s="227"/>
      <c r="R123" s="227"/>
      <c r="S123" s="227"/>
      <c r="T123" s="227"/>
      <c r="U123" s="227"/>
      <c r="V123" s="227"/>
      <c r="W123" s="227"/>
      <c r="X123" s="227"/>
      <c r="Y123" s="227"/>
      <c r="Z123" s="227"/>
      <c r="AA123" s="227"/>
      <c r="AB123" s="227"/>
      <c r="AC123" s="227"/>
      <c r="AD123" s="227"/>
      <c r="AE123" s="227"/>
      <c r="AF123" s="227"/>
      <c r="AG123" s="227"/>
      <c r="AH123" s="227"/>
      <c r="AI123" s="227"/>
      <c r="AJ123" s="227"/>
      <c r="AK123" s="227"/>
      <c r="AL123" s="227"/>
      <c r="AM123" s="227"/>
      <c r="AN123" s="227"/>
      <c r="AO123" s="227"/>
      <c r="AP123" s="227"/>
      <c r="AQ123" s="227"/>
      <c r="AR123" s="227"/>
      <c r="AS123" s="227"/>
      <c r="AT123" s="227"/>
      <c r="AU123" s="227"/>
      <c r="AV123" s="227"/>
      <c r="AW123" s="227"/>
      <c r="AX123" s="227"/>
      <c r="AY123" s="227"/>
      <c r="AZ123" s="227"/>
      <c r="BA123" s="227"/>
      <c r="BB123" s="227"/>
      <c r="BC123" s="227"/>
      <c r="BD123" s="227"/>
      <c r="BE123" s="227"/>
      <c r="BF123" s="227"/>
      <c r="BG123" s="227"/>
      <c r="BH123" s="227"/>
      <c r="BI123" s="227"/>
      <c r="BJ123" s="227"/>
      <c r="BK123" s="227"/>
      <c r="BL123" s="227"/>
      <c r="BM123" s="227"/>
      <c r="BN123" s="227"/>
      <c r="BO123" s="227"/>
      <c r="BP123" s="227"/>
      <c r="BQ123" s="227"/>
      <c r="BR123" s="227"/>
      <c r="BS123" s="227"/>
      <c r="BT123" s="227"/>
      <c r="BU123" s="227"/>
      <c r="BV123" s="227"/>
      <c r="BW123" s="227"/>
      <c r="BX123" s="227"/>
      <c r="BY123" s="227"/>
      <c r="BZ123" s="227"/>
      <c r="CA123" s="227"/>
      <c r="CB123" s="227"/>
      <c r="CC123" s="227"/>
      <c r="CD123" s="227"/>
      <c r="CE123" s="227"/>
      <c r="CF123" s="227"/>
      <c r="CG123" s="227"/>
      <c r="CH123" s="227"/>
      <c r="CI123" s="227"/>
      <c r="CJ123" s="227"/>
      <c r="CK123" s="227"/>
      <c r="CL123" s="227"/>
      <c r="CM123" s="227"/>
      <c r="CN123" s="227"/>
      <c r="CO123" s="227"/>
      <c r="CP123" s="227"/>
      <c r="CQ123" s="227"/>
      <c r="CR123" s="227"/>
      <c r="CS123" s="227"/>
      <c r="CT123" s="227"/>
      <c r="CU123" s="227"/>
      <c r="CV123" s="227"/>
      <c r="CW123" s="227"/>
      <c r="CX123" s="227"/>
      <c r="CY123" s="227"/>
      <c r="CZ123" s="227"/>
      <c r="DA123" s="227"/>
      <c r="DB123" s="227"/>
      <c r="DC123" s="227"/>
      <c r="DD123" s="227"/>
      <c r="DE123" s="227"/>
      <c r="DF123" s="227"/>
      <c r="DG123" s="227"/>
      <c r="DH123" s="227"/>
      <c r="DI123" s="227"/>
      <c r="DJ123" s="227"/>
      <c r="DK123" s="227"/>
      <c r="DL123" s="227"/>
      <c r="DM123" s="227"/>
      <c r="DN123" s="227"/>
      <c r="DO123" s="227"/>
      <c r="DP123" s="227"/>
      <c r="DQ123" s="227"/>
      <c r="DR123" s="227"/>
      <c r="DS123" s="227"/>
      <c r="DT123" s="227"/>
      <c r="DU123" s="227"/>
      <c r="DV123" s="227"/>
      <c r="DW123" s="227"/>
      <c r="DX123" s="227"/>
      <c r="DY123" s="227"/>
      <c r="DZ123" s="227"/>
      <c r="EA123" s="227"/>
      <c r="EB123" s="227"/>
      <c r="EC123" s="227"/>
      <c r="ED123" s="227"/>
      <c r="EE123" s="227"/>
      <c r="EF123" s="227"/>
      <c r="EG123" s="227"/>
      <c r="EH123" s="227"/>
      <c r="EI123" s="227"/>
      <c r="EJ123" s="227"/>
      <c r="EK123" s="227"/>
      <c r="EL123" s="227"/>
      <c r="EM123" s="227"/>
      <c r="EN123" s="227"/>
      <c r="EO123" s="227"/>
      <c r="EP123" s="227"/>
      <c r="EQ123" s="227"/>
      <c r="ER123" s="227"/>
      <c r="ES123" s="227"/>
      <c r="ET123" s="227"/>
      <c r="EU123" s="227"/>
      <c r="EV123" s="227"/>
      <c r="EW123" s="227"/>
      <c r="EX123" s="227"/>
      <c r="EY123" s="227"/>
      <c r="EZ123" s="227"/>
      <c r="FA123" s="227"/>
      <c r="FB123" s="227"/>
      <c r="FC123" s="227"/>
      <c r="FD123" s="227"/>
      <c r="FE123" s="227"/>
      <c r="FF123" s="227"/>
      <c r="FG123" s="227"/>
      <c r="FH123" s="227"/>
      <c r="FI123" s="227"/>
      <c r="FJ123" s="227"/>
      <c r="FK123" s="227"/>
      <c r="FL123" s="227"/>
      <c r="FM123" s="227"/>
      <c r="FN123" s="227"/>
      <c r="FO123" s="227"/>
      <c r="FP123" s="227"/>
      <c r="FQ123" s="227"/>
      <c r="FR123" s="227"/>
      <c r="FS123" s="227"/>
      <c r="FT123" s="227"/>
      <c r="FU123" s="227"/>
      <c r="FV123" s="227"/>
      <c r="FW123" s="227"/>
      <c r="FX123" s="227"/>
      <c r="FY123" s="227"/>
      <c r="FZ123" s="227"/>
      <c r="GA123" s="227"/>
      <c r="GB123" s="227"/>
      <c r="GC123" s="227"/>
      <c r="GD123" s="227"/>
      <c r="GE123" s="227"/>
      <c r="GF123" s="227"/>
      <c r="GG123" s="227"/>
      <c r="GH123" s="227"/>
      <c r="GI123" s="227"/>
      <c r="GJ123" s="227"/>
      <c r="GK123" s="227"/>
      <c r="GL123" s="227"/>
      <c r="GM123" s="227"/>
      <c r="GN123" s="227"/>
      <c r="GO123" s="227"/>
      <c r="GP123" s="227"/>
      <c r="GQ123" s="227"/>
      <c r="GR123" s="227"/>
      <c r="GS123" s="227"/>
      <c r="GT123" s="227"/>
      <c r="GU123" s="227"/>
      <c r="GV123" s="227"/>
      <c r="GW123" s="227"/>
      <c r="GX123" s="227"/>
      <c r="GY123" s="227"/>
      <c r="GZ123" s="227"/>
      <c r="HA123" s="227"/>
      <c r="HB123" s="227"/>
      <c r="HC123" s="227"/>
      <c r="HD123" s="227"/>
      <c r="HE123" s="227"/>
      <c r="HF123" s="227"/>
      <c r="HG123" s="227"/>
      <c r="HH123" s="227"/>
      <c r="HI123" s="227"/>
      <c r="HJ123" s="227"/>
      <c r="HK123" s="227"/>
      <c r="HL123" s="227"/>
      <c r="HM123" s="227"/>
      <c r="HN123" s="227"/>
      <c r="HO123" s="227"/>
      <c r="HP123" s="227"/>
      <c r="HQ123" s="227"/>
      <c r="HR123" s="227"/>
      <c r="HS123" s="227"/>
      <c r="HT123" s="227"/>
      <c r="HU123" s="227"/>
      <c r="HV123" s="227"/>
      <c r="HW123" s="227"/>
      <c r="HX123" s="227"/>
      <c r="HY123" s="227"/>
      <c r="HZ123" s="227"/>
      <c r="IA123" s="227"/>
      <c r="IB123" s="227"/>
      <c r="IC123" s="227"/>
      <c r="ID123" s="227"/>
      <c r="IE123" s="227"/>
      <c r="IF123" s="227"/>
      <c r="IG123" s="227"/>
      <c r="IH123" s="227"/>
      <c r="II123" s="227"/>
      <c r="IJ123" s="227"/>
      <c r="IK123" s="227"/>
      <c r="IL123" s="227"/>
      <c r="IM123" s="227"/>
      <c r="IN123" s="227"/>
      <c r="IO123" s="227"/>
      <c r="IP123" s="227"/>
      <c r="IQ123" s="227"/>
      <c r="IR123" s="227"/>
      <c r="IS123" s="227"/>
      <c r="IT123" s="227"/>
      <c r="IU123" s="227"/>
      <c r="IV123" s="227"/>
    </row>
    <row r="124" spans="1:256" s="192" customFormat="1">
      <c r="A124" s="379"/>
      <c r="B124" s="379"/>
      <c r="C124" s="54"/>
      <c r="D124" s="59"/>
      <c r="E124" s="54"/>
      <c r="F124" s="54"/>
      <c r="G124" s="54"/>
      <c r="H124" s="54"/>
      <c r="I124" s="54"/>
      <c r="J124" s="54"/>
      <c r="K124" s="381"/>
      <c r="L124" s="54"/>
      <c r="M124" s="227"/>
      <c r="N124" s="227"/>
      <c r="O124" s="227"/>
      <c r="P124" s="227"/>
      <c r="Q124" s="227"/>
      <c r="R124" s="227"/>
      <c r="S124" s="227"/>
      <c r="T124" s="227"/>
      <c r="U124" s="227"/>
      <c r="V124" s="227"/>
      <c r="W124" s="227"/>
      <c r="X124" s="227"/>
      <c r="Y124" s="227"/>
      <c r="Z124" s="227"/>
      <c r="AA124" s="227"/>
      <c r="AB124" s="227"/>
      <c r="AC124" s="227"/>
      <c r="AD124" s="227"/>
      <c r="AE124" s="227"/>
      <c r="AF124" s="227"/>
      <c r="AG124" s="227"/>
      <c r="AH124" s="227"/>
      <c r="AI124" s="227"/>
      <c r="AJ124" s="227"/>
      <c r="AK124" s="227"/>
      <c r="AL124" s="227"/>
      <c r="AM124" s="227"/>
      <c r="AN124" s="227"/>
      <c r="AO124" s="227"/>
      <c r="AP124" s="227"/>
      <c r="AQ124" s="227"/>
      <c r="AR124" s="227"/>
      <c r="AS124" s="227"/>
      <c r="AT124" s="227"/>
      <c r="AU124" s="227"/>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7"/>
      <c r="BR124" s="227"/>
      <c r="BS124" s="227"/>
      <c r="BT124" s="227"/>
      <c r="BU124" s="227"/>
      <c r="BV124" s="227"/>
      <c r="BW124" s="227"/>
      <c r="BX124" s="227"/>
      <c r="BY124" s="227"/>
      <c r="BZ124" s="227"/>
      <c r="CA124" s="227"/>
      <c r="CB124" s="227"/>
      <c r="CC124" s="227"/>
      <c r="CD124" s="227"/>
      <c r="CE124" s="227"/>
      <c r="CF124" s="227"/>
      <c r="CG124" s="227"/>
      <c r="CH124" s="227"/>
      <c r="CI124" s="227"/>
      <c r="CJ124" s="227"/>
      <c r="CK124" s="227"/>
      <c r="CL124" s="227"/>
      <c r="CM124" s="227"/>
      <c r="CN124" s="227"/>
      <c r="CO124" s="227"/>
      <c r="CP124" s="227"/>
      <c r="CQ124" s="227"/>
      <c r="CR124" s="227"/>
      <c r="CS124" s="227"/>
      <c r="CT124" s="227"/>
      <c r="CU124" s="227"/>
      <c r="CV124" s="227"/>
      <c r="CW124" s="227"/>
      <c r="CX124" s="227"/>
      <c r="CY124" s="227"/>
      <c r="CZ124" s="227"/>
      <c r="DA124" s="227"/>
      <c r="DB124" s="227"/>
      <c r="DC124" s="227"/>
      <c r="DD124" s="227"/>
      <c r="DE124" s="227"/>
      <c r="DF124" s="227"/>
      <c r="DG124" s="227"/>
      <c r="DH124" s="227"/>
      <c r="DI124" s="227"/>
      <c r="DJ124" s="227"/>
      <c r="DK124" s="227"/>
      <c r="DL124" s="227"/>
      <c r="DM124" s="227"/>
      <c r="DN124" s="227"/>
      <c r="DO124" s="227"/>
      <c r="DP124" s="227"/>
      <c r="DQ124" s="227"/>
      <c r="DR124" s="227"/>
      <c r="DS124" s="227"/>
      <c r="DT124" s="227"/>
      <c r="DU124" s="227"/>
      <c r="DV124" s="227"/>
      <c r="DW124" s="227"/>
      <c r="DX124" s="227"/>
      <c r="DY124" s="227"/>
      <c r="DZ124" s="227"/>
      <c r="EA124" s="227"/>
      <c r="EB124" s="227"/>
      <c r="EC124" s="227"/>
      <c r="ED124" s="227"/>
      <c r="EE124" s="227"/>
      <c r="EF124" s="227"/>
      <c r="EG124" s="227"/>
      <c r="EH124" s="227"/>
      <c r="EI124" s="227"/>
      <c r="EJ124" s="227"/>
      <c r="EK124" s="227"/>
      <c r="EL124" s="227"/>
      <c r="EM124" s="227"/>
      <c r="EN124" s="227"/>
      <c r="EO124" s="227"/>
      <c r="EP124" s="227"/>
      <c r="EQ124" s="227"/>
      <c r="ER124" s="227"/>
      <c r="ES124" s="227"/>
      <c r="ET124" s="227"/>
      <c r="EU124" s="227"/>
      <c r="EV124" s="227"/>
      <c r="EW124" s="227"/>
      <c r="EX124" s="227"/>
      <c r="EY124" s="227"/>
      <c r="EZ124" s="227"/>
      <c r="FA124" s="227"/>
      <c r="FB124" s="227"/>
      <c r="FC124" s="227"/>
      <c r="FD124" s="227"/>
      <c r="FE124" s="227"/>
      <c r="FF124" s="227"/>
      <c r="FG124" s="227"/>
      <c r="FH124" s="227"/>
      <c r="FI124" s="227"/>
      <c r="FJ124" s="227"/>
      <c r="FK124" s="227"/>
      <c r="FL124" s="227"/>
      <c r="FM124" s="227"/>
      <c r="FN124" s="227"/>
      <c r="FO124" s="227"/>
      <c r="FP124" s="227"/>
      <c r="FQ124" s="227"/>
      <c r="FR124" s="227"/>
      <c r="FS124" s="227"/>
      <c r="FT124" s="227"/>
      <c r="FU124" s="227"/>
      <c r="FV124" s="227"/>
      <c r="FW124" s="227"/>
      <c r="FX124" s="227"/>
      <c r="FY124" s="227"/>
      <c r="FZ124" s="227"/>
      <c r="GA124" s="227"/>
      <c r="GB124" s="227"/>
      <c r="GC124" s="227"/>
      <c r="GD124" s="227"/>
      <c r="GE124" s="227"/>
      <c r="GF124" s="227"/>
      <c r="GG124" s="227"/>
      <c r="GH124" s="227"/>
      <c r="GI124" s="227"/>
      <c r="GJ124" s="227"/>
      <c r="GK124" s="227"/>
      <c r="GL124" s="227"/>
      <c r="GM124" s="227"/>
      <c r="GN124" s="227"/>
      <c r="GO124" s="227"/>
      <c r="GP124" s="227"/>
      <c r="GQ124" s="227"/>
      <c r="GR124" s="227"/>
      <c r="GS124" s="227"/>
      <c r="GT124" s="227"/>
      <c r="GU124" s="227"/>
      <c r="GV124" s="227"/>
      <c r="GW124" s="227"/>
      <c r="GX124" s="227"/>
      <c r="GY124" s="227"/>
      <c r="GZ124" s="227"/>
      <c r="HA124" s="227"/>
      <c r="HB124" s="227"/>
      <c r="HC124" s="227"/>
      <c r="HD124" s="227"/>
      <c r="HE124" s="227"/>
      <c r="HF124" s="227"/>
      <c r="HG124" s="227"/>
      <c r="HH124" s="227"/>
      <c r="HI124" s="227"/>
      <c r="HJ124" s="227"/>
      <c r="HK124" s="227"/>
      <c r="HL124" s="227"/>
      <c r="HM124" s="227"/>
      <c r="HN124" s="227"/>
      <c r="HO124" s="227"/>
      <c r="HP124" s="227"/>
      <c r="HQ124" s="227"/>
      <c r="HR124" s="227"/>
      <c r="HS124" s="227"/>
      <c r="HT124" s="227"/>
      <c r="HU124" s="227"/>
      <c r="HV124" s="227"/>
      <c r="HW124" s="227"/>
      <c r="HX124" s="227"/>
      <c r="HY124" s="227"/>
      <c r="HZ124" s="227"/>
      <c r="IA124" s="227"/>
      <c r="IB124" s="227"/>
      <c r="IC124" s="227"/>
      <c r="ID124" s="227"/>
      <c r="IE124" s="227"/>
      <c r="IF124" s="227"/>
      <c r="IG124" s="227"/>
      <c r="IH124" s="227"/>
      <c r="II124" s="227"/>
      <c r="IJ124" s="227"/>
      <c r="IK124" s="227"/>
      <c r="IL124" s="227"/>
      <c r="IM124" s="227"/>
      <c r="IN124" s="227"/>
      <c r="IO124" s="227"/>
      <c r="IP124" s="227"/>
      <c r="IQ124" s="227"/>
      <c r="IR124" s="227"/>
      <c r="IS124" s="227"/>
      <c r="IT124" s="227"/>
      <c r="IU124" s="227"/>
      <c r="IV124" s="227"/>
    </row>
    <row r="125" spans="1:256" s="192" customFormat="1">
      <c r="A125" s="379"/>
      <c r="B125" s="379"/>
      <c r="C125" s="54"/>
      <c r="D125" s="59"/>
      <c r="E125" s="54"/>
      <c r="F125" s="54"/>
      <c r="G125" s="54"/>
      <c r="H125" s="54"/>
      <c r="I125" s="54"/>
      <c r="J125" s="54"/>
      <c r="K125" s="381"/>
      <c r="L125" s="54"/>
      <c r="M125" s="227"/>
      <c r="N125" s="227"/>
      <c r="O125" s="227"/>
      <c r="P125" s="227"/>
      <c r="Q125" s="227"/>
      <c r="R125" s="227"/>
      <c r="S125" s="227"/>
      <c r="T125" s="227"/>
      <c r="U125" s="227"/>
      <c r="V125" s="227"/>
      <c r="W125" s="227"/>
      <c r="X125" s="227"/>
      <c r="Y125" s="227"/>
      <c r="Z125" s="227"/>
      <c r="AA125" s="227"/>
      <c r="AB125" s="227"/>
      <c r="AC125" s="227"/>
      <c r="AD125" s="227"/>
      <c r="AE125" s="227"/>
      <c r="AF125" s="227"/>
      <c r="AG125" s="227"/>
      <c r="AH125" s="227"/>
      <c r="AI125" s="227"/>
      <c r="AJ125" s="227"/>
      <c r="AK125" s="227"/>
      <c r="AL125" s="227"/>
      <c r="AM125" s="227"/>
      <c r="AN125" s="227"/>
      <c r="AO125" s="227"/>
      <c r="AP125" s="227"/>
      <c r="AQ125" s="227"/>
      <c r="AR125" s="227"/>
      <c r="AS125" s="227"/>
      <c r="AT125" s="227"/>
      <c r="AU125" s="227"/>
      <c r="AV125" s="227"/>
      <c r="AW125" s="227"/>
      <c r="AX125" s="227"/>
      <c r="AY125" s="227"/>
      <c r="AZ125" s="227"/>
      <c r="BA125" s="227"/>
      <c r="BB125" s="227"/>
      <c r="BC125" s="227"/>
      <c r="BD125" s="227"/>
      <c r="BE125" s="227"/>
      <c r="BF125" s="227"/>
      <c r="BG125" s="227"/>
      <c r="BH125" s="227"/>
      <c r="BI125" s="227"/>
      <c r="BJ125" s="227"/>
      <c r="BK125" s="227"/>
      <c r="BL125" s="227"/>
      <c r="BM125" s="227"/>
      <c r="BN125" s="227"/>
      <c r="BO125" s="227"/>
      <c r="BP125" s="227"/>
      <c r="BQ125" s="227"/>
      <c r="BR125" s="227"/>
      <c r="BS125" s="227"/>
      <c r="BT125" s="227"/>
      <c r="BU125" s="227"/>
      <c r="BV125" s="227"/>
      <c r="BW125" s="227"/>
      <c r="BX125" s="227"/>
      <c r="BY125" s="227"/>
      <c r="BZ125" s="227"/>
      <c r="CA125" s="227"/>
      <c r="CB125" s="227"/>
      <c r="CC125" s="227"/>
      <c r="CD125" s="227"/>
      <c r="CE125" s="227"/>
      <c r="CF125" s="227"/>
      <c r="CG125" s="227"/>
      <c r="CH125" s="227"/>
      <c r="CI125" s="227"/>
      <c r="CJ125" s="227"/>
      <c r="CK125" s="227"/>
      <c r="CL125" s="227"/>
      <c r="CM125" s="227"/>
      <c r="CN125" s="227"/>
      <c r="CO125" s="227"/>
      <c r="CP125" s="227"/>
      <c r="CQ125" s="227"/>
      <c r="CR125" s="227"/>
      <c r="CS125" s="227"/>
      <c r="CT125" s="227"/>
      <c r="CU125" s="227"/>
      <c r="CV125" s="227"/>
      <c r="CW125" s="227"/>
      <c r="CX125" s="227"/>
      <c r="CY125" s="227"/>
      <c r="CZ125" s="227"/>
      <c r="DA125" s="227"/>
      <c r="DB125" s="227"/>
      <c r="DC125" s="227"/>
      <c r="DD125" s="227"/>
      <c r="DE125" s="227"/>
      <c r="DF125" s="227"/>
      <c r="DG125" s="227"/>
      <c r="DH125" s="227"/>
      <c r="DI125" s="227"/>
      <c r="DJ125" s="227"/>
      <c r="DK125" s="227"/>
      <c r="DL125" s="227"/>
      <c r="DM125" s="227"/>
      <c r="DN125" s="227"/>
      <c r="DO125" s="227"/>
      <c r="DP125" s="227"/>
      <c r="DQ125" s="227"/>
      <c r="DR125" s="227"/>
      <c r="DS125" s="227"/>
      <c r="DT125" s="227"/>
      <c r="DU125" s="227"/>
      <c r="DV125" s="227"/>
      <c r="DW125" s="227"/>
      <c r="DX125" s="227"/>
      <c r="DY125" s="227"/>
      <c r="DZ125" s="227"/>
      <c r="EA125" s="227"/>
      <c r="EB125" s="227"/>
      <c r="EC125" s="227"/>
      <c r="ED125" s="227"/>
      <c r="EE125" s="227"/>
      <c r="EF125" s="227"/>
      <c r="EG125" s="227"/>
      <c r="EH125" s="227"/>
      <c r="EI125" s="227"/>
      <c r="EJ125" s="227"/>
      <c r="EK125" s="227"/>
      <c r="EL125" s="227"/>
      <c r="EM125" s="227"/>
      <c r="EN125" s="227"/>
      <c r="EO125" s="227"/>
      <c r="EP125" s="227"/>
      <c r="EQ125" s="227"/>
      <c r="ER125" s="227"/>
      <c r="ES125" s="227"/>
      <c r="ET125" s="227"/>
      <c r="EU125" s="227"/>
      <c r="EV125" s="227"/>
      <c r="EW125" s="227"/>
      <c r="EX125" s="227"/>
      <c r="EY125" s="227"/>
      <c r="EZ125" s="227"/>
      <c r="FA125" s="227"/>
      <c r="FB125" s="227"/>
      <c r="FC125" s="227"/>
      <c r="FD125" s="227"/>
      <c r="FE125" s="227"/>
      <c r="FF125" s="227"/>
      <c r="FG125" s="227"/>
      <c r="FH125" s="227"/>
      <c r="FI125" s="227"/>
      <c r="FJ125" s="227"/>
      <c r="FK125" s="227"/>
      <c r="FL125" s="227"/>
      <c r="FM125" s="227"/>
      <c r="FN125" s="227"/>
      <c r="FO125" s="227"/>
      <c r="FP125" s="227"/>
      <c r="FQ125" s="227"/>
      <c r="FR125" s="227"/>
      <c r="FS125" s="227"/>
      <c r="FT125" s="227"/>
      <c r="FU125" s="227"/>
      <c r="FV125" s="227"/>
      <c r="FW125" s="227"/>
      <c r="FX125" s="227"/>
      <c r="FY125" s="227"/>
      <c r="FZ125" s="227"/>
      <c r="GA125" s="227"/>
      <c r="GB125" s="227"/>
      <c r="GC125" s="227"/>
      <c r="GD125" s="227"/>
      <c r="GE125" s="227"/>
      <c r="GF125" s="227"/>
      <c r="GG125" s="227"/>
      <c r="GH125" s="227"/>
      <c r="GI125" s="227"/>
      <c r="GJ125" s="227"/>
      <c r="GK125" s="227"/>
      <c r="GL125" s="227"/>
      <c r="GM125" s="227"/>
      <c r="GN125" s="227"/>
      <c r="GO125" s="227"/>
      <c r="GP125" s="227"/>
      <c r="GQ125" s="227"/>
      <c r="GR125" s="227"/>
      <c r="GS125" s="227"/>
      <c r="GT125" s="227"/>
      <c r="GU125" s="227"/>
      <c r="GV125" s="227"/>
      <c r="GW125" s="227"/>
      <c r="GX125" s="227"/>
      <c r="GY125" s="227"/>
      <c r="GZ125" s="227"/>
      <c r="HA125" s="227"/>
      <c r="HB125" s="227"/>
      <c r="HC125" s="227"/>
      <c r="HD125" s="227"/>
      <c r="HE125" s="227"/>
      <c r="HF125" s="227"/>
      <c r="HG125" s="227"/>
      <c r="HH125" s="227"/>
      <c r="HI125" s="227"/>
      <c r="HJ125" s="227"/>
      <c r="HK125" s="227"/>
      <c r="HL125" s="227"/>
      <c r="HM125" s="227"/>
      <c r="HN125" s="227"/>
      <c r="HO125" s="227"/>
      <c r="HP125" s="227"/>
      <c r="HQ125" s="227"/>
      <c r="HR125" s="227"/>
      <c r="HS125" s="227"/>
      <c r="HT125" s="227"/>
      <c r="HU125" s="227"/>
      <c r="HV125" s="227"/>
      <c r="HW125" s="227"/>
      <c r="HX125" s="227"/>
      <c r="HY125" s="227"/>
      <c r="HZ125" s="227"/>
      <c r="IA125" s="227"/>
      <c r="IB125" s="227"/>
      <c r="IC125" s="227"/>
      <c r="ID125" s="227"/>
      <c r="IE125" s="227"/>
      <c r="IF125" s="227"/>
      <c r="IG125" s="227"/>
      <c r="IH125" s="227"/>
      <c r="II125" s="227"/>
      <c r="IJ125" s="227"/>
      <c r="IK125" s="227"/>
      <c r="IL125" s="227"/>
      <c r="IM125" s="227"/>
      <c r="IN125" s="227"/>
      <c r="IO125" s="227"/>
      <c r="IP125" s="227"/>
      <c r="IQ125" s="227"/>
      <c r="IR125" s="227"/>
      <c r="IS125" s="227"/>
      <c r="IT125" s="227"/>
      <c r="IU125" s="227"/>
      <c r="IV125" s="227"/>
    </row>
    <row r="126" spans="1:256" s="192" customFormat="1">
      <c r="A126" s="379"/>
      <c r="B126" s="382"/>
      <c r="C126" s="54"/>
      <c r="D126" s="59"/>
      <c r="E126" s="54"/>
      <c r="F126" s="54"/>
      <c r="G126" s="54"/>
      <c r="H126" s="54"/>
      <c r="I126" s="54"/>
      <c r="J126" s="54"/>
      <c r="K126" s="381"/>
      <c r="L126" s="54"/>
      <c r="M126" s="227"/>
      <c r="N126" s="227"/>
      <c r="O126" s="227"/>
      <c r="P126" s="227"/>
      <c r="Q126" s="227"/>
      <c r="R126" s="227"/>
      <c r="S126" s="227"/>
      <c r="T126" s="227"/>
      <c r="U126" s="227"/>
      <c r="V126" s="227"/>
      <c r="W126" s="227"/>
      <c r="X126" s="227"/>
      <c r="Y126" s="227"/>
      <c r="Z126" s="227"/>
      <c r="AA126" s="227"/>
      <c r="AB126" s="227"/>
      <c r="AC126" s="227"/>
      <c r="AD126" s="227"/>
      <c r="AE126" s="227"/>
      <c r="AF126" s="227"/>
      <c r="AG126" s="227"/>
      <c r="AH126" s="227"/>
      <c r="AI126" s="227"/>
      <c r="AJ126" s="227"/>
      <c r="AK126" s="227"/>
      <c r="AL126" s="227"/>
      <c r="AM126" s="227"/>
      <c r="AN126" s="227"/>
      <c r="AO126" s="227"/>
      <c r="AP126" s="227"/>
      <c r="AQ126" s="227"/>
      <c r="AR126" s="227"/>
      <c r="AS126" s="227"/>
      <c r="AT126" s="227"/>
      <c r="AU126" s="227"/>
      <c r="AV126" s="227"/>
      <c r="AW126" s="227"/>
      <c r="AX126" s="227"/>
      <c r="AY126" s="227"/>
      <c r="AZ126" s="227"/>
      <c r="BA126" s="227"/>
      <c r="BB126" s="227"/>
      <c r="BC126" s="227"/>
      <c r="BD126" s="227"/>
      <c r="BE126" s="227"/>
      <c r="BF126" s="227"/>
      <c r="BG126" s="227"/>
      <c r="BH126" s="227"/>
      <c r="BI126" s="227"/>
      <c r="BJ126" s="227"/>
      <c r="BK126" s="227"/>
      <c r="BL126" s="227"/>
      <c r="BM126" s="227"/>
      <c r="BN126" s="227"/>
      <c r="BO126" s="227"/>
      <c r="BP126" s="227"/>
      <c r="BQ126" s="227"/>
      <c r="BR126" s="227"/>
      <c r="BS126" s="227"/>
      <c r="BT126" s="227"/>
      <c r="BU126" s="227"/>
      <c r="BV126" s="227"/>
      <c r="BW126" s="227"/>
      <c r="BX126" s="227"/>
      <c r="BY126" s="227"/>
      <c r="BZ126" s="227"/>
      <c r="CA126" s="227"/>
      <c r="CB126" s="227"/>
      <c r="CC126" s="227"/>
      <c r="CD126" s="227"/>
      <c r="CE126" s="227"/>
      <c r="CF126" s="227"/>
      <c r="CG126" s="227"/>
      <c r="CH126" s="227"/>
      <c r="CI126" s="227"/>
      <c r="CJ126" s="227"/>
      <c r="CK126" s="227"/>
      <c r="CL126" s="227"/>
      <c r="CM126" s="227"/>
      <c r="CN126" s="227"/>
      <c r="CO126" s="227"/>
      <c r="CP126" s="227"/>
      <c r="CQ126" s="227"/>
      <c r="CR126" s="227"/>
      <c r="CS126" s="227"/>
      <c r="CT126" s="227"/>
      <c r="CU126" s="227"/>
      <c r="CV126" s="227"/>
      <c r="CW126" s="227"/>
      <c r="CX126" s="227"/>
      <c r="CY126" s="227"/>
      <c r="CZ126" s="227"/>
      <c r="DA126" s="227"/>
      <c r="DB126" s="227"/>
      <c r="DC126" s="227"/>
      <c r="DD126" s="227"/>
      <c r="DE126" s="227"/>
      <c r="DF126" s="227"/>
      <c r="DG126" s="227"/>
      <c r="DH126" s="227"/>
      <c r="DI126" s="227"/>
      <c r="DJ126" s="227"/>
      <c r="DK126" s="227"/>
      <c r="DL126" s="227"/>
      <c r="DM126" s="227"/>
      <c r="DN126" s="227"/>
      <c r="DO126" s="227"/>
      <c r="DP126" s="227"/>
      <c r="DQ126" s="227"/>
      <c r="DR126" s="227"/>
      <c r="DS126" s="227"/>
      <c r="DT126" s="227"/>
      <c r="DU126" s="227"/>
      <c r="DV126" s="227"/>
      <c r="DW126" s="227"/>
      <c r="DX126" s="227"/>
      <c r="DY126" s="227"/>
      <c r="DZ126" s="227"/>
      <c r="EA126" s="227"/>
      <c r="EB126" s="227"/>
      <c r="EC126" s="227"/>
      <c r="ED126" s="227"/>
      <c r="EE126" s="227"/>
      <c r="EF126" s="227"/>
      <c r="EG126" s="227"/>
      <c r="EH126" s="227"/>
      <c r="EI126" s="227"/>
      <c r="EJ126" s="227"/>
      <c r="EK126" s="227"/>
      <c r="EL126" s="227"/>
      <c r="EM126" s="227"/>
      <c r="EN126" s="227"/>
      <c r="EO126" s="227"/>
      <c r="EP126" s="227"/>
      <c r="EQ126" s="227"/>
      <c r="ER126" s="227"/>
      <c r="ES126" s="227"/>
      <c r="ET126" s="227"/>
      <c r="EU126" s="227"/>
      <c r="EV126" s="227"/>
      <c r="EW126" s="227"/>
      <c r="EX126" s="227"/>
      <c r="EY126" s="227"/>
      <c r="EZ126" s="227"/>
      <c r="FA126" s="227"/>
      <c r="FB126" s="227"/>
      <c r="FC126" s="227"/>
      <c r="FD126" s="227"/>
      <c r="FE126" s="227"/>
      <c r="FF126" s="227"/>
      <c r="FG126" s="227"/>
      <c r="FH126" s="227"/>
      <c r="FI126" s="227"/>
      <c r="FJ126" s="227"/>
      <c r="FK126" s="227"/>
      <c r="FL126" s="227"/>
      <c r="FM126" s="227"/>
      <c r="FN126" s="227"/>
      <c r="FO126" s="227"/>
      <c r="FP126" s="227"/>
      <c r="FQ126" s="227"/>
      <c r="FR126" s="227"/>
      <c r="FS126" s="227"/>
      <c r="FT126" s="227"/>
      <c r="FU126" s="227"/>
      <c r="FV126" s="227"/>
      <c r="FW126" s="227"/>
      <c r="FX126" s="227"/>
      <c r="FY126" s="227"/>
      <c r="FZ126" s="227"/>
      <c r="GA126" s="227"/>
      <c r="GB126" s="227"/>
      <c r="GC126" s="227"/>
      <c r="GD126" s="227"/>
      <c r="GE126" s="227"/>
      <c r="GF126" s="227"/>
      <c r="GG126" s="227"/>
      <c r="GH126" s="227"/>
      <c r="GI126" s="227"/>
      <c r="GJ126" s="227"/>
      <c r="GK126" s="227"/>
      <c r="GL126" s="227"/>
      <c r="GM126" s="227"/>
      <c r="GN126" s="227"/>
      <c r="GO126" s="227"/>
      <c r="GP126" s="227"/>
      <c r="GQ126" s="227"/>
      <c r="GR126" s="227"/>
      <c r="GS126" s="227"/>
      <c r="GT126" s="227"/>
      <c r="GU126" s="227"/>
      <c r="GV126" s="227"/>
      <c r="GW126" s="227"/>
      <c r="GX126" s="227"/>
      <c r="GY126" s="227"/>
      <c r="GZ126" s="227"/>
      <c r="HA126" s="227"/>
      <c r="HB126" s="227"/>
      <c r="HC126" s="227"/>
      <c r="HD126" s="227"/>
      <c r="HE126" s="227"/>
      <c r="HF126" s="227"/>
      <c r="HG126" s="227"/>
      <c r="HH126" s="227"/>
      <c r="HI126" s="227"/>
      <c r="HJ126" s="227"/>
      <c r="HK126" s="227"/>
      <c r="HL126" s="227"/>
      <c r="HM126" s="227"/>
      <c r="HN126" s="227"/>
      <c r="HO126" s="227"/>
      <c r="HP126" s="227"/>
      <c r="HQ126" s="227"/>
      <c r="HR126" s="227"/>
      <c r="HS126" s="227"/>
      <c r="HT126" s="227"/>
      <c r="HU126" s="227"/>
      <c r="HV126" s="227"/>
      <c r="HW126" s="227"/>
      <c r="HX126" s="227"/>
      <c r="HY126" s="227"/>
      <c r="HZ126" s="227"/>
      <c r="IA126" s="227"/>
      <c r="IB126" s="227"/>
      <c r="IC126" s="227"/>
      <c r="ID126" s="227"/>
      <c r="IE126" s="227"/>
      <c r="IF126" s="227"/>
      <c r="IG126" s="227"/>
      <c r="IH126" s="227"/>
      <c r="II126" s="227"/>
      <c r="IJ126" s="227"/>
      <c r="IK126" s="227"/>
      <c r="IL126" s="227"/>
      <c r="IM126" s="227"/>
      <c r="IN126" s="227"/>
      <c r="IO126" s="227"/>
      <c r="IP126" s="227"/>
      <c r="IQ126" s="227"/>
      <c r="IR126" s="227"/>
      <c r="IS126" s="227"/>
      <c r="IT126" s="227"/>
      <c r="IU126" s="227"/>
      <c r="IV126" s="227"/>
    </row>
    <row r="127" spans="1:256" s="192" customFormat="1">
      <c r="A127" s="379"/>
      <c r="B127" s="383"/>
      <c r="C127" s="54"/>
      <c r="D127" s="59"/>
      <c r="E127" s="54"/>
      <c r="F127" s="54"/>
      <c r="G127" s="54"/>
      <c r="H127" s="54"/>
      <c r="I127" s="54"/>
      <c r="J127" s="54"/>
      <c r="K127" s="381"/>
      <c r="L127" s="54"/>
      <c r="M127" s="227"/>
      <c r="N127" s="227"/>
      <c r="O127" s="227"/>
      <c r="P127" s="227"/>
      <c r="Q127" s="227"/>
      <c r="R127" s="227"/>
      <c r="S127" s="227"/>
      <c r="T127" s="227"/>
      <c r="U127" s="227"/>
      <c r="V127" s="227"/>
      <c r="W127" s="227"/>
      <c r="X127" s="227"/>
      <c r="Y127" s="227"/>
      <c r="Z127" s="227"/>
      <c r="AA127" s="227"/>
      <c r="AB127" s="227"/>
      <c r="AC127" s="227"/>
      <c r="AD127" s="227"/>
      <c r="AE127" s="227"/>
      <c r="AF127" s="227"/>
      <c r="AG127" s="227"/>
      <c r="AH127" s="227"/>
      <c r="AI127" s="227"/>
      <c r="AJ127" s="227"/>
      <c r="AK127" s="227"/>
      <c r="AL127" s="227"/>
      <c r="AM127" s="227"/>
      <c r="AN127" s="227"/>
      <c r="AO127" s="227"/>
      <c r="AP127" s="227"/>
      <c r="AQ127" s="227"/>
      <c r="AR127" s="227"/>
      <c r="AS127" s="227"/>
      <c r="AT127" s="227"/>
      <c r="AU127" s="227"/>
      <c r="AV127" s="227"/>
      <c r="AW127" s="227"/>
      <c r="AX127" s="227"/>
      <c r="AY127" s="227"/>
      <c r="AZ127" s="227"/>
      <c r="BA127" s="227"/>
      <c r="BB127" s="227"/>
      <c r="BC127" s="227"/>
      <c r="BD127" s="227"/>
      <c r="BE127" s="227"/>
      <c r="BF127" s="227"/>
      <c r="BG127" s="227"/>
      <c r="BH127" s="227"/>
      <c r="BI127" s="227"/>
      <c r="BJ127" s="227"/>
      <c r="BK127" s="227"/>
      <c r="BL127" s="227"/>
      <c r="BM127" s="227"/>
      <c r="BN127" s="227"/>
      <c r="BO127" s="227"/>
      <c r="BP127" s="227"/>
      <c r="BQ127" s="227"/>
      <c r="BR127" s="227"/>
      <c r="BS127" s="227"/>
      <c r="BT127" s="227"/>
      <c r="BU127" s="227"/>
      <c r="BV127" s="227"/>
      <c r="BW127" s="227"/>
      <c r="BX127" s="227"/>
      <c r="BY127" s="227"/>
      <c r="BZ127" s="227"/>
      <c r="CA127" s="227"/>
      <c r="CB127" s="227"/>
      <c r="CC127" s="227"/>
      <c r="CD127" s="227"/>
      <c r="CE127" s="227"/>
      <c r="CF127" s="227"/>
      <c r="CG127" s="227"/>
      <c r="CH127" s="227"/>
      <c r="CI127" s="227"/>
      <c r="CJ127" s="227"/>
      <c r="CK127" s="227"/>
      <c r="CL127" s="227"/>
      <c r="CM127" s="227"/>
      <c r="CN127" s="227"/>
      <c r="CO127" s="227"/>
      <c r="CP127" s="227"/>
      <c r="CQ127" s="227"/>
      <c r="CR127" s="227"/>
      <c r="CS127" s="227"/>
      <c r="CT127" s="227"/>
      <c r="CU127" s="227"/>
      <c r="CV127" s="227"/>
      <c r="CW127" s="227"/>
      <c r="CX127" s="227"/>
      <c r="CY127" s="227"/>
      <c r="CZ127" s="227"/>
      <c r="DA127" s="227"/>
      <c r="DB127" s="227"/>
      <c r="DC127" s="227"/>
      <c r="DD127" s="227"/>
      <c r="DE127" s="227"/>
      <c r="DF127" s="227"/>
      <c r="DG127" s="227"/>
      <c r="DH127" s="227"/>
      <c r="DI127" s="227"/>
      <c r="DJ127" s="227"/>
      <c r="DK127" s="227"/>
      <c r="DL127" s="227"/>
      <c r="DM127" s="227"/>
      <c r="DN127" s="227"/>
      <c r="DO127" s="227"/>
      <c r="DP127" s="227"/>
      <c r="DQ127" s="227"/>
      <c r="DR127" s="227"/>
      <c r="DS127" s="227"/>
      <c r="DT127" s="227"/>
      <c r="DU127" s="227"/>
      <c r="DV127" s="227"/>
      <c r="DW127" s="227"/>
      <c r="DX127" s="227"/>
      <c r="DY127" s="227"/>
      <c r="DZ127" s="227"/>
      <c r="EA127" s="227"/>
      <c r="EB127" s="227"/>
      <c r="EC127" s="227"/>
      <c r="ED127" s="227"/>
      <c r="EE127" s="227"/>
      <c r="EF127" s="227"/>
      <c r="EG127" s="227"/>
      <c r="EH127" s="227"/>
      <c r="EI127" s="227"/>
      <c r="EJ127" s="227"/>
      <c r="EK127" s="227"/>
      <c r="EL127" s="227"/>
      <c r="EM127" s="227"/>
      <c r="EN127" s="227"/>
      <c r="EO127" s="227"/>
      <c r="EP127" s="227"/>
      <c r="EQ127" s="227"/>
      <c r="ER127" s="227"/>
      <c r="ES127" s="227"/>
      <c r="ET127" s="227"/>
      <c r="EU127" s="227"/>
      <c r="EV127" s="227"/>
      <c r="EW127" s="227"/>
      <c r="EX127" s="227"/>
      <c r="EY127" s="227"/>
      <c r="EZ127" s="227"/>
      <c r="FA127" s="227"/>
      <c r="FB127" s="227"/>
      <c r="FC127" s="227"/>
      <c r="FD127" s="227"/>
      <c r="FE127" s="227"/>
      <c r="FF127" s="227"/>
      <c r="FG127" s="227"/>
      <c r="FH127" s="227"/>
      <c r="FI127" s="227"/>
      <c r="FJ127" s="227"/>
      <c r="FK127" s="227"/>
      <c r="FL127" s="227"/>
      <c r="FM127" s="227"/>
      <c r="FN127" s="227"/>
      <c r="FO127" s="227"/>
      <c r="FP127" s="227"/>
      <c r="FQ127" s="227"/>
      <c r="FR127" s="227"/>
      <c r="FS127" s="227"/>
      <c r="FT127" s="227"/>
      <c r="FU127" s="227"/>
      <c r="FV127" s="227"/>
      <c r="FW127" s="227"/>
      <c r="FX127" s="227"/>
      <c r="FY127" s="227"/>
      <c r="FZ127" s="227"/>
      <c r="GA127" s="227"/>
      <c r="GB127" s="227"/>
      <c r="GC127" s="227"/>
      <c r="GD127" s="227"/>
      <c r="GE127" s="227"/>
      <c r="GF127" s="227"/>
      <c r="GG127" s="227"/>
      <c r="GH127" s="227"/>
      <c r="GI127" s="227"/>
      <c r="GJ127" s="227"/>
      <c r="GK127" s="227"/>
      <c r="GL127" s="227"/>
      <c r="GM127" s="227"/>
      <c r="GN127" s="227"/>
      <c r="GO127" s="227"/>
      <c r="GP127" s="227"/>
      <c r="GQ127" s="227"/>
      <c r="GR127" s="227"/>
      <c r="GS127" s="227"/>
      <c r="GT127" s="227"/>
      <c r="GU127" s="227"/>
      <c r="GV127" s="227"/>
      <c r="GW127" s="227"/>
      <c r="GX127" s="227"/>
      <c r="GY127" s="227"/>
      <c r="GZ127" s="227"/>
      <c r="HA127" s="227"/>
      <c r="HB127" s="227"/>
      <c r="HC127" s="227"/>
      <c r="HD127" s="227"/>
      <c r="HE127" s="227"/>
      <c r="HF127" s="227"/>
      <c r="HG127" s="227"/>
      <c r="HH127" s="227"/>
      <c r="HI127" s="227"/>
      <c r="HJ127" s="227"/>
      <c r="HK127" s="227"/>
      <c r="HL127" s="227"/>
      <c r="HM127" s="227"/>
      <c r="HN127" s="227"/>
      <c r="HO127" s="227"/>
      <c r="HP127" s="227"/>
      <c r="HQ127" s="227"/>
      <c r="HR127" s="227"/>
      <c r="HS127" s="227"/>
      <c r="HT127" s="227"/>
      <c r="HU127" s="227"/>
      <c r="HV127" s="227"/>
      <c r="HW127" s="227"/>
      <c r="HX127" s="227"/>
      <c r="HY127" s="227"/>
      <c r="HZ127" s="227"/>
      <c r="IA127" s="227"/>
      <c r="IB127" s="227"/>
      <c r="IC127" s="227"/>
      <c r="ID127" s="227"/>
      <c r="IE127" s="227"/>
      <c r="IF127" s="227"/>
      <c r="IG127" s="227"/>
      <c r="IH127" s="227"/>
      <c r="II127" s="227"/>
      <c r="IJ127" s="227"/>
      <c r="IK127" s="227"/>
      <c r="IL127" s="227"/>
      <c r="IM127" s="227"/>
      <c r="IN127" s="227"/>
      <c r="IO127" s="227"/>
      <c r="IP127" s="227"/>
      <c r="IQ127" s="227"/>
      <c r="IR127" s="227"/>
      <c r="IS127" s="227"/>
      <c r="IT127" s="227"/>
      <c r="IU127" s="227"/>
      <c r="IV127" s="227"/>
    </row>
    <row r="128" spans="1:256" s="192" customFormat="1">
      <c r="A128" s="379"/>
      <c r="B128" s="383"/>
      <c r="C128" s="54"/>
      <c r="D128" s="59"/>
      <c r="E128" s="54"/>
      <c r="F128" s="54"/>
      <c r="G128" s="54"/>
      <c r="H128" s="54"/>
      <c r="I128" s="54"/>
      <c r="J128" s="54"/>
      <c r="K128" s="381"/>
      <c r="L128" s="54"/>
      <c r="M128" s="227"/>
      <c r="N128" s="227"/>
      <c r="O128" s="227"/>
      <c r="P128" s="227"/>
      <c r="Q128" s="227"/>
      <c r="R128" s="227"/>
      <c r="S128" s="227"/>
      <c r="T128" s="227"/>
      <c r="U128" s="227"/>
      <c r="V128" s="227"/>
      <c r="W128" s="227"/>
      <c r="X128" s="227"/>
      <c r="Y128" s="227"/>
      <c r="Z128" s="227"/>
      <c r="AA128" s="227"/>
      <c r="AB128" s="227"/>
      <c r="AC128" s="227"/>
      <c r="AD128" s="227"/>
      <c r="AE128" s="227"/>
      <c r="AF128" s="227"/>
      <c r="AG128" s="227"/>
      <c r="AH128" s="227"/>
      <c r="AI128" s="227"/>
      <c r="AJ128" s="227"/>
      <c r="AK128" s="227"/>
      <c r="AL128" s="227"/>
      <c r="AM128" s="227"/>
      <c r="AN128" s="227"/>
      <c r="AO128" s="227"/>
      <c r="AP128" s="227"/>
      <c r="AQ128" s="227"/>
      <c r="AR128" s="227"/>
      <c r="AS128" s="227"/>
      <c r="AT128" s="227"/>
      <c r="AU128" s="227"/>
      <c r="AV128" s="227"/>
      <c r="AW128" s="227"/>
      <c r="AX128" s="227"/>
      <c r="AY128" s="227"/>
      <c r="AZ128" s="227"/>
      <c r="BA128" s="227"/>
      <c r="BB128" s="227"/>
      <c r="BC128" s="227"/>
      <c r="BD128" s="227"/>
      <c r="BE128" s="227"/>
      <c r="BF128" s="227"/>
      <c r="BG128" s="227"/>
      <c r="BH128" s="227"/>
      <c r="BI128" s="227"/>
      <c r="BJ128" s="227"/>
      <c r="BK128" s="227"/>
      <c r="BL128" s="227"/>
      <c r="BM128" s="227"/>
      <c r="BN128" s="227"/>
      <c r="BO128" s="227"/>
      <c r="BP128" s="227"/>
      <c r="BQ128" s="227"/>
      <c r="BR128" s="227"/>
      <c r="BS128" s="227"/>
      <c r="BT128" s="227"/>
      <c r="BU128" s="227"/>
      <c r="BV128" s="227"/>
      <c r="BW128" s="227"/>
      <c r="BX128" s="227"/>
      <c r="BY128" s="227"/>
      <c r="BZ128" s="227"/>
      <c r="CA128" s="227"/>
      <c r="CB128" s="227"/>
      <c r="CC128" s="227"/>
      <c r="CD128" s="227"/>
      <c r="CE128" s="227"/>
      <c r="CF128" s="227"/>
      <c r="CG128" s="227"/>
      <c r="CH128" s="227"/>
      <c r="CI128" s="227"/>
      <c r="CJ128" s="227"/>
      <c r="CK128" s="227"/>
      <c r="CL128" s="227"/>
      <c r="CM128" s="227"/>
      <c r="CN128" s="227"/>
      <c r="CO128" s="227"/>
      <c r="CP128" s="227"/>
      <c r="CQ128" s="227"/>
      <c r="CR128" s="227"/>
      <c r="CS128" s="227"/>
      <c r="CT128" s="227"/>
      <c r="CU128" s="227"/>
      <c r="CV128" s="227"/>
      <c r="CW128" s="227"/>
      <c r="CX128" s="227"/>
      <c r="CY128" s="227"/>
      <c r="CZ128" s="227"/>
      <c r="DA128" s="227"/>
      <c r="DB128" s="227"/>
      <c r="DC128" s="227"/>
      <c r="DD128" s="227"/>
      <c r="DE128" s="227"/>
      <c r="DF128" s="227"/>
      <c r="DG128" s="227"/>
      <c r="DH128" s="227"/>
      <c r="DI128" s="227"/>
      <c r="DJ128" s="227"/>
      <c r="DK128" s="227"/>
      <c r="DL128" s="227"/>
      <c r="DM128" s="227"/>
      <c r="DN128" s="227"/>
      <c r="DO128" s="227"/>
      <c r="DP128" s="227"/>
      <c r="DQ128" s="227"/>
      <c r="DR128" s="227"/>
      <c r="DS128" s="227"/>
      <c r="DT128" s="227"/>
      <c r="DU128" s="227"/>
      <c r="DV128" s="227"/>
      <c r="DW128" s="227"/>
      <c r="DX128" s="227"/>
      <c r="DY128" s="227"/>
      <c r="DZ128" s="227"/>
      <c r="EA128" s="227"/>
      <c r="EB128" s="227"/>
      <c r="EC128" s="227"/>
      <c r="ED128" s="227"/>
      <c r="EE128" s="227"/>
      <c r="EF128" s="227"/>
      <c r="EG128" s="227"/>
      <c r="EH128" s="227"/>
      <c r="EI128" s="227"/>
      <c r="EJ128" s="227"/>
      <c r="EK128" s="227"/>
      <c r="EL128" s="227"/>
      <c r="EM128" s="227"/>
      <c r="EN128" s="227"/>
      <c r="EO128" s="227"/>
      <c r="EP128" s="227"/>
      <c r="EQ128" s="227"/>
      <c r="ER128" s="227"/>
      <c r="ES128" s="227"/>
      <c r="ET128" s="227"/>
      <c r="EU128" s="227"/>
      <c r="EV128" s="227"/>
      <c r="EW128" s="227"/>
      <c r="EX128" s="227"/>
      <c r="EY128" s="227"/>
      <c r="EZ128" s="227"/>
      <c r="FA128" s="227"/>
      <c r="FB128" s="227"/>
      <c r="FC128" s="227"/>
      <c r="FD128" s="227"/>
      <c r="FE128" s="227"/>
      <c r="FF128" s="227"/>
      <c r="FG128" s="227"/>
      <c r="FH128" s="227"/>
      <c r="FI128" s="227"/>
      <c r="FJ128" s="227"/>
      <c r="FK128" s="227"/>
      <c r="FL128" s="227"/>
      <c r="FM128" s="227"/>
      <c r="FN128" s="227"/>
      <c r="FO128" s="227"/>
      <c r="FP128" s="227"/>
      <c r="FQ128" s="227"/>
      <c r="FR128" s="227"/>
      <c r="FS128" s="227"/>
      <c r="FT128" s="227"/>
      <c r="FU128" s="227"/>
      <c r="FV128" s="227"/>
      <c r="FW128" s="227"/>
      <c r="FX128" s="227"/>
      <c r="FY128" s="227"/>
      <c r="FZ128" s="227"/>
      <c r="GA128" s="227"/>
      <c r="GB128" s="227"/>
      <c r="GC128" s="227"/>
      <c r="GD128" s="227"/>
      <c r="GE128" s="227"/>
      <c r="GF128" s="227"/>
      <c r="GG128" s="227"/>
      <c r="GH128" s="227"/>
      <c r="GI128" s="227"/>
      <c r="GJ128" s="227"/>
      <c r="GK128" s="227"/>
      <c r="GL128" s="227"/>
      <c r="GM128" s="227"/>
      <c r="GN128" s="227"/>
      <c r="GO128" s="227"/>
      <c r="GP128" s="227"/>
      <c r="GQ128" s="227"/>
      <c r="GR128" s="227"/>
      <c r="GS128" s="227"/>
      <c r="GT128" s="227"/>
      <c r="GU128" s="227"/>
      <c r="GV128" s="227"/>
      <c r="GW128" s="227"/>
      <c r="GX128" s="227"/>
      <c r="GY128" s="227"/>
      <c r="GZ128" s="227"/>
      <c r="HA128" s="227"/>
      <c r="HB128" s="227"/>
      <c r="HC128" s="227"/>
      <c r="HD128" s="227"/>
      <c r="HE128" s="227"/>
      <c r="HF128" s="227"/>
      <c r="HG128" s="227"/>
      <c r="HH128" s="227"/>
      <c r="HI128" s="227"/>
      <c r="HJ128" s="227"/>
      <c r="HK128" s="227"/>
      <c r="HL128" s="227"/>
      <c r="HM128" s="227"/>
      <c r="HN128" s="227"/>
      <c r="HO128" s="227"/>
      <c r="HP128" s="227"/>
      <c r="HQ128" s="227"/>
      <c r="HR128" s="227"/>
      <c r="HS128" s="227"/>
      <c r="HT128" s="227"/>
      <c r="HU128" s="227"/>
      <c r="HV128" s="227"/>
      <c r="HW128" s="227"/>
      <c r="HX128" s="227"/>
      <c r="HY128" s="227"/>
      <c r="HZ128" s="227"/>
      <c r="IA128" s="227"/>
      <c r="IB128" s="227"/>
      <c r="IC128" s="227"/>
      <c r="ID128" s="227"/>
      <c r="IE128" s="227"/>
      <c r="IF128" s="227"/>
      <c r="IG128" s="227"/>
      <c r="IH128" s="227"/>
      <c r="II128" s="227"/>
      <c r="IJ128" s="227"/>
      <c r="IK128" s="227"/>
      <c r="IL128" s="227"/>
      <c r="IM128" s="227"/>
      <c r="IN128" s="227"/>
      <c r="IO128" s="227"/>
      <c r="IP128" s="227"/>
      <c r="IQ128" s="227"/>
      <c r="IR128" s="227"/>
      <c r="IS128" s="227"/>
      <c r="IT128" s="227"/>
      <c r="IU128" s="227"/>
      <c r="IV128" s="227"/>
    </row>
    <row r="129" spans="1:256" s="192" customFormat="1">
      <c r="A129" s="379"/>
      <c r="B129" s="383"/>
      <c r="C129" s="54"/>
      <c r="D129" s="59"/>
      <c r="E129" s="54"/>
      <c r="F129" s="54"/>
      <c r="G129" s="54"/>
      <c r="H129" s="54"/>
      <c r="I129" s="54"/>
      <c r="J129" s="54"/>
      <c r="K129" s="381"/>
      <c r="L129" s="54"/>
      <c r="M129" s="227"/>
      <c r="N129" s="227"/>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4"/>
      <c r="BQ129" s="54"/>
      <c r="BR129" s="54"/>
      <c r="BS129" s="54"/>
      <c r="BT129" s="54"/>
      <c r="BU129" s="54"/>
      <c r="BV129" s="54"/>
      <c r="BW129" s="54"/>
      <c r="BX129" s="54"/>
      <c r="BY129" s="54"/>
      <c r="BZ129" s="54"/>
      <c r="CA129" s="54"/>
      <c r="CB129" s="54"/>
      <c r="CC129" s="54"/>
      <c r="CD129" s="54"/>
      <c r="CE129" s="54"/>
      <c r="CF129" s="54"/>
      <c r="CG129" s="54"/>
      <c r="CH129" s="54"/>
      <c r="CI129" s="54"/>
      <c r="CJ129" s="54"/>
      <c r="CK129" s="54"/>
      <c r="CL129" s="54"/>
      <c r="CM129" s="54"/>
      <c r="CN129" s="54"/>
      <c r="CO129" s="54"/>
      <c r="CP129" s="54"/>
      <c r="CQ129" s="54"/>
      <c r="CR129" s="54"/>
      <c r="CS129" s="54"/>
      <c r="CT129" s="54"/>
      <c r="CU129" s="54"/>
      <c r="CV129" s="54"/>
      <c r="CW129" s="54"/>
      <c r="CX129" s="54"/>
      <c r="CY129" s="54"/>
      <c r="CZ129" s="54"/>
      <c r="DA129" s="54"/>
      <c r="DB129" s="54"/>
      <c r="DC129" s="54"/>
      <c r="DD129" s="54"/>
      <c r="DE129" s="54"/>
      <c r="DF129" s="54"/>
      <c r="DG129" s="54"/>
      <c r="DH129" s="54"/>
      <c r="DI129" s="54"/>
      <c r="DJ129" s="54"/>
      <c r="DK129" s="54"/>
      <c r="DL129" s="54"/>
      <c r="DM129" s="54"/>
      <c r="DN129" s="54"/>
      <c r="DO129" s="54"/>
      <c r="DP129" s="54"/>
      <c r="DQ129" s="54"/>
      <c r="DR129" s="54"/>
      <c r="DS129" s="54"/>
      <c r="DT129" s="54"/>
      <c r="DU129" s="54"/>
      <c r="DV129" s="54"/>
      <c r="DW129" s="54"/>
      <c r="DX129" s="54"/>
      <c r="DY129" s="54"/>
      <c r="DZ129" s="54"/>
      <c r="EA129" s="54"/>
      <c r="EB129" s="54"/>
      <c r="EC129" s="54"/>
      <c r="ED129" s="54"/>
      <c r="EE129" s="54"/>
      <c r="EF129" s="54"/>
      <c r="EG129" s="54"/>
      <c r="EH129" s="54"/>
      <c r="EI129" s="54"/>
      <c r="EJ129" s="54"/>
      <c r="EK129" s="54"/>
      <c r="EL129" s="54"/>
      <c r="EM129" s="54"/>
      <c r="EN129" s="54"/>
      <c r="EO129" s="54"/>
      <c r="EP129" s="54"/>
      <c r="EQ129" s="54"/>
      <c r="ER129" s="54"/>
      <c r="ES129" s="54"/>
      <c r="ET129" s="54"/>
      <c r="EU129" s="54"/>
      <c r="EV129" s="54"/>
      <c r="EW129" s="54"/>
      <c r="EX129" s="54"/>
      <c r="EY129" s="54"/>
      <c r="EZ129" s="54"/>
      <c r="FA129" s="54"/>
      <c r="FB129" s="54"/>
      <c r="FC129" s="54"/>
      <c r="FD129" s="54"/>
      <c r="FE129" s="54"/>
      <c r="FF129" s="54"/>
      <c r="FG129" s="54"/>
      <c r="FH129" s="54"/>
      <c r="FI129" s="54"/>
      <c r="FJ129" s="54"/>
      <c r="FK129" s="54"/>
      <c r="FL129" s="54"/>
      <c r="FM129" s="54"/>
      <c r="FN129" s="54"/>
      <c r="FO129" s="54"/>
      <c r="FP129" s="54"/>
      <c r="FQ129" s="54"/>
      <c r="FR129" s="54"/>
      <c r="FS129" s="54"/>
      <c r="FT129" s="54"/>
      <c r="FU129" s="54"/>
      <c r="FV129" s="54"/>
      <c r="FW129" s="54"/>
      <c r="FX129" s="54"/>
      <c r="FY129" s="54"/>
      <c r="FZ129" s="54"/>
      <c r="GA129" s="54"/>
      <c r="GB129" s="54"/>
      <c r="GC129" s="54"/>
      <c r="GD129" s="54"/>
      <c r="GE129" s="54"/>
      <c r="GF129" s="54"/>
      <c r="GG129" s="54"/>
      <c r="GH129" s="54"/>
      <c r="GI129" s="54"/>
      <c r="GJ129" s="54"/>
      <c r="GK129" s="54"/>
      <c r="GL129" s="54"/>
      <c r="GM129" s="54"/>
      <c r="GN129" s="54"/>
      <c r="GO129" s="54"/>
      <c r="GP129" s="54"/>
      <c r="GQ129" s="54"/>
      <c r="GR129" s="54"/>
      <c r="GS129" s="54"/>
      <c r="GT129" s="54"/>
      <c r="GU129" s="54"/>
      <c r="GV129" s="54"/>
      <c r="GW129" s="54"/>
      <c r="GX129" s="54"/>
      <c r="GY129" s="54"/>
      <c r="GZ129" s="54"/>
      <c r="HA129" s="54"/>
      <c r="HB129" s="54"/>
      <c r="HC129" s="54"/>
      <c r="HD129" s="54"/>
      <c r="HE129" s="54"/>
      <c r="HF129" s="54"/>
      <c r="HG129" s="54"/>
      <c r="HH129" s="54"/>
      <c r="HI129" s="54"/>
      <c r="HJ129" s="54"/>
      <c r="HK129" s="54"/>
      <c r="HL129" s="54"/>
      <c r="HM129" s="54"/>
      <c r="HN129" s="54"/>
      <c r="HO129" s="54"/>
      <c r="HP129" s="54"/>
      <c r="HQ129" s="54"/>
      <c r="HR129" s="54"/>
      <c r="HS129" s="54"/>
      <c r="HT129" s="54"/>
      <c r="HU129" s="54"/>
      <c r="HV129" s="54"/>
      <c r="HW129" s="54"/>
      <c r="HX129" s="54"/>
      <c r="HY129" s="54"/>
      <c r="HZ129" s="54"/>
      <c r="IA129" s="54"/>
      <c r="IB129" s="54"/>
      <c r="IC129" s="54"/>
      <c r="ID129" s="54"/>
      <c r="IE129" s="54"/>
      <c r="IF129" s="54"/>
      <c r="IG129" s="54"/>
      <c r="IH129" s="54"/>
      <c r="II129" s="54"/>
      <c r="IJ129" s="54"/>
      <c r="IK129" s="54"/>
      <c r="IL129" s="54"/>
      <c r="IM129" s="54"/>
      <c r="IN129" s="54"/>
      <c r="IO129" s="54"/>
      <c r="IP129" s="54"/>
      <c r="IQ129" s="54"/>
      <c r="IR129" s="54"/>
      <c r="IS129" s="54"/>
      <c r="IT129" s="54"/>
      <c r="IU129" s="54"/>
      <c r="IV129" s="54"/>
    </row>
    <row r="130" spans="1:256">
      <c r="B130" s="383"/>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c r="CA130" s="54"/>
      <c r="CB130" s="54"/>
      <c r="CC130" s="54"/>
      <c r="CD130" s="54"/>
      <c r="CE130" s="54"/>
      <c r="CF130" s="54"/>
      <c r="CG130" s="54"/>
      <c r="CH130" s="54"/>
      <c r="CI130" s="54"/>
      <c r="CJ130" s="54"/>
      <c r="CK130" s="54"/>
      <c r="CL130" s="54"/>
      <c r="CM130" s="54"/>
      <c r="CN130" s="54"/>
      <c r="CO130" s="54"/>
      <c r="CP130" s="54"/>
      <c r="CQ130" s="54"/>
      <c r="CR130" s="54"/>
      <c r="CS130" s="54"/>
      <c r="CT130" s="54"/>
      <c r="CU130" s="54"/>
      <c r="CV130" s="54"/>
      <c r="CW130" s="54"/>
      <c r="CX130" s="54"/>
      <c r="CY130" s="54"/>
      <c r="CZ130" s="54"/>
      <c r="DA130" s="54"/>
      <c r="DB130" s="54"/>
      <c r="DC130" s="54"/>
      <c r="DD130" s="54"/>
      <c r="DE130" s="54"/>
      <c r="DF130" s="54"/>
      <c r="DG130" s="54"/>
      <c r="DH130" s="54"/>
      <c r="DI130" s="54"/>
      <c r="DJ130" s="54"/>
      <c r="DK130" s="54"/>
      <c r="DL130" s="54"/>
      <c r="DM130" s="54"/>
      <c r="DN130" s="54"/>
      <c r="DO130" s="54"/>
      <c r="DP130" s="54"/>
      <c r="DQ130" s="54"/>
      <c r="DR130" s="54"/>
      <c r="DS130" s="54"/>
      <c r="DT130" s="54"/>
      <c r="DU130" s="54"/>
      <c r="DV130" s="54"/>
      <c r="DW130" s="54"/>
      <c r="DX130" s="54"/>
      <c r="DY130" s="54"/>
      <c r="DZ130" s="54"/>
      <c r="EA130" s="54"/>
      <c r="EB130" s="54"/>
      <c r="EC130" s="54"/>
      <c r="ED130" s="54"/>
      <c r="EE130" s="54"/>
      <c r="EF130" s="54"/>
      <c r="EG130" s="54"/>
      <c r="EH130" s="54"/>
      <c r="EI130" s="54"/>
      <c r="EJ130" s="54"/>
      <c r="EK130" s="54"/>
      <c r="EL130" s="54"/>
      <c r="EM130" s="54"/>
      <c r="EN130" s="54"/>
      <c r="EO130" s="54"/>
      <c r="EP130" s="54"/>
      <c r="EQ130" s="54"/>
      <c r="ER130" s="54"/>
      <c r="ES130" s="54"/>
      <c r="ET130" s="54"/>
      <c r="EU130" s="54"/>
      <c r="EV130" s="54"/>
      <c r="EW130" s="54"/>
      <c r="EX130" s="54"/>
      <c r="EY130" s="54"/>
      <c r="EZ130" s="54"/>
      <c r="FA130" s="54"/>
      <c r="FB130" s="54"/>
      <c r="FC130" s="54"/>
      <c r="FD130" s="54"/>
      <c r="FE130" s="54"/>
      <c r="FF130" s="54"/>
      <c r="FG130" s="54"/>
      <c r="FH130" s="54"/>
      <c r="FI130" s="54"/>
      <c r="FJ130" s="54"/>
      <c r="FK130" s="54"/>
      <c r="FL130" s="54"/>
      <c r="FM130" s="54"/>
      <c r="FN130" s="54"/>
      <c r="FO130" s="54"/>
      <c r="FP130" s="54"/>
      <c r="FQ130" s="54"/>
      <c r="FR130" s="54"/>
      <c r="FS130" s="54"/>
      <c r="FT130" s="54"/>
      <c r="FU130" s="54"/>
      <c r="FV130" s="54"/>
      <c r="FW130" s="54"/>
      <c r="FX130" s="54"/>
      <c r="FY130" s="54"/>
      <c r="FZ130" s="54"/>
      <c r="GA130" s="54"/>
      <c r="GB130" s="54"/>
      <c r="GC130" s="54"/>
      <c r="GD130" s="54"/>
      <c r="GE130" s="54"/>
      <c r="GF130" s="54"/>
      <c r="GG130" s="54"/>
      <c r="GH130" s="54"/>
      <c r="GI130" s="54"/>
      <c r="GJ130" s="54"/>
      <c r="GK130" s="54"/>
      <c r="GL130" s="54"/>
      <c r="GM130" s="54"/>
      <c r="GN130" s="54"/>
      <c r="GO130" s="54"/>
      <c r="GP130" s="54"/>
      <c r="GQ130" s="54"/>
      <c r="GR130" s="54"/>
      <c r="GS130" s="54"/>
      <c r="GT130" s="54"/>
      <c r="GU130" s="54"/>
      <c r="GV130" s="54"/>
      <c r="GW130" s="54"/>
      <c r="GX130" s="54"/>
      <c r="GY130" s="54"/>
      <c r="GZ130" s="54"/>
      <c r="HA130" s="54"/>
      <c r="HB130" s="54"/>
      <c r="HC130" s="54"/>
      <c r="HD130" s="54"/>
      <c r="HE130" s="54"/>
      <c r="HF130" s="54"/>
      <c r="HG130" s="54"/>
      <c r="HH130" s="54"/>
      <c r="HI130" s="54"/>
      <c r="HJ130" s="54"/>
      <c r="HK130" s="54"/>
      <c r="HL130" s="54"/>
      <c r="HM130" s="54"/>
      <c r="HN130" s="54"/>
      <c r="HO130" s="54"/>
      <c r="HP130" s="54"/>
      <c r="HQ130" s="54"/>
      <c r="HR130" s="54"/>
      <c r="HS130" s="54"/>
      <c r="HT130" s="54"/>
      <c r="HU130" s="54"/>
      <c r="HV130" s="54"/>
      <c r="HW130" s="54"/>
      <c r="HX130" s="54"/>
      <c r="HY130" s="54"/>
      <c r="HZ130" s="54"/>
      <c r="IA130" s="54"/>
      <c r="IB130" s="54"/>
      <c r="IC130" s="54"/>
      <c r="ID130" s="54"/>
      <c r="IE130" s="54"/>
      <c r="IF130" s="54"/>
      <c r="IG130" s="54"/>
      <c r="IH130" s="54"/>
      <c r="II130" s="54"/>
      <c r="IJ130" s="54"/>
      <c r="IK130" s="54"/>
      <c r="IL130" s="54"/>
      <c r="IM130" s="54"/>
      <c r="IN130" s="54"/>
      <c r="IO130" s="54"/>
      <c r="IP130" s="54"/>
      <c r="IQ130" s="54"/>
      <c r="IR130" s="54"/>
      <c r="IS130" s="54"/>
      <c r="IT130" s="54"/>
      <c r="IU130" s="54"/>
      <c r="IV130" s="54"/>
    </row>
    <row r="131" spans="1:256">
      <c r="B131" s="383"/>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4"/>
      <c r="DW131" s="54"/>
      <c r="DX131" s="54"/>
      <c r="DY131" s="54"/>
      <c r="DZ131" s="54"/>
      <c r="EA131" s="54"/>
      <c r="EB131" s="54"/>
      <c r="EC131" s="54"/>
      <c r="ED131" s="54"/>
      <c r="EE131" s="54"/>
      <c r="EF131" s="54"/>
      <c r="EG131" s="54"/>
      <c r="EH131" s="54"/>
      <c r="EI131" s="54"/>
      <c r="EJ131" s="54"/>
      <c r="EK131" s="54"/>
      <c r="EL131" s="54"/>
      <c r="EM131" s="54"/>
      <c r="EN131" s="54"/>
      <c r="EO131" s="54"/>
      <c r="EP131" s="54"/>
      <c r="EQ131" s="54"/>
      <c r="ER131" s="54"/>
      <c r="ES131" s="54"/>
      <c r="ET131" s="54"/>
      <c r="EU131" s="54"/>
      <c r="EV131" s="54"/>
      <c r="EW131" s="54"/>
      <c r="EX131" s="54"/>
      <c r="EY131" s="54"/>
      <c r="EZ131" s="54"/>
      <c r="FA131" s="54"/>
      <c r="FB131" s="54"/>
      <c r="FC131" s="54"/>
      <c r="FD131" s="54"/>
      <c r="FE131" s="54"/>
      <c r="FF131" s="54"/>
      <c r="FG131" s="54"/>
      <c r="FH131" s="54"/>
      <c r="FI131" s="54"/>
      <c r="FJ131" s="54"/>
      <c r="FK131" s="54"/>
      <c r="FL131" s="54"/>
      <c r="FM131" s="54"/>
      <c r="FN131" s="54"/>
      <c r="FO131" s="54"/>
      <c r="FP131" s="54"/>
      <c r="FQ131" s="54"/>
      <c r="FR131" s="54"/>
      <c r="FS131" s="54"/>
      <c r="FT131" s="54"/>
      <c r="FU131" s="54"/>
      <c r="FV131" s="54"/>
      <c r="FW131" s="54"/>
      <c r="FX131" s="54"/>
      <c r="FY131" s="54"/>
      <c r="FZ131" s="54"/>
      <c r="GA131" s="54"/>
      <c r="GB131" s="54"/>
      <c r="GC131" s="54"/>
      <c r="GD131" s="54"/>
      <c r="GE131" s="54"/>
      <c r="GF131" s="54"/>
      <c r="GG131" s="54"/>
      <c r="GH131" s="54"/>
      <c r="GI131" s="54"/>
      <c r="GJ131" s="54"/>
      <c r="GK131" s="54"/>
      <c r="GL131" s="54"/>
      <c r="GM131" s="54"/>
      <c r="GN131" s="54"/>
      <c r="GO131" s="54"/>
      <c r="GP131" s="54"/>
      <c r="GQ131" s="54"/>
      <c r="GR131" s="54"/>
      <c r="GS131" s="54"/>
      <c r="GT131" s="54"/>
      <c r="GU131" s="54"/>
      <c r="GV131" s="54"/>
      <c r="GW131" s="54"/>
      <c r="GX131" s="54"/>
      <c r="GY131" s="54"/>
      <c r="GZ131" s="54"/>
      <c r="HA131" s="54"/>
      <c r="HB131" s="54"/>
      <c r="HC131" s="54"/>
      <c r="HD131" s="54"/>
      <c r="HE131" s="54"/>
      <c r="HF131" s="54"/>
      <c r="HG131" s="54"/>
      <c r="HH131" s="54"/>
      <c r="HI131" s="54"/>
      <c r="HJ131" s="54"/>
      <c r="HK131" s="54"/>
      <c r="HL131" s="54"/>
      <c r="HM131" s="54"/>
      <c r="HN131" s="54"/>
      <c r="HO131" s="54"/>
      <c r="HP131" s="54"/>
      <c r="HQ131" s="54"/>
      <c r="HR131" s="54"/>
      <c r="HS131" s="54"/>
      <c r="HT131" s="54"/>
      <c r="HU131" s="54"/>
      <c r="HV131" s="54"/>
      <c r="HW131" s="54"/>
      <c r="HX131" s="54"/>
      <c r="HY131" s="54"/>
      <c r="HZ131" s="54"/>
      <c r="IA131" s="54"/>
      <c r="IB131" s="54"/>
      <c r="IC131" s="54"/>
      <c r="ID131" s="54"/>
      <c r="IE131" s="54"/>
      <c r="IF131" s="54"/>
      <c r="IG131" s="54"/>
      <c r="IH131" s="54"/>
      <c r="II131" s="54"/>
      <c r="IJ131" s="54"/>
      <c r="IK131" s="54"/>
      <c r="IL131" s="54"/>
      <c r="IM131" s="54"/>
      <c r="IN131" s="54"/>
      <c r="IO131" s="54"/>
      <c r="IP131" s="54"/>
      <c r="IQ131" s="54"/>
      <c r="IR131" s="54"/>
      <c r="IS131" s="54"/>
      <c r="IT131" s="54"/>
      <c r="IU131" s="54"/>
      <c r="IV131" s="54"/>
    </row>
    <row r="132" spans="1:256">
      <c r="B132" s="383"/>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c r="BO132" s="54"/>
      <c r="BP132" s="54"/>
      <c r="BQ132" s="54"/>
      <c r="BR132" s="54"/>
      <c r="BS132" s="54"/>
      <c r="BT132" s="54"/>
      <c r="BU132" s="54"/>
      <c r="BV132" s="54"/>
      <c r="BW132" s="54"/>
      <c r="BX132" s="54"/>
      <c r="BY132" s="54"/>
      <c r="BZ132" s="54"/>
      <c r="CA132" s="54"/>
      <c r="CB132" s="54"/>
      <c r="CC132" s="54"/>
      <c r="CD132" s="54"/>
      <c r="CE132" s="54"/>
      <c r="CF132" s="54"/>
      <c r="CG132" s="54"/>
      <c r="CH132" s="54"/>
      <c r="CI132" s="54"/>
      <c r="CJ132" s="54"/>
      <c r="CK132" s="54"/>
      <c r="CL132" s="54"/>
      <c r="CM132" s="54"/>
      <c r="CN132" s="54"/>
      <c r="CO132" s="54"/>
      <c r="CP132" s="54"/>
      <c r="CQ132" s="54"/>
      <c r="CR132" s="54"/>
      <c r="CS132" s="54"/>
      <c r="CT132" s="54"/>
      <c r="CU132" s="54"/>
      <c r="CV132" s="54"/>
      <c r="CW132" s="54"/>
      <c r="CX132" s="54"/>
      <c r="CY132" s="54"/>
      <c r="CZ132" s="54"/>
      <c r="DA132" s="54"/>
      <c r="DB132" s="54"/>
      <c r="DC132" s="54"/>
      <c r="DD132" s="54"/>
      <c r="DE132" s="54"/>
      <c r="DF132" s="54"/>
      <c r="DG132" s="54"/>
      <c r="DH132" s="54"/>
      <c r="DI132" s="54"/>
      <c r="DJ132" s="54"/>
      <c r="DK132" s="54"/>
      <c r="DL132" s="54"/>
      <c r="DM132" s="54"/>
      <c r="DN132" s="54"/>
      <c r="DO132" s="54"/>
      <c r="DP132" s="54"/>
      <c r="DQ132" s="54"/>
      <c r="DR132" s="54"/>
      <c r="DS132" s="54"/>
      <c r="DT132" s="54"/>
      <c r="DU132" s="54"/>
      <c r="DV132" s="54"/>
      <c r="DW132" s="54"/>
      <c r="DX132" s="54"/>
      <c r="DY132" s="54"/>
      <c r="DZ132" s="54"/>
      <c r="EA132" s="54"/>
      <c r="EB132" s="54"/>
      <c r="EC132" s="54"/>
      <c r="ED132" s="54"/>
      <c r="EE132" s="54"/>
      <c r="EF132" s="54"/>
      <c r="EG132" s="54"/>
      <c r="EH132" s="54"/>
      <c r="EI132" s="54"/>
      <c r="EJ132" s="54"/>
      <c r="EK132" s="54"/>
      <c r="EL132" s="54"/>
      <c r="EM132" s="54"/>
      <c r="EN132" s="54"/>
      <c r="EO132" s="54"/>
      <c r="EP132" s="54"/>
      <c r="EQ132" s="54"/>
      <c r="ER132" s="54"/>
      <c r="ES132" s="54"/>
      <c r="ET132" s="54"/>
      <c r="EU132" s="54"/>
      <c r="EV132" s="54"/>
      <c r="EW132" s="54"/>
      <c r="EX132" s="54"/>
      <c r="EY132" s="54"/>
      <c r="EZ132" s="54"/>
      <c r="FA132" s="54"/>
      <c r="FB132" s="54"/>
      <c r="FC132" s="54"/>
      <c r="FD132" s="54"/>
      <c r="FE132" s="54"/>
      <c r="FF132" s="54"/>
      <c r="FG132" s="54"/>
      <c r="FH132" s="54"/>
      <c r="FI132" s="54"/>
      <c r="FJ132" s="54"/>
      <c r="FK132" s="54"/>
      <c r="FL132" s="54"/>
      <c r="FM132" s="54"/>
      <c r="FN132" s="54"/>
      <c r="FO132" s="54"/>
      <c r="FP132" s="54"/>
      <c r="FQ132" s="54"/>
      <c r="FR132" s="54"/>
      <c r="FS132" s="54"/>
      <c r="FT132" s="54"/>
      <c r="FU132" s="54"/>
      <c r="FV132" s="54"/>
      <c r="FW132" s="54"/>
      <c r="FX132" s="54"/>
      <c r="FY132" s="54"/>
      <c r="FZ132" s="54"/>
      <c r="GA132" s="54"/>
      <c r="GB132" s="54"/>
      <c r="GC132" s="54"/>
      <c r="GD132" s="54"/>
      <c r="GE132" s="54"/>
      <c r="GF132" s="54"/>
      <c r="GG132" s="54"/>
      <c r="GH132" s="54"/>
      <c r="GI132" s="54"/>
      <c r="GJ132" s="54"/>
      <c r="GK132" s="54"/>
      <c r="GL132" s="54"/>
      <c r="GM132" s="54"/>
      <c r="GN132" s="54"/>
      <c r="GO132" s="54"/>
      <c r="GP132" s="54"/>
      <c r="GQ132" s="54"/>
      <c r="GR132" s="54"/>
      <c r="GS132" s="54"/>
      <c r="GT132" s="54"/>
      <c r="GU132" s="54"/>
      <c r="GV132" s="54"/>
      <c r="GW132" s="54"/>
      <c r="GX132" s="54"/>
      <c r="GY132" s="54"/>
      <c r="GZ132" s="54"/>
      <c r="HA132" s="54"/>
      <c r="HB132" s="54"/>
      <c r="HC132" s="54"/>
      <c r="HD132" s="54"/>
      <c r="HE132" s="54"/>
      <c r="HF132" s="54"/>
      <c r="HG132" s="54"/>
      <c r="HH132" s="54"/>
      <c r="HI132" s="54"/>
      <c r="HJ132" s="54"/>
      <c r="HK132" s="54"/>
      <c r="HL132" s="54"/>
      <c r="HM132" s="54"/>
      <c r="HN132" s="54"/>
      <c r="HO132" s="54"/>
      <c r="HP132" s="54"/>
      <c r="HQ132" s="54"/>
      <c r="HR132" s="54"/>
      <c r="HS132" s="54"/>
      <c r="HT132" s="54"/>
      <c r="HU132" s="54"/>
      <c r="HV132" s="54"/>
      <c r="HW132" s="54"/>
      <c r="HX132" s="54"/>
      <c r="HY132" s="54"/>
      <c r="HZ132" s="54"/>
      <c r="IA132" s="54"/>
      <c r="IB132" s="54"/>
      <c r="IC132" s="54"/>
      <c r="ID132" s="54"/>
      <c r="IE132" s="54"/>
      <c r="IF132" s="54"/>
      <c r="IG132" s="54"/>
      <c r="IH132" s="54"/>
      <c r="II132" s="54"/>
      <c r="IJ132" s="54"/>
      <c r="IK132" s="54"/>
      <c r="IL132" s="54"/>
      <c r="IM132" s="54"/>
      <c r="IN132" s="54"/>
      <c r="IO132" s="54"/>
      <c r="IP132" s="54"/>
      <c r="IQ132" s="54"/>
      <c r="IR132" s="54"/>
      <c r="IS132" s="54"/>
      <c r="IT132" s="54"/>
      <c r="IU132" s="54"/>
      <c r="IV132" s="54"/>
    </row>
    <row r="133" spans="1:256" s="54" customFormat="1">
      <c r="A133" s="379"/>
      <c r="B133" s="383"/>
      <c r="D133" s="59"/>
      <c r="K133" s="381"/>
      <c r="M133" s="227"/>
      <c r="N133" s="227"/>
    </row>
    <row r="134" spans="1:256" s="54" customFormat="1">
      <c r="A134" s="379"/>
      <c r="B134" s="383"/>
      <c r="D134" s="59"/>
      <c r="K134" s="381"/>
      <c r="M134" s="227"/>
      <c r="N134" s="227"/>
    </row>
    <row r="135" spans="1:256" s="54" customFormat="1">
      <c r="A135" s="379"/>
      <c r="B135" s="383"/>
      <c r="D135" s="59"/>
      <c r="K135" s="381"/>
      <c r="M135" s="227"/>
      <c r="N135" s="227"/>
    </row>
    <row r="136" spans="1:256" s="54" customFormat="1">
      <c r="A136" s="379"/>
      <c r="B136" s="383"/>
      <c r="D136" s="59"/>
      <c r="K136" s="381"/>
      <c r="M136" s="227"/>
      <c r="N136" s="227"/>
    </row>
    <row r="137" spans="1:256" s="54" customFormat="1">
      <c r="A137" s="379"/>
      <c r="B137" s="383"/>
      <c r="D137" s="59"/>
      <c r="K137" s="381"/>
      <c r="M137" s="227"/>
      <c r="N137" s="227"/>
    </row>
    <row r="138" spans="1:256" s="54" customFormat="1">
      <c r="A138" s="379"/>
      <c r="B138" s="383"/>
      <c r="D138" s="59"/>
      <c r="K138" s="381"/>
      <c r="M138" s="227"/>
      <c r="N138" s="227"/>
    </row>
    <row r="139" spans="1:256" s="54" customFormat="1">
      <c r="A139" s="379"/>
      <c r="B139" s="383"/>
      <c r="D139" s="59"/>
      <c r="K139" s="381"/>
      <c r="M139" s="227"/>
      <c r="N139" s="227"/>
    </row>
    <row r="140" spans="1:256" s="54" customFormat="1">
      <c r="A140" s="379"/>
      <c r="B140" s="383"/>
      <c r="D140" s="59"/>
      <c r="K140" s="381"/>
      <c r="M140" s="227"/>
      <c r="N140" s="227"/>
    </row>
    <row r="141" spans="1:256" s="54" customFormat="1">
      <c r="A141" s="379"/>
      <c r="B141" s="383"/>
      <c r="D141" s="59"/>
      <c r="K141" s="381"/>
      <c r="M141" s="227"/>
      <c r="N141" s="227"/>
    </row>
    <row r="142" spans="1:256" s="54" customFormat="1">
      <c r="A142" s="379"/>
      <c r="B142" s="383"/>
      <c r="D142" s="59"/>
      <c r="K142" s="381"/>
      <c r="M142" s="227"/>
      <c r="N142" s="227"/>
    </row>
    <row r="143" spans="1:256" s="54" customFormat="1">
      <c r="A143" s="379"/>
      <c r="B143" s="383"/>
      <c r="D143" s="59"/>
      <c r="K143" s="381"/>
      <c r="M143" s="227"/>
      <c r="N143" s="227"/>
    </row>
    <row r="144" spans="1:256" s="54" customFormat="1">
      <c r="A144" s="379"/>
      <c r="B144" s="383"/>
      <c r="D144" s="59"/>
      <c r="K144" s="381"/>
      <c r="M144" s="227"/>
      <c r="N144" s="227"/>
    </row>
    <row r="145" spans="1:14" s="54" customFormat="1">
      <c r="A145" s="379"/>
      <c r="B145" s="383"/>
      <c r="D145" s="59"/>
      <c r="K145" s="381"/>
      <c r="M145" s="227"/>
      <c r="N145" s="227"/>
    </row>
    <row r="146" spans="1:14" s="54" customFormat="1">
      <c r="A146" s="379"/>
      <c r="B146" s="383"/>
      <c r="D146" s="59"/>
      <c r="K146" s="381"/>
      <c r="M146" s="227"/>
      <c r="N146" s="227"/>
    </row>
    <row r="147" spans="1:14" s="54" customFormat="1">
      <c r="A147" s="379"/>
      <c r="B147" s="383"/>
      <c r="D147" s="59"/>
      <c r="K147" s="381"/>
      <c r="M147" s="227"/>
      <c r="N147" s="227"/>
    </row>
    <row r="148" spans="1:14" s="54" customFormat="1">
      <c r="A148" s="379"/>
      <c r="B148" s="383"/>
      <c r="D148" s="59"/>
      <c r="K148" s="381"/>
      <c r="M148" s="227"/>
      <c r="N148" s="227"/>
    </row>
    <row r="149" spans="1:14" s="54" customFormat="1">
      <c r="A149" s="379"/>
      <c r="B149" s="383"/>
      <c r="D149" s="59"/>
      <c r="K149" s="381"/>
      <c r="M149" s="227"/>
      <c r="N149" s="227"/>
    </row>
    <row r="150" spans="1:14" s="54" customFormat="1">
      <c r="A150" s="379"/>
      <c r="B150" s="383"/>
      <c r="D150" s="59"/>
      <c r="K150" s="381"/>
      <c r="M150" s="227"/>
      <c r="N150" s="227"/>
    </row>
    <row r="151" spans="1:14" s="54" customFormat="1">
      <c r="A151" s="379"/>
      <c r="B151" s="383"/>
      <c r="D151" s="59"/>
      <c r="K151" s="381"/>
      <c r="M151" s="227"/>
      <c r="N151" s="227"/>
    </row>
    <row r="152" spans="1:14" s="54" customFormat="1">
      <c r="A152" s="379"/>
      <c r="B152" s="383"/>
      <c r="D152" s="59"/>
      <c r="K152" s="381"/>
      <c r="M152" s="227"/>
      <c r="N152" s="227"/>
    </row>
    <row r="153" spans="1:14" s="54" customFormat="1">
      <c r="A153" s="379"/>
      <c r="B153" s="383"/>
      <c r="D153" s="59"/>
      <c r="K153" s="381"/>
      <c r="M153" s="227"/>
      <c r="N153" s="227"/>
    </row>
    <row r="154" spans="1:14" s="54" customFormat="1">
      <c r="A154" s="379"/>
      <c r="B154" s="383"/>
      <c r="D154" s="59"/>
      <c r="K154" s="381"/>
      <c r="M154" s="227"/>
      <c r="N154" s="227"/>
    </row>
    <row r="155" spans="1:14" s="54" customFormat="1">
      <c r="A155" s="379"/>
      <c r="B155" s="383"/>
      <c r="D155" s="59"/>
      <c r="K155" s="381"/>
      <c r="M155" s="227"/>
      <c r="N155" s="227"/>
    </row>
    <row r="156" spans="1:14" s="54" customFormat="1">
      <c r="A156" s="379"/>
      <c r="B156" s="383"/>
      <c r="D156" s="59"/>
      <c r="K156" s="381"/>
      <c r="M156" s="227"/>
      <c r="N156" s="227"/>
    </row>
    <row r="157" spans="1:14" s="54" customFormat="1">
      <c r="A157" s="379"/>
      <c r="B157" s="383"/>
      <c r="D157" s="59"/>
      <c r="K157" s="381"/>
      <c r="M157" s="227"/>
      <c r="N157" s="227"/>
    </row>
    <row r="158" spans="1:14" s="54" customFormat="1">
      <c r="A158" s="379"/>
      <c r="B158" s="383"/>
      <c r="D158" s="59"/>
      <c r="K158" s="381"/>
      <c r="M158" s="227"/>
      <c r="N158" s="227"/>
    </row>
    <row r="159" spans="1:14" s="54" customFormat="1">
      <c r="A159" s="379"/>
      <c r="B159" s="383"/>
      <c r="D159" s="59"/>
      <c r="K159" s="381"/>
      <c r="M159" s="227"/>
      <c r="N159" s="227"/>
    </row>
    <row r="160" spans="1:14" s="54" customFormat="1">
      <c r="A160" s="379"/>
      <c r="B160" s="383"/>
      <c r="D160" s="59"/>
      <c r="K160" s="381"/>
      <c r="M160" s="227"/>
      <c r="N160" s="227"/>
    </row>
    <row r="161" spans="1:14" s="54" customFormat="1">
      <c r="A161" s="379"/>
      <c r="B161" s="383"/>
      <c r="D161" s="59"/>
      <c r="K161" s="381"/>
      <c r="M161" s="227"/>
      <c r="N161" s="227"/>
    </row>
    <row r="162" spans="1:14" s="54" customFormat="1">
      <c r="A162" s="379"/>
      <c r="B162" s="383"/>
      <c r="D162" s="59"/>
      <c r="K162" s="381"/>
      <c r="M162" s="227"/>
      <c r="N162" s="227"/>
    </row>
    <row r="163" spans="1:14" s="54" customFormat="1">
      <c r="A163" s="379"/>
      <c r="B163" s="383"/>
      <c r="D163" s="59"/>
      <c r="K163" s="381"/>
      <c r="M163" s="227"/>
      <c r="N163" s="227"/>
    </row>
    <row r="164" spans="1:14" s="54" customFormat="1">
      <c r="A164" s="379"/>
      <c r="B164" s="383"/>
      <c r="D164" s="59"/>
      <c r="K164" s="381"/>
      <c r="M164" s="227"/>
      <c r="N164" s="227"/>
    </row>
    <row r="165" spans="1:14" s="54" customFormat="1">
      <c r="A165" s="379"/>
      <c r="B165" s="383"/>
      <c r="D165" s="59"/>
      <c r="K165" s="381"/>
      <c r="M165" s="227"/>
      <c r="N165" s="227"/>
    </row>
    <row r="166" spans="1:14" s="54" customFormat="1">
      <c r="A166" s="379"/>
      <c r="B166" s="383"/>
      <c r="D166" s="59"/>
      <c r="K166" s="381"/>
      <c r="M166" s="227"/>
      <c r="N166" s="227"/>
    </row>
    <row r="167" spans="1:14" s="54" customFormat="1">
      <c r="A167" s="379"/>
      <c r="B167" s="383"/>
      <c r="D167" s="59"/>
      <c r="K167" s="381"/>
      <c r="M167" s="227"/>
      <c r="N167" s="227"/>
    </row>
    <row r="168" spans="1:14" s="54" customFormat="1">
      <c r="A168" s="379"/>
      <c r="B168" s="383"/>
      <c r="D168" s="59"/>
      <c r="K168" s="381"/>
      <c r="M168" s="227"/>
      <c r="N168" s="227"/>
    </row>
    <row r="169" spans="1:14" s="54" customFormat="1">
      <c r="A169" s="379"/>
      <c r="B169" s="383"/>
      <c r="D169" s="59"/>
      <c r="K169" s="381"/>
      <c r="M169" s="227"/>
      <c r="N169" s="227"/>
    </row>
    <row r="170" spans="1:14" s="54" customFormat="1">
      <c r="A170" s="379"/>
      <c r="B170" s="383"/>
      <c r="D170" s="59"/>
      <c r="K170" s="381"/>
      <c r="M170" s="227"/>
      <c r="N170" s="227"/>
    </row>
    <row r="171" spans="1:14" s="54" customFormat="1">
      <c r="A171" s="379"/>
      <c r="B171" s="383"/>
      <c r="D171" s="59"/>
      <c r="K171" s="381"/>
      <c r="M171" s="227"/>
      <c r="N171" s="227"/>
    </row>
    <row r="172" spans="1:14" s="54" customFormat="1">
      <c r="A172" s="379"/>
      <c r="B172" s="383"/>
      <c r="D172" s="59"/>
      <c r="K172" s="381"/>
      <c r="M172" s="227"/>
      <c r="N172" s="227"/>
    </row>
    <row r="173" spans="1:14" s="54" customFormat="1">
      <c r="A173" s="379"/>
      <c r="B173" s="383"/>
      <c r="D173" s="59"/>
      <c r="K173" s="381"/>
      <c r="M173" s="227"/>
      <c r="N173" s="227"/>
    </row>
    <row r="174" spans="1:14" s="54" customFormat="1">
      <c r="A174" s="379"/>
      <c r="B174" s="383"/>
      <c r="D174" s="59"/>
      <c r="K174" s="381"/>
      <c r="M174" s="227"/>
      <c r="N174" s="227"/>
    </row>
    <row r="175" spans="1:14" s="54" customFormat="1">
      <c r="A175" s="379"/>
      <c r="B175" s="383"/>
      <c r="D175" s="59"/>
      <c r="K175" s="381"/>
      <c r="M175" s="227"/>
      <c r="N175" s="227"/>
    </row>
    <row r="176" spans="1:14" s="54" customFormat="1">
      <c r="A176" s="379"/>
      <c r="B176" s="383"/>
      <c r="D176" s="59"/>
      <c r="K176" s="381"/>
      <c r="M176" s="227"/>
      <c r="N176" s="227"/>
    </row>
    <row r="177" spans="1:14" s="54" customFormat="1">
      <c r="A177" s="379"/>
      <c r="B177" s="383"/>
      <c r="D177" s="59"/>
      <c r="K177" s="381"/>
      <c r="M177" s="227"/>
      <c r="N177" s="227"/>
    </row>
    <row r="178" spans="1:14" s="54" customFormat="1">
      <c r="A178" s="379"/>
      <c r="B178" s="383"/>
      <c r="D178" s="59"/>
      <c r="K178" s="381"/>
      <c r="M178" s="227"/>
      <c r="N178" s="227"/>
    </row>
    <row r="179" spans="1:14" s="54" customFormat="1">
      <c r="A179" s="379"/>
      <c r="B179" s="383"/>
      <c r="D179" s="59"/>
      <c r="K179" s="381"/>
      <c r="M179" s="227"/>
      <c r="N179" s="227"/>
    </row>
    <row r="180" spans="1:14" s="54" customFormat="1">
      <c r="A180" s="379"/>
      <c r="B180" s="383"/>
      <c r="D180" s="59"/>
      <c r="K180" s="381"/>
      <c r="M180" s="227"/>
      <c r="N180" s="227"/>
    </row>
    <row r="181" spans="1:14" s="54" customFormat="1">
      <c r="A181" s="379"/>
      <c r="B181" s="383"/>
      <c r="D181" s="59"/>
      <c r="K181" s="381"/>
      <c r="M181" s="227"/>
      <c r="N181" s="227"/>
    </row>
    <row r="182" spans="1:14" s="54" customFormat="1">
      <c r="A182" s="379"/>
      <c r="B182" s="383"/>
      <c r="D182" s="59"/>
      <c r="K182" s="381"/>
      <c r="M182" s="227"/>
      <c r="N182" s="227"/>
    </row>
    <row r="183" spans="1:14" s="54" customFormat="1">
      <c r="A183" s="379"/>
      <c r="B183" s="383"/>
      <c r="D183" s="59"/>
      <c r="K183" s="381"/>
      <c r="M183" s="227"/>
      <c r="N183" s="227"/>
    </row>
    <row r="184" spans="1:14" s="54" customFormat="1">
      <c r="A184" s="379"/>
      <c r="B184" s="383"/>
      <c r="D184" s="59"/>
      <c r="K184" s="381"/>
      <c r="M184" s="227"/>
      <c r="N184" s="227"/>
    </row>
    <row r="185" spans="1:14" s="54" customFormat="1">
      <c r="A185" s="379"/>
      <c r="B185" s="383"/>
      <c r="D185" s="59"/>
      <c r="K185" s="381"/>
      <c r="M185" s="227"/>
      <c r="N185" s="227"/>
    </row>
    <row r="186" spans="1:14" s="54" customFormat="1">
      <c r="A186" s="379"/>
      <c r="B186" s="383"/>
      <c r="D186" s="59"/>
      <c r="K186" s="381"/>
      <c r="M186" s="227"/>
      <c r="N186" s="227"/>
    </row>
    <row r="187" spans="1:14" s="54" customFormat="1">
      <c r="A187" s="379"/>
      <c r="B187" s="383"/>
      <c r="D187" s="59"/>
      <c r="K187" s="381"/>
      <c r="M187" s="227"/>
      <c r="N187" s="227"/>
    </row>
    <row r="188" spans="1:14" s="54" customFormat="1">
      <c r="A188" s="379"/>
      <c r="B188" s="383"/>
      <c r="D188" s="59"/>
      <c r="K188" s="381"/>
      <c r="M188" s="227"/>
      <c r="N188" s="227"/>
    </row>
    <row r="189" spans="1:14" s="54" customFormat="1">
      <c r="A189" s="379"/>
      <c r="B189" s="383"/>
      <c r="D189" s="59"/>
      <c r="K189" s="381"/>
      <c r="M189" s="227"/>
      <c r="N189" s="227"/>
    </row>
    <row r="190" spans="1:14" s="54" customFormat="1">
      <c r="A190" s="379"/>
      <c r="B190" s="383"/>
      <c r="D190" s="59"/>
      <c r="K190" s="381"/>
      <c r="M190" s="227"/>
      <c r="N190" s="227"/>
    </row>
    <row r="191" spans="1:14" s="54" customFormat="1">
      <c r="A191" s="379"/>
      <c r="B191" s="383"/>
      <c r="D191" s="59"/>
      <c r="K191" s="381"/>
      <c r="M191" s="227"/>
      <c r="N191" s="227"/>
    </row>
    <row r="192" spans="1:14" s="54" customFormat="1">
      <c r="A192" s="379"/>
      <c r="B192" s="383"/>
      <c r="D192" s="59"/>
      <c r="K192" s="381"/>
      <c r="M192" s="227"/>
      <c r="N192" s="227"/>
    </row>
    <row r="193" spans="1:14" s="54" customFormat="1">
      <c r="A193" s="379"/>
      <c r="B193" s="383"/>
      <c r="D193" s="59"/>
      <c r="K193" s="381"/>
      <c r="M193" s="227"/>
      <c r="N193" s="227"/>
    </row>
    <row r="194" spans="1:14" s="54" customFormat="1">
      <c r="A194" s="379"/>
      <c r="B194" s="383"/>
      <c r="D194" s="59"/>
      <c r="K194" s="381"/>
      <c r="M194" s="227"/>
      <c r="N194" s="227"/>
    </row>
    <row r="195" spans="1:14" s="54" customFormat="1">
      <c r="A195" s="379"/>
      <c r="B195" s="383"/>
      <c r="D195" s="59"/>
      <c r="K195" s="381"/>
      <c r="M195" s="227"/>
      <c r="N195" s="227"/>
    </row>
    <row r="196" spans="1:14" s="54" customFormat="1">
      <c r="A196" s="379"/>
      <c r="B196" s="383"/>
      <c r="D196" s="59"/>
      <c r="K196" s="381"/>
      <c r="M196" s="227"/>
      <c r="N196" s="227"/>
    </row>
    <row r="197" spans="1:14" s="54" customFormat="1">
      <c r="A197" s="379"/>
      <c r="B197" s="383"/>
      <c r="D197" s="59"/>
      <c r="K197" s="381"/>
      <c r="M197" s="227"/>
      <c r="N197" s="227"/>
    </row>
    <row r="198" spans="1:14" s="54" customFormat="1">
      <c r="A198" s="379"/>
      <c r="B198" s="383"/>
      <c r="D198" s="59"/>
      <c r="K198" s="381"/>
      <c r="M198" s="227"/>
      <c r="N198" s="227"/>
    </row>
    <row r="199" spans="1:14" s="54" customFormat="1">
      <c r="A199" s="379"/>
      <c r="B199" s="383"/>
      <c r="D199" s="59"/>
      <c r="K199" s="381"/>
      <c r="M199" s="227"/>
      <c r="N199" s="227"/>
    </row>
    <row r="200" spans="1:14" s="54" customFormat="1">
      <c r="A200" s="379"/>
      <c r="B200" s="383"/>
      <c r="D200" s="59"/>
      <c r="K200" s="381"/>
      <c r="M200" s="227"/>
      <c r="N200" s="227"/>
    </row>
    <row r="201" spans="1:14" s="54" customFormat="1">
      <c r="A201" s="379"/>
      <c r="B201" s="383"/>
      <c r="D201" s="59"/>
      <c r="K201" s="381"/>
      <c r="M201" s="227"/>
      <c r="N201" s="227"/>
    </row>
    <row r="202" spans="1:14" s="54" customFormat="1">
      <c r="A202" s="379"/>
      <c r="B202" s="383"/>
      <c r="D202" s="59"/>
      <c r="K202" s="381"/>
      <c r="M202" s="227"/>
      <c r="N202" s="227"/>
    </row>
    <row r="203" spans="1:14" s="54" customFormat="1">
      <c r="A203" s="379"/>
      <c r="B203" s="383"/>
      <c r="D203" s="59"/>
      <c r="K203" s="381"/>
      <c r="M203" s="227"/>
      <c r="N203" s="227"/>
    </row>
    <row r="204" spans="1:14" s="54" customFormat="1">
      <c r="A204" s="379"/>
      <c r="B204" s="383"/>
      <c r="D204" s="59"/>
      <c r="K204" s="381"/>
      <c r="M204" s="227"/>
      <c r="N204" s="227"/>
    </row>
    <row r="205" spans="1:14" s="54" customFormat="1">
      <c r="A205" s="379"/>
      <c r="B205" s="383"/>
      <c r="D205" s="59"/>
      <c r="K205" s="381"/>
      <c r="M205" s="227"/>
      <c r="N205" s="227"/>
    </row>
    <row r="206" spans="1:14" s="54" customFormat="1">
      <c r="A206" s="379"/>
      <c r="B206" s="383"/>
      <c r="D206" s="59"/>
      <c r="K206" s="381"/>
      <c r="M206" s="227"/>
      <c r="N206" s="227"/>
    </row>
    <row r="207" spans="1:14" s="54" customFormat="1">
      <c r="A207" s="379"/>
      <c r="B207" s="383"/>
      <c r="D207" s="59"/>
      <c r="K207" s="381"/>
      <c r="M207" s="227"/>
      <c r="N207" s="227"/>
    </row>
    <row r="208" spans="1:14" s="54" customFormat="1">
      <c r="A208" s="379"/>
      <c r="B208" s="383"/>
      <c r="D208" s="59"/>
      <c r="K208" s="381"/>
      <c r="M208" s="227"/>
      <c r="N208" s="227"/>
    </row>
    <row r="209" spans="1:14" s="54" customFormat="1">
      <c r="A209" s="379"/>
      <c r="B209" s="383"/>
      <c r="D209" s="59"/>
      <c r="K209" s="381"/>
      <c r="M209" s="227"/>
      <c r="N209" s="227"/>
    </row>
    <row r="210" spans="1:14" s="54" customFormat="1">
      <c r="A210" s="379"/>
      <c r="B210" s="383"/>
      <c r="D210" s="59"/>
      <c r="K210" s="381"/>
      <c r="M210" s="227"/>
      <c r="N210" s="227"/>
    </row>
    <row r="211" spans="1:14" s="54" customFormat="1">
      <c r="A211" s="379"/>
      <c r="B211" s="383"/>
      <c r="D211" s="59"/>
      <c r="K211" s="381"/>
      <c r="M211" s="227"/>
      <c r="N211" s="227"/>
    </row>
    <row r="212" spans="1:14" s="54" customFormat="1">
      <c r="A212" s="379"/>
      <c r="B212" s="383"/>
      <c r="D212" s="59"/>
      <c r="K212" s="381"/>
      <c r="M212" s="227"/>
      <c r="N212" s="227"/>
    </row>
    <row r="213" spans="1:14" s="54" customFormat="1">
      <c r="A213" s="379"/>
      <c r="B213" s="383"/>
      <c r="D213" s="59"/>
      <c r="K213" s="381"/>
      <c r="M213" s="227"/>
      <c r="N213" s="227"/>
    </row>
    <row r="214" spans="1:14" s="54" customFormat="1">
      <c r="A214" s="379"/>
      <c r="B214" s="383"/>
      <c r="D214" s="59"/>
      <c r="K214" s="381"/>
      <c r="M214" s="227"/>
      <c r="N214" s="227"/>
    </row>
    <row r="215" spans="1:14" s="54" customFormat="1">
      <c r="A215" s="379"/>
      <c r="B215" s="383"/>
      <c r="D215" s="59"/>
      <c r="K215" s="381"/>
      <c r="M215" s="227"/>
      <c r="N215" s="227"/>
    </row>
    <row r="216" spans="1:14" s="54" customFormat="1">
      <c r="A216" s="379"/>
      <c r="B216" s="383"/>
      <c r="D216" s="59"/>
      <c r="K216" s="381"/>
      <c r="M216" s="227"/>
      <c r="N216" s="227"/>
    </row>
    <row r="217" spans="1:14" s="54" customFormat="1">
      <c r="A217" s="379"/>
      <c r="B217" s="383"/>
      <c r="D217" s="59"/>
      <c r="K217" s="381"/>
      <c r="M217" s="227"/>
      <c r="N217" s="227"/>
    </row>
    <row r="218" spans="1:14" s="54" customFormat="1">
      <c r="A218" s="379"/>
      <c r="B218" s="383"/>
      <c r="D218" s="59"/>
      <c r="K218" s="381"/>
      <c r="M218" s="227"/>
      <c r="N218" s="227"/>
    </row>
    <row r="219" spans="1:14" s="54" customFormat="1">
      <c r="A219" s="379"/>
      <c r="B219" s="383"/>
      <c r="D219" s="59"/>
      <c r="K219" s="381"/>
      <c r="M219" s="227"/>
      <c r="N219" s="227"/>
    </row>
    <row r="220" spans="1:14" s="54" customFormat="1">
      <c r="A220" s="379"/>
      <c r="B220" s="383"/>
      <c r="D220" s="59"/>
      <c r="K220" s="381"/>
      <c r="M220" s="227"/>
      <c r="N220" s="227"/>
    </row>
    <row r="221" spans="1:14" s="54" customFormat="1">
      <c r="A221" s="379"/>
      <c r="B221" s="383"/>
      <c r="D221" s="59"/>
      <c r="K221" s="381"/>
      <c r="M221" s="227"/>
      <c r="N221" s="227"/>
    </row>
    <row r="222" spans="1:14" s="54" customFormat="1">
      <c r="A222" s="379"/>
      <c r="B222" s="383"/>
      <c r="D222" s="59"/>
      <c r="K222" s="381"/>
      <c r="M222" s="227"/>
      <c r="N222" s="227"/>
    </row>
    <row r="223" spans="1:14" s="54" customFormat="1">
      <c r="A223" s="379"/>
      <c r="B223" s="383"/>
      <c r="D223" s="59"/>
      <c r="K223" s="381"/>
      <c r="M223" s="227"/>
      <c r="N223" s="227"/>
    </row>
    <row r="224" spans="1:14" s="54" customFormat="1">
      <c r="A224" s="379"/>
      <c r="B224" s="383"/>
      <c r="D224" s="59"/>
      <c r="K224" s="381"/>
      <c r="M224" s="227"/>
      <c r="N224" s="227"/>
    </row>
    <row r="225" spans="1:14" s="54" customFormat="1">
      <c r="A225" s="379"/>
      <c r="B225" s="383"/>
      <c r="D225" s="59"/>
      <c r="K225" s="381"/>
      <c r="M225" s="227"/>
      <c r="N225" s="227"/>
    </row>
    <row r="226" spans="1:14" s="54" customFormat="1">
      <c r="A226" s="379"/>
      <c r="B226" s="383"/>
      <c r="D226" s="59"/>
      <c r="K226" s="381"/>
      <c r="M226" s="227"/>
      <c r="N226" s="227"/>
    </row>
    <row r="227" spans="1:14" s="54" customFormat="1">
      <c r="A227" s="379"/>
      <c r="B227" s="383"/>
      <c r="D227" s="59"/>
      <c r="K227" s="381"/>
      <c r="M227" s="227"/>
      <c r="N227" s="227"/>
    </row>
    <row r="228" spans="1:14" s="54" customFormat="1">
      <c r="A228" s="379"/>
      <c r="B228" s="383"/>
      <c r="D228" s="59"/>
      <c r="K228" s="381"/>
      <c r="M228" s="227"/>
      <c r="N228" s="227"/>
    </row>
    <row r="229" spans="1:14" s="54" customFormat="1">
      <c r="A229" s="379"/>
      <c r="B229" s="383"/>
      <c r="D229" s="59"/>
      <c r="K229" s="381"/>
      <c r="M229" s="227"/>
      <c r="N229" s="227"/>
    </row>
    <row r="230" spans="1:14" s="54" customFormat="1">
      <c r="A230" s="379"/>
      <c r="B230" s="383"/>
      <c r="D230" s="59"/>
      <c r="K230" s="381"/>
      <c r="M230" s="227"/>
      <c r="N230" s="227"/>
    </row>
    <row r="231" spans="1:14" s="54" customFormat="1">
      <c r="A231" s="379"/>
      <c r="B231" s="383"/>
      <c r="D231" s="59"/>
      <c r="K231" s="381"/>
      <c r="M231" s="227"/>
      <c r="N231" s="227"/>
    </row>
    <row r="232" spans="1:14" s="54" customFormat="1">
      <c r="A232" s="379"/>
      <c r="B232" s="383"/>
      <c r="D232" s="59"/>
      <c r="K232" s="381"/>
      <c r="M232" s="227"/>
      <c r="N232" s="227"/>
    </row>
    <row r="233" spans="1:14" s="54" customFormat="1">
      <c r="A233" s="379"/>
      <c r="B233" s="383"/>
      <c r="D233" s="59"/>
      <c r="K233" s="381"/>
      <c r="M233" s="227"/>
      <c r="N233" s="227"/>
    </row>
    <row r="234" spans="1:14" s="54" customFormat="1">
      <c r="A234" s="379"/>
      <c r="B234" s="383"/>
      <c r="D234" s="59"/>
      <c r="K234" s="381"/>
      <c r="M234" s="227"/>
      <c r="N234" s="227"/>
    </row>
    <row r="235" spans="1:14" s="54" customFormat="1">
      <c r="A235" s="379"/>
      <c r="B235" s="383"/>
      <c r="D235" s="59"/>
      <c r="K235" s="381"/>
      <c r="M235" s="227"/>
      <c r="N235" s="227"/>
    </row>
    <row r="236" spans="1:14" s="54" customFormat="1">
      <c r="A236" s="379"/>
      <c r="B236" s="383"/>
      <c r="D236" s="59"/>
      <c r="K236" s="381"/>
      <c r="M236" s="227"/>
      <c r="N236" s="227"/>
    </row>
    <row r="237" spans="1:14" s="54" customFormat="1">
      <c r="A237" s="379"/>
      <c r="B237" s="383"/>
      <c r="D237" s="59"/>
      <c r="K237" s="381"/>
      <c r="M237" s="227"/>
      <c r="N237" s="227"/>
    </row>
    <row r="238" spans="1:14" s="54" customFormat="1">
      <c r="A238" s="379"/>
      <c r="B238" s="383"/>
      <c r="D238" s="59"/>
      <c r="K238" s="381"/>
      <c r="M238" s="227"/>
      <c r="N238" s="227"/>
    </row>
    <row r="239" spans="1:14" s="54" customFormat="1">
      <c r="A239" s="379"/>
      <c r="B239" s="383"/>
      <c r="D239" s="59"/>
      <c r="K239" s="381"/>
      <c r="M239" s="227"/>
      <c r="N239" s="227"/>
    </row>
    <row r="240" spans="1:14" s="54" customFormat="1">
      <c r="A240" s="379"/>
      <c r="B240" s="383"/>
      <c r="D240" s="59"/>
      <c r="K240" s="381"/>
      <c r="M240" s="227"/>
      <c r="N240" s="227"/>
    </row>
    <row r="241" spans="1:14" s="54" customFormat="1">
      <c r="A241" s="379"/>
      <c r="B241" s="383"/>
      <c r="D241" s="59"/>
      <c r="K241" s="381"/>
      <c r="M241" s="227"/>
      <c r="N241" s="227"/>
    </row>
    <row r="242" spans="1:14" s="54" customFormat="1">
      <c r="A242" s="379"/>
      <c r="B242" s="383"/>
      <c r="D242" s="59"/>
      <c r="K242" s="381"/>
      <c r="M242" s="227"/>
      <c r="N242" s="227"/>
    </row>
    <row r="243" spans="1:14" s="54" customFormat="1">
      <c r="A243" s="379"/>
      <c r="B243" s="383"/>
      <c r="D243" s="59"/>
      <c r="K243" s="381"/>
      <c r="M243" s="227"/>
      <c r="N243" s="227"/>
    </row>
    <row r="244" spans="1:14" s="54" customFormat="1">
      <c r="A244" s="379"/>
      <c r="B244" s="383"/>
      <c r="D244" s="59"/>
      <c r="K244" s="381"/>
      <c r="M244" s="227"/>
      <c r="N244" s="227"/>
    </row>
    <row r="245" spans="1:14" s="54" customFormat="1">
      <c r="A245" s="379"/>
      <c r="B245" s="383"/>
      <c r="D245" s="59"/>
      <c r="K245" s="381"/>
      <c r="M245" s="227"/>
      <c r="N245" s="227"/>
    </row>
    <row r="246" spans="1:14" s="54" customFormat="1">
      <c r="A246" s="379"/>
      <c r="B246" s="383"/>
      <c r="D246" s="59"/>
      <c r="K246" s="381"/>
      <c r="M246" s="227"/>
      <c r="N246" s="227"/>
    </row>
    <row r="247" spans="1:14" s="54" customFormat="1">
      <c r="A247" s="379"/>
      <c r="B247" s="383"/>
      <c r="D247" s="59"/>
      <c r="K247" s="381"/>
      <c r="M247" s="227"/>
      <c r="N247" s="227"/>
    </row>
    <row r="248" spans="1:14" s="54" customFormat="1">
      <c r="A248" s="379"/>
      <c r="B248" s="383"/>
      <c r="D248" s="59"/>
      <c r="K248" s="381"/>
      <c r="M248" s="227"/>
      <c r="N248" s="227"/>
    </row>
    <row r="249" spans="1:14" s="54" customFormat="1">
      <c r="A249" s="379"/>
      <c r="B249" s="383"/>
      <c r="D249" s="59"/>
      <c r="K249" s="381"/>
      <c r="M249" s="227"/>
      <c r="N249" s="227"/>
    </row>
    <row r="250" spans="1:14" s="54" customFormat="1">
      <c r="A250" s="379"/>
      <c r="B250" s="383"/>
      <c r="D250" s="59"/>
      <c r="K250" s="381"/>
      <c r="M250" s="227"/>
      <c r="N250" s="227"/>
    </row>
    <row r="251" spans="1:14" s="54" customFormat="1">
      <c r="A251" s="379"/>
      <c r="B251" s="383"/>
      <c r="D251" s="59"/>
      <c r="K251" s="381"/>
      <c r="M251" s="227"/>
      <c r="N251" s="227"/>
    </row>
    <row r="252" spans="1:14" s="54" customFormat="1">
      <c r="A252" s="379"/>
      <c r="B252" s="383"/>
      <c r="D252" s="59"/>
      <c r="K252" s="381"/>
      <c r="M252" s="227"/>
      <c r="N252" s="227"/>
    </row>
    <row r="253" spans="1:14" s="54" customFormat="1">
      <c r="A253" s="379"/>
      <c r="B253" s="383"/>
      <c r="D253" s="59"/>
      <c r="K253" s="381"/>
      <c r="M253" s="227"/>
      <c r="N253" s="227"/>
    </row>
    <row r="254" spans="1:14" s="54" customFormat="1">
      <c r="A254" s="379"/>
      <c r="B254" s="383"/>
      <c r="D254" s="59"/>
      <c r="K254" s="381"/>
      <c r="M254" s="227"/>
      <c r="N254" s="227"/>
    </row>
    <row r="255" spans="1:14" s="54" customFormat="1">
      <c r="A255" s="379"/>
      <c r="B255" s="383"/>
      <c r="D255" s="59"/>
      <c r="K255" s="381"/>
      <c r="M255" s="227"/>
      <c r="N255" s="227"/>
    </row>
    <row r="256" spans="1:14" s="54" customFormat="1">
      <c r="A256" s="379"/>
      <c r="B256" s="383"/>
      <c r="D256" s="59"/>
      <c r="K256" s="381"/>
      <c r="M256" s="227"/>
      <c r="N256" s="227"/>
    </row>
    <row r="257" spans="1:14" s="54" customFormat="1">
      <c r="A257" s="379"/>
      <c r="B257" s="383"/>
      <c r="D257" s="59"/>
      <c r="K257" s="381"/>
      <c r="M257" s="227"/>
      <c r="N257" s="227"/>
    </row>
    <row r="258" spans="1:14" s="54" customFormat="1">
      <c r="A258" s="379"/>
      <c r="B258" s="383"/>
      <c r="D258" s="59"/>
      <c r="K258" s="381"/>
      <c r="M258" s="227"/>
      <c r="N258" s="227"/>
    </row>
    <row r="259" spans="1:14" s="54" customFormat="1">
      <c r="A259" s="379"/>
      <c r="B259" s="383"/>
      <c r="D259" s="59"/>
      <c r="K259" s="381"/>
      <c r="M259" s="227"/>
      <c r="N259" s="227"/>
    </row>
    <row r="260" spans="1:14" s="54" customFormat="1">
      <c r="A260" s="379"/>
      <c r="B260" s="383"/>
      <c r="D260" s="59"/>
      <c r="K260" s="381"/>
      <c r="M260" s="227"/>
      <c r="N260" s="227"/>
    </row>
    <row r="261" spans="1:14" s="54" customFormat="1">
      <c r="A261" s="379"/>
      <c r="B261" s="383"/>
      <c r="D261" s="59"/>
      <c r="K261" s="381"/>
      <c r="M261" s="227"/>
      <c r="N261" s="227"/>
    </row>
    <row r="262" spans="1:14" s="54" customFormat="1">
      <c r="A262" s="379"/>
      <c r="B262" s="383"/>
      <c r="D262" s="59"/>
      <c r="K262" s="381"/>
      <c r="M262" s="227"/>
      <c r="N262" s="227"/>
    </row>
    <row r="263" spans="1:14" s="54" customFormat="1">
      <c r="A263" s="379"/>
      <c r="B263" s="383"/>
      <c r="D263" s="59"/>
      <c r="K263" s="381"/>
      <c r="M263" s="227"/>
      <c r="N263" s="227"/>
    </row>
    <row r="264" spans="1:14" s="54" customFormat="1">
      <c r="A264" s="379"/>
      <c r="B264" s="383"/>
      <c r="D264" s="59"/>
      <c r="K264" s="381"/>
      <c r="M264" s="227"/>
      <c r="N264" s="227"/>
    </row>
    <row r="265" spans="1:14" s="54" customFormat="1">
      <c r="A265" s="379"/>
      <c r="B265" s="383"/>
      <c r="D265" s="59"/>
      <c r="K265" s="381"/>
      <c r="M265" s="227"/>
      <c r="N265" s="227"/>
    </row>
    <row r="266" spans="1:14" s="54" customFormat="1">
      <c r="A266" s="379"/>
      <c r="B266" s="383"/>
      <c r="D266" s="59"/>
      <c r="K266" s="381"/>
      <c r="M266" s="227"/>
      <c r="N266" s="227"/>
    </row>
    <row r="267" spans="1:14" s="54" customFormat="1">
      <c r="A267" s="379"/>
      <c r="B267" s="383"/>
      <c r="D267" s="59"/>
      <c r="K267" s="381"/>
      <c r="M267" s="227"/>
      <c r="N267" s="227"/>
    </row>
    <row r="268" spans="1:14" s="54" customFormat="1">
      <c r="A268" s="379"/>
      <c r="B268" s="383"/>
      <c r="D268" s="59"/>
      <c r="K268" s="381"/>
      <c r="M268" s="227"/>
      <c r="N268" s="227"/>
    </row>
    <row r="269" spans="1:14" s="54" customFormat="1">
      <c r="A269" s="379"/>
      <c r="B269" s="383"/>
      <c r="D269" s="59"/>
      <c r="K269" s="381"/>
      <c r="M269" s="227"/>
      <c r="N269" s="227"/>
    </row>
    <row r="270" spans="1:14" s="54" customFormat="1">
      <c r="A270" s="379"/>
      <c r="B270" s="383"/>
      <c r="D270" s="59"/>
      <c r="K270" s="381"/>
      <c r="M270" s="227"/>
      <c r="N270" s="227"/>
    </row>
    <row r="271" spans="1:14" s="54" customFormat="1">
      <c r="A271" s="379"/>
      <c r="B271" s="383"/>
      <c r="D271" s="59"/>
      <c r="K271" s="381"/>
      <c r="M271" s="227"/>
      <c r="N271" s="227"/>
    </row>
    <row r="272" spans="1:14" s="54" customFormat="1">
      <c r="A272" s="379"/>
      <c r="B272" s="383"/>
      <c r="D272" s="59"/>
      <c r="K272" s="381"/>
      <c r="M272" s="227"/>
      <c r="N272" s="227"/>
    </row>
    <row r="273" spans="1:14" s="54" customFormat="1">
      <c r="A273" s="379"/>
      <c r="B273" s="383"/>
      <c r="D273" s="59"/>
      <c r="K273" s="381"/>
      <c r="M273" s="227"/>
      <c r="N273" s="227"/>
    </row>
    <row r="274" spans="1:14" s="54" customFormat="1">
      <c r="A274" s="379"/>
      <c r="B274" s="383"/>
      <c r="D274" s="59"/>
      <c r="K274" s="381"/>
      <c r="M274" s="227"/>
      <c r="N274" s="227"/>
    </row>
    <row r="275" spans="1:14" s="54" customFormat="1">
      <c r="A275" s="379"/>
      <c r="B275" s="383"/>
      <c r="D275" s="59"/>
      <c r="K275" s="381"/>
      <c r="M275" s="227"/>
      <c r="N275" s="227"/>
    </row>
    <row r="276" spans="1:14" s="54" customFormat="1">
      <c r="A276" s="379"/>
      <c r="B276" s="383"/>
      <c r="D276" s="59"/>
      <c r="K276" s="381"/>
      <c r="M276" s="227"/>
      <c r="N276" s="227"/>
    </row>
    <row r="277" spans="1:14" s="54" customFormat="1">
      <c r="A277" s="379"/>
      <c r="B277" s="383"/>
      <c r="D277" s="59"/>
      <c r="K277" s="381"/>
      <c r="M277" s="227"/>
      <c r="N277" s="227"/>
    </row>
    <row r="278" spans="1:14" s="54" customFormat="1">
      <c r="A278" s="379"/>
      <c r="B278" s="383"/>
      <c r="D278" s="59"/>
      <c r="K278" s="381"/>
      <c r="M278" s="227"/>
      <c r="N278" s="227"/>
    </row>
    <row r="279" spans="1:14" s="54" customFormat="1">
      <c r="A279" s="379"/>
      <c r="B279" s="383"/>
      <c r="D279" s="59"/>
      <c r="K279" s="381"/>
      <c r="M279" s="227"/>
      <c r="N279" s="227"/>
    </row>
    <row r="280" spans="1:14" s="54" customFormat="1">
      <c r="A280" s="379"/>
      <c r="B280" s="383"/>
      <c r="D280" s="59"/>
      <c r="K280" s="381"/>
      <c r="M280" s="227"/>
      <c r="N280" s="227"/>
    </row>
    <row r="281" spans="1:14" s="54" customFormat="1">
      <c r="A281" s="379"/>
      <c r="B281" s="383"/>
      <c r="D281" s="59"/>
      <c r="K281" s="381"/>
      <c r="M281" s="227"/>
      <c r="N281" s="227"/>
    </row>
    <row r="282" spans="1:14" s="54" customFormat="1">
      <c r="A282" s="379"/>
      <c r="B282" s="383"/>
      <c r="D282" s="59"/>
      <c r="K282" s="381"/>
      <c r="M282" s="227"/>
      <c r="N282" s="227"/>
    </row>
    <row r="283" spans="1:14" s="54" customFormat="1">
      <c r="A283" s="379"/>
      <c r="B283" s="383"/>
      <c r="D283" s="59"/>
      <c r="K283" s="381"/>
      <c r="M283" s="227"/>
      <c r="N283" s="227"/>
    </row>
    <row r="284" spans="1:14" s="54" customFormat="1">
      <c r="A284" s="379"/>
      <c r="B284" s="383"/>
      <c r="D284" s="59"/>
      <c r="K284" s="381"/>
      <c r="M284" s="227"/>
      <c r="N284" s="227"/>
    </row>
    <row r="285" spans="1:14" s="54" customFormat="1">
      <c r="A285" s="379"/>
      <c r="B285" s="383"/>
      <c r="D285" s="59"/>
      <c r="K285" s="381"/>
      <c r="M285" s="227"/>
      <c r="N285" s="227"/>
    </row>
    <row r="286" spans="1:14" s="54" customFormat="1">
      <c r="A286" s="379"/>
      <c r="B286" s="383"/>
      <c r="D286" s="59"/>
      <c r="K286" s="381"/>
      <c r="M286" s="227"/>
      <c r="N286" s="227"/>
    </row>
    <row r="287" spans="1:14" s="54" customFormat="1">
      <c r="A287" s="379"/>
      <c r="B287" s="383"/>
      <c r="D287" s="59"/>
      <c r="K287" s="381"/>
      <c r="M287" s="227"/>
      <c r="N287" s="227"/>
    </row>
    <row r="288" spans="1:14" s="54" customFormat="1">
      <c r="A288" s="379"/>
      <c r="B288" s="383"/>
      <c r="D288" s="59"/>
      <c r="K288" s="381"/>
      <c r="M288" s="227"/>
      <c r="N288" s="227"/>
    </row>
    <row r="289" spans="1:14" s="54" customFormat="1">
      <c r="A289" s="379"/>
      <c r="B289" s="383"/>
      <c r="D289" s="59"/>
      <c r="K289" s="381"/>
      <c r="M289" s="227"/>
      <c r="N289" s="227"/>
    </row>
    <row r="290" spans="1:14" s="54" customFormat="1">
      <c r="A290" s="379"/>
      <c r="B290" s="383"/>
      <c r="D290" s="59"/>
      <c r="K290" s="381"/>
      <c r="M290" s="227"/>
      <c r="N290" s="227"/>
    </row>
    <row r="291" spans="1:14" s="54" customFormat="1">
      <c r="A291" s="379"/>
      <c r="B291" s="383"/>
      <c r="D291" s="59"/>
      <c r="K291" s="381"/>
      <c r="M291" s="227"/>
      <c r="N291" s="227"/>
    </row>
    <row r="292" spans="1:14" s="54" customFormat="1">
      <c r="A292" s="379"/>
      <c r="B292" s="383"/>
      <c r="D292" s="59"/>
      <c r="K292" s="381"/>
      <c r="M292" s="227"/>
      <c r="N292" s="227"/>
    </row>
    <row r="293" spans="1:14" s="54" customFormat="1">
      <c r="A293" s="379"/>
      <c r="B293" s="383"/>
      <c r="D293" s="59"/>
      <c r="K293" s="381"/>
      <c r="M293" s="227"/>
      <c r="N293" s="227"/>
    </row>
    <row r="294" spans="1:14" s="54" customFormat="1">
      <c r="A294" s="379"/>
      <c r="B294" s="383"/>
      <c r="D294" s="59"/>
      <c r="K294" s="381"/>
      <c r="M294" s="227"/>
      <c r="N294" s="227"/>
    </row>
    <row r="295" spans="1:14" s="54" customFormat="1">
      <c r="A295" s="379"/>
      <c r="B295" s="383"/>
      <c r="D295" s="59"/>
      <c r="K295" s="381"/>
      <c r="M295" s="227"/>
      <c r="N295" s="227"/>
    </row>
    <row r="296" spans="1:14" s="54" customFormat="1">
      <c r="A296" s="379"/>
      <c r="B296" s="383"/>
      <c r="D296" s="59"/>
      <c r="K296" s="381"/>
      <c r="M296" s="227"/>
      <c r="N296" s="227"/>
    </row>
    <row r="297" spans="1:14" s="54" customFormat="1">
      <c r="A297" s="379"/>
      <c r="B297" s="383"/>
      <c r="D297" s="59"/>
      <c r="K297" s="381"/>
      <c r="M297" s="227"/>
      <c r="N297" s="227"/>
    </row>
    <row r="298" spans="1:14" s="54" customFormat="1">
      <c r="A298" s="379"/>
      <c r="B298" s="383"/>
      <c r="D298" s="59"/>
      <c r="K298" s="381"/>
      <c r="M298" s="227"/>
      <c r="N298" s="227"/>
    </row>
    <row r="299" spans="1:14" s="54" customFormat="1">
      <c r="A299" s="379"/>
      <c r="B299" s="383"/>
      <c r="D299" s="59"/>
      <c r="K299" s="381"/>
      <c r="M299" s="227"/>
      <c r="N299" s="227"/>
    </row>
    <row r="300" spans="1:14" s="54" customFormat="1">
      <c r="A300" s="379"/>
      <c r="B300" s="383"/>
      <c r="D300" s="59"/>
      <c r="K300" s="381"/>
      <c r="M300" s="227"/>
      <c r="N300" s="227"/>
    </row>
    <row r="301" spans="1:14" s="54" customFormat="1">
      <c r="A301" s="379"/>
      <c r="B301" s="383"/>
      <c r="D301" s="59"/>
      <c r="K301" s="381"/>
      <c r="M301" s="227"/>
      <c r="N301" s="227"/>
    </row>
    <row r="302" spans="1:14" s="54" customFormat="1">
      <c r="A302" s="379"/>
      <c r="B302" s="383"/>
      <c r="D302" s="59"/>
      <c r="K302" s="381"/>
      <c r="M302" s="227"/>
      <c r="N302" s="227"/>
    </row>
    <row r="303" spans="1:14" s="54" customFormat="1">
      <c r="A303" s="379"/>
      <c r="B303" s="383"/>
      <c r="D303" s="59"/>
      <c r="K303" s="381"/>
      <c r="M303" s="227"/>
      <c r="N303" s="227"/>
    </row>
    <row r="304" spans="1:14" s="54" customFormat="1">
      <c r="A304" s="379"/>
      <c r="B304" s="383"/>
      <c r="D304" s="59"/>
      <c r="K304" s="381"/>
      <c r="M304" s="227"/>
      <c r="N304" s="227"/>
    </row>
    <row r="305" spans="1:14" s="54" customFormat="1">
      <c r="A305" s="379"/>
      <c r="B305" s="383"/>
      <c r="D305" s="59"/>
      <c r="K305" s="381"/>
      <c r="M305" s="227"/>
      <c r="N305" s="227"/>
    </row>
    <row r="306" spans="1:14" s="54" customFormat="1">
      <c r="A306" s="379"/>
      <c r="B306" s="383"/>
      <c r="D306" s="59"/>
      <c r="K306" s="381"/>
      <c r="M306" s="227"/>
      <c r="N306" s="227"/>
    </row>
    <row r="307" spans="1:14" s="54" customFormat="1">
      <c r="A307" s="379"/>
      <c r="B307" s="383"/>
      <c r="D307" s="59"/>
      <c r="K307" s="381"/>
      <c r="M307" s="227"/>
      <c r="N307" s="227"/>
    </row>
    <row r="308" spans="1:14" s="54" customFormat="1">
      <c r="A308" s="379"/>
      <c r="B308" s="383"/>
      <c r="D308" s="59"/>
      <c r="K308" s="381"/>
      <c r="M308" s="227"/>
      <c r="N308" s="227"/>
    </row>
    <row r="309" spans="1:14" s="54" customFormat="1">
      <c r="A309" s="379"/>
      <c r="B309" s="383"/>
      <c r="D309" s="59"/>
      <c r="K309" s="381"/>
      <c r="M309" s="227"/>
      <c r="N309" s="227"/>
    </row>
    <row r="310" spans="1:14" s="54" customFormat="1">
      <c r="A310" s="379"/>
      <c r="B310" s="383"/>
      <c r="D310" s="59"/>
      <c r="K310" s="381"/>
      <c r="M310" s="227"/>
      <c r="N310" s="227"/>
    </row>
    <row r="311" spans="1:14" s="54" customFormat="1">
      <c r="A311" s="379"/>
      <c r="B311" s="383"/>
      <c r="D311" s="59"/>
      <c r="K311" s="381"/>
      <c r="M311" s="227"/>
      <c r="N311" s="227"/>
    </row>
    <row r="312" spans="1:14" s="54" customFormat="1">
      <c r="A312" s="379"/>
      <c r="B312" s="383"/>
      <c r="D312" s="59"/>
      <c r="K312" s="381"/>
      <c r="M312" s="227"/>
      <c r="N312" s="227"/>
    </row>
    <row r="313" spans="1:14" s="54" customFormat="1">
      <c r="A313" s="379"/>
      <c r="B313" s="383"/>
      <c r="D313" s="59"/>
      <c r="K313" s="381"/>
      <c r="M313" s="227"/>
      <c r="N313" s="227"/>
    </row>
    <row r="314" spans="1:14" s="54" customFormat="1">
      <c r="A314" s="379"/>
      <c r="B314" s="383"/>
      <c r="D314" s="59"/>
      <c r="K314" s="381"/>
      <c r="M314" s="227"/>
      <c r="N314" s="227"/>
    </row>
    <row r="315" spans="1:14" s="54" customFormat="1">
      <c r="A315" s="379"/>
      <c r="B315" s="383"/>
      <c r="D315" s="59"/>
      <c r="K315" s="381"/>
      <c r="M315" s="227"/>
      <c r="N315" s="227"/>
    </row>
    <row r="316" spans="1:14" s="54" customFormat="1">
      <c r="A316" s="379"/>
      <c r="B316" s="383"/>
      <c r="D316" s="59"/>
      <c r="K316" s="381"/>
      <c r="M316" s="227"/>
      <c r="N316" s="227"/>
    </row>
    <row r="317" spans="1:14" s="54" customFormat="1">
      <c r="A317" s="379"/>
      <c r="B317" s="383"/>
      <c r="D317" s="59"/>
      <c r="K317" s="381"/>
      <c r="M317" s="227"/>
      <c r="N317" s="227"/>
    </row>
    <row r="318" spans="1:14" s="54" customFormat="1">
      <c r="A318" s="379"/>
      <c r="B318" s="383"/>
      <c r="D318" s="59"/>
      <c r="K318" s="381"/>
      <c r="M318" s="227"/>
      <c r="N318" s="227"/>
    </row>
    <row r="319" spans="1:14" s="54" customFormat="1">
      <c r="A319" s="379"/>
      <c r="B319" s="383"/>
      <c r="D319" s="59"/>
      <c r="K319" s="381"/>
      <c r="M319" s="227"/>
      <c r="N319" s="227"/>
    </row>
    <row r="320" spans="1:14" s="54" customFormat="1">
      <c r="A320" s="379"/>
      <c r="B320" s="383"/>
      <c r="D320" s="59"/>
      <c r="K320" s="381"/>
      <c r="M320" s="227"/>
      <c r="N320" s="227"/>
    </row>
    <row r="321" spans="1:14" s="54" customFormat="1">
      <c r="A321" s="379"/>
      <c r="B321" s="383"/>
      <c r="D321" s="59"/>
      <c r="K321" s="381"/>
      <c r="M321" s="227"/>
      <c r="N321" s="227"/>
    </row>
    <row r="322" spans="1:14" s="54" customFormat="1">
      <c r="A322" s="379"/>
      <c r="B322" s="383"/>
      <c r="D322" s="59"/>
      <c r="K322" s="381"/>
      <c r="M322" s="227"/>
      <c r="N322" s="227"/>
    </row>
    <row r="323" spans="1:14" s="54" customFormat="1">
      <c r="A323" s="379"/>
      <c r="B323" s="383"/>
      <c r="D323" s="59"/>
      <c r="K323" s="381"/>
      <c r="M323" s="227"/>
      <c r="N323" s="227"/>
    </row>
    <row r="324" spans="1:14" s="54" customFormat="1">
      <c r="A324" s="379"/>
      <c r="B324" s="383"/>
      <c r="D324" s="59"/>
      <c r="K324" s="381"/>
      <c r="M324" s="227"/>
      <c r="N324" s="227"/>
    </row>
    <row r="325" spans="1:14" s="54" customFormat="1">
      <c r="A325" s="379"/>
      <c r="B325" s="383"/>
      <c r="D325" s="59"/>
      <c r="K325" s="381"/>
      <c r="M325" s="227"/>
      <c r="N325" s="227"/>
    </row>
    <row r="326" spans="1:14" s="54" customFormat="1">
      <c r="A326" s="379"/>
      <c r="B326" s="383"/>
      <c r="D326" s="59"/>
      <c r="K326" s="381"/>
      <c r="M326" s="227"/>
      <c r="N326" s="227"/>
    </row>
    <row r="327" spans="1:14" s="54" customFormat="1">
      <c r="A327" s="379"/>
      <c r="B327" s="383"/>
      <c r="D327" s="59"/>
      <c r="K327" s="381"/>
      <c r="M327" s="227"/>
      <c r="N327" s="227"/>
    </row>
    <row r="328" spans="1:14" s="54" customFormat="1">
      <c r="A328" s="379"/>
      <c r="B328" s="383"/>
      <c r="D328" s="59"/>
      <c r="K328" s="381"/>
      <c r="M328" s="227"/>
      <c r="N328" s="227"/>
    </row>
    <row r="329" spans="1:14" s="54" customFormat="1">
      <c r="A329" s="379"/>
      <c r="B329" s="383"/>
      <c r="D329" s="59"/>
      <c r="K329" s="381"/>
      <c r="M329" s="227"/>
      <c r="N329" s="227"/>
    </row>
    <row r="330" spans="1:14" s="54" customFormat="1">
      <c r="A330" s="379"/>
      <c r="B330" s="383"/>
      <c r="D330" s="59"/>
      <c r="K330" s="381"/>
      <c r="M330" s="227"/>
      <c r="N330" s="227"/>
    </row>
    <row r="331" spans="1:14" s="54" customFormat="1">
      <c r="A331" s="379"/>
      <c r="B331" s="383"/>
      <c r="D331" s="59"/>
      <c r="K331" s="381"/>
      <c r="M331" s="227"/>
      <c r="N331" s="227"/>
    </row>
    <row r="332" spans="1:14" s="54" customFormat="1">
      <c r="A332" s="379"/>
      <c r="B332" s="383"/>
      <c r="D332" s="59"/>
      <c r="K332" s="381"/>
      <c r="M332" s="227"/>
      <c r="N332" s="227"/>
    </row>
    <row r="333" spans="1:14" s="54" customFormat="1">
      <c r="A333" s="379"/>
      <c r="B333" s="383"/>
      <c r="D333" s="59"/>
      <c r="K333" s="381"/>
      <c r="M333" s="227"/>
      <c r="N333" s="227"/>
    </row>
    <row r="334" spans="1:14" s="54" customFormat="1">
      <c r="A334" s="379"/>
      <c r="B334" s="383"/>
      <c r="D334" s="59"/>
      <c r="K334" s="381"/>
      <c r="M334" s="227"/>
      <c r="N334" s="227"/>
    </row>
    <row r="335" spans="1:14" s="54" customFormat="1">
      <c r="A335" s="379"/>
      <c r="B335" s="383"/>
      <c r="D335" s="59"/>
      <c r="K335" s="381"/>
      <c r="M335" s="227"/>
      <c r="N335" s="227"/>
    </row>
    <row r="336" spans="1:14" s="54" customFormat="1">
      <c r="A336" s="379"/>
      <c r="B336" s="383"/>
      <c r="D336" s="59"/>
      <c r="K336" s="381"/>
      <c r="M336" s="227"/>
      <c r="N336" s="227"/>
    </row>
    <row r="337" spans="1:256" s="54" customFormat="1">
      <c r="A337" s="379"/>
      <c r="B337" s="383"/>
      <c r="D337" s="59"/>
      <c r="K337" s="381"/>
      <c r="M337" s="227"/>
      <c r="N337" s="227"/>
    </row>
    <row r="338" spans="1:256" s="54" customFormat="1">
      <c r="A338" s="379"/>
      <c r="B338" s="383"/>
      <c r="D338" s="59"/>
      <c r="K338" s="381"/>
      <c r="M338" s="227"/>
      <c r="N338" s="227"/>
    </row>
    <row r="339" spans="1:256" s="54" customFormat="1">
      <c r="A339" s="379"/>
      <c r="B339" s="383"/>
      <c r="D339" s="59"/>
      <c r="K339" s="381"/>
      <c r="M339" s="227"/>
      <c r="N339" s="227"/>
    </row>
    <row r="340" spans="1:256" s="54" customFormat="1">
      <c r="A340" s="379"/>
      <c r="B340" s="383"/>
      <c r="D340" s="59"/>
      <c r="K340" s="381"/>
      <c r="M340" s="227"/>
      <c r="N340" s="227"/>
    </row>
    <row r="341" spans="1:256" s="54" customFormat="1">
      <c r="A341" s="379"/>
      <c r="B341" s="383"/>
      <c r="D341" s="59"/>
      <c r="K341" s="381"/>
      <c r="M341" s="227"/>
      <c r="N341" s="227"/>
    </row>
    <row r="342" spans="1:256" s="54" customFormat="1">
      <c r="A342" s="379"/>
      <c r="B342" s="383"/>
      <c r="D342" s="59"/>
      <c r="K342" s="381"/>
      <c r="M342" s="227"/>
      <c r="N342" s="227"/>
    </row>
    <row r="343" spans="1:256" s="54" customFormat="1">
      <c r="A343" s="379"/>
      <c r="B343" s="383"/>
      <c r="D343" s="59"/>
      <c r="K343" s="381"/>
      <c r="M343" s="227"/>
      <c r="N343" s="227"/>
    </row>
    <row r="344" spans="1:256" s="54" customFormat="1">
      <c r="A344" s="379"/>
      <c r="B344" s="383"/>
      <c r="D344" s="59"/>
      <c r="K344" s="381"/>
      <c r="M344" s="227"/>
      <c r="N344" s="227"/>
    </row>
    <row r="345" spans="1:256" s="54" customFormat="1">
      <c r="A345" s="379"/>
      <c r="B345" s="383"/>
      <c r="D345" s="59"/>
      <c r="K345" s="381"/>
      <c r="M345" s="227"/>
      <c r="N345" s="227"/>
    </row>
    <row r="346" spans="1:256" s="54" customFormat="1">
      <c r="A346" s="379"/>
      <c r="B346" s="383"/>
      <c r="D346" s="59"/>
      <c r="K346" s="381"/>
      <c r="M346" s="227"/>
      <c r="N346" s="227"/>
    </row>
    <row r="347" spans="1:256" s="54" customFormat="1">
      <c r="A347" s="379"/>
      <c r="B347" s="383"/>
      <c r="D347" s="59"/>
      <c r="K347" s="381"/>
      <c r="M347" s="227"/>
      <c r="N347" s="227"/>
    </row>
    <row r="348" spans="1:256" s="54" customFormat="1">
      <c r="A348" s="379"/>
      <c r="B348" s="383"/>
      <c r="D348" s="59"/>
      <c r="K348" s="381"/>
      <c r="M348" s="227"/>
      <c r="N348" s="227"/>
    </row>
    <row r="349" spans="1:256" s="54" customFormat="1">
      <c r="A349" s="379"/>
      <c r="B349" s="383"/>
      <c r="D349" s="59"/>
      <c r="K349" s="381"/>
      <c r="M349" s="227"/>
      <c r="N349" s="227"/>
    </row>
    <row r="350" spans="1:256" s="54" customFormat="1">
      <c r="A350" s="379"/>
      <c r="B350" s="383"/>
      <c r="D350" s="59"/>
      <c r="K350" s="381"/>
      <c r="M350" s="227"/>
      <c r="N350" s="227"/>
    </row>
    <row r="351" spans="1:256" s="54" customFormat="1">
      <c r="A351" s="379"/>
      <c r="B351" s="383"/>
      <c r="D351" s="59"/>
      <c r="K351" s="381"/>
      <c r="M351" s="227"/>
      <c r="N351" s="227"/>
    </row>
    <row r="352" spans="1:256" s="54" customFormat="1">
      <c r="A352" s="379"/>
      <c r="B352" s="379"/>
      <c r="D352" s="59"/>
      <c r="K352" s="381"/>
      <c r="M352" s="227"/>
      <c r="N352" s="227"/>
      <c r="O352" s="227"/>
      <c r="P352" s="227"/>
      <c r="Q352" s="227"/>
      <c r="R352" s="227"/>
      <c r="S352" s="227"/>
      <c r="T352" s="227"/>
      <c r="U352" s="227"/>
      <c r="V352" s="227"/>
      <c r="W352" s="227"/>
      <c r="X352" s="227"/>
      <c r="Y352" s="227"/>
      <c r="Z352" s="227"/>
      <c r="AA352" s="227"/>
      <c r="AB352" s="227"/>
      <c r="AC352" s="227"/>
      <c r="AD352" s="227"/>
      <c r="AE352" s="227"/>
      <c r="AF352" s="227"/>
      <c r="AG352" s="227"/>
      <c r="AH352" s="227"/>
      <c r="AI352" s="227"/>
      <c r="AJ352" s="227"/>
      <c r="AK352" s="227"/>
      <c r="AL352" s="227"/>
      <c r="AM352" s="227"/>
      <c r="AN352" s="227"/>
      <c r="AO352" s="227"/>
      <c r="AP352" s="227"/>
      <c r="AQ352" s="227"/>
      <c r="AR352" s="227"/>
      <c r="AS352" s="227"/>
      <c r="AT352" s="227"/>
      <c r="AU352" s="227"/>
      <c r="AV352" s="227"/>
      <c r="AW352" s="227"/>
      <c r="AX352" s="227"/>
      <c r="AY352" s="227"/>
      <c r="AZ352" s="227"/>
      <c r="BA352" s="227"/>
      <c r="BB352" s="227"/>
      <c r="BC352" s="227"/>
      <c r="BD352" s="227"/>
      <c r="BE352" s="227"/>
      <c r="BF352" s="227"/>
      <c r="BG352" s="227"/>
      <c r="BH352" s="227"/>
      <c r="BI352" s="227"/>
      <c r="BJ352" s="227"/>
      <c r="BK352" s="227"/>
      <c r="BL352" s="227"/>
      <c r="BM352" s="227"/>
      <c r="BN352" s="227"/>
      <c r="BO352" s="227"/>
      <c r="BP352" s="227"/>
      <c r="BQ352" s="227"/>
      <c r="BR352" s="227"/>
      <c r="BS352" s="227"/>
      <c r="BT352" s="227"/>
      <c r="BU352" s="227"/>
      <c r="BV352" s="227"/>
      <c r="BW352" s="227"/>
      <c r="BX352" s="227"/>
      <c r="BY352" s="227"/>
      <c r="BZ352" s="227"/>
      <c r="CA352" s="227"/>
      <c r="CB352" s="227"/>
      <c r="CC352" s="227"/>
      <c r="CD352" s="227"/>
      <c r="CE352" s="227"/>
      <c r="CF352" s="227"/>
      <c r="CG352" s="227"/>
      <c r="CH352" s="227"/>
      <c r="CI352" s="227"/>
      <c r="CJ352" s="227"/>
      <c r="CK352" s="227"/>
      <c r="CL352" s="227"/>
      <c r="CM352" s="227"/>
      <c r="CN352" s="227"/>
      <c r="CO352" s="227"/>
      <c r="CP352" s="227"/>
      <c r="CQ352" s="227"/>
      <c r="CR352" s="227"/>
      <c r="CS352" s="227"/>
      <c r="CT352" s="227"/>
      <c r="CU352" s="227"/>
      <c r="CV352" s="227"/>
      <c r="CW352" s="227"/>
      <c r="CX352" s="227"/>
      <c r="CY352" s="227"/>
      <c r="CZ352" s="227"/>
      <c r="DA352" s="227"/>
      <c r="DB352" s="227"/>
      <c r="DC352" s="227"/>
      <c r="DD352" s="227"/>
      <c r="DE352" s="227"/>
      <c r="DF352" s="227"/>
      <c r="DG352" s="227"/>
      <c r="DH352" s="227"/>
      <c r="DI352" s="227"/>
      <c r="DJ352" s="227"/>
      <c r="DK352" s="227"/>
      <c r="DL352" s="227"/>
      <c r="DM352" s="227"/>
      <c r="DN352" s="227"/>
      <c r="DO352" s="227"/>
      <c r="DP352" s="227"/>
      <c r="DQ352" s="227"/>
      <c r="DR352" s="227"/>
      <c r="DS352" s="227"/>
      <c r="DT352" s="227"/>
      <c r="DU352" s="227"/>
      <c r="DV352" s="227"/>
      <c r="DW352" s="227"/>
      <c r="DX352" s="227"/>
      <c r="DY352" s="227"/>
      <c r="DZ352" s="227"/>
      <c r="EA352" s="227"/>
      <c r="EB352" s="227"/>
      <c r="EC352" s="227"/>
      <c r="ED352" s="227"/>
      <c r="EE352" s="227"/>
      <c r="EF352" s="227"/>
      <c r="EG352" s="227"/>
      <c r="EH352" s="227"/>
      <c r="EI352" s="227"/>
      <c r="EJ352" s="227"/>
      <c r="EK352" s="227"/>
      <c r="EL352" s="227"/>
      <c r="EM352" s="227"/>
      <c r="EN352" s="227"/>
      <c r="EO352" s="227"/>
      <c r="EP352" s="227"/>
      <c r="EQ352" s="227"/>
      <c r="ER352" s="227"/>
      <c r="ES352" s="227"/>
      <c r="ET352" s="227"/>
      <c r="EU352" s="227"/>
      <c r="EV352" s="227"/>
      <c r="EW352" s="227"/>
      <c r="EX352" s="227"/>
      <c r="EY352" s="227"/>
      <c r="EZ352" s="227"/>
      <c r="FA352" s="227"/>
      <c r="FB352" s="227"/>
      <c r="FC352" s="227"/>
      <c r="FD352" s="227"/>
      <c r="FE352" s="227"/>
      <c r="FF352" s="227"/>
      <c r="FG352" s="227"/>
      <c r="FH352" s="227"/>
      <c r="FI352" s="227"/>
      <c r="FJ352" s="227"/>
      <c r="FK352" s="227"/>
      <c r="FL352" s="227"/>
      <c r="FM352" s="227"/>
      <c r="FN352" s="227"/>
      <c r="FO352" s="227"/>
      <c r="FP352" s="227"/>
      <c r="FQ352" s="227"/>
      <c r="FR352" s="227"/>
      <c r="FS352" s="227"/>
      <c r="FT352" s="227"/>
      <c r="FU352" s="227"/>
      <c r="FV352" s="227"/>
      <c r="FW352" s="227"/>
      <c r="FX352" s="227"/>
      <c r="FY352" s="227"/>
      <c r="FZ352" s="227"/>
      <c r="GA352" s="227"/>
      <c r="GB352" s="227"/>
      <c r="GC352" s="227"/>
      <c r="GD352" s="227"/>
      <c r="GE352" s="227"/>
      <c r="GF352" s="227"/>
      <c r="GG352" s="227"/>
      <c r="GH352" s="227"/>
      <c r="GI352" s="227"/>
      <c r="GJ352" s="227"/>
      <c r="GK352" s="227"/>
      <c r="GL352" s="227"/>
      <c r="GM352" s="227"/>
      <c r="GN352" s="227"/>
      <c r="GO352" s="227"/>
      <c r="GP352" s="227"/>
      <c r="GQ352" s="227"/>
      <c r="GR352" s="227"/>
      <c r="GS352" s="227"/>
      <c r="GT352" s="227"/>
      <c r="GU352" s="227"/>
      <c r="GV352" s="227"/>
      <c r="GW352" s="227"/>
      <c r="GX352" s="227"/>
      <c r="GY352" s="227"/>
      <c r="GZ352" s="227"/>
      <c r="HA352" s="227"/>
      <c r="HB352" s="227"/>
      <c r="HC352" s="227"/>
      <c r="HD352" s="227"/>
      <c r="HE352" s="227"/>
      <c r="HF352" s="227"/>
      <c r="HG352" s="227"/>
      <c r="HH352" s="227"/>
      <c r="HI352" s="227"/>
      <c r="HJ352" s="227"/>
      <c r="HK352" s="227"/>
      <c r="HL352" s="227"/>
      <c r="HM352" s="227"/>
      <c r="HN352" s="227"/>
      <c r="HO352" s="227"/>
      <c r="HP352" s="227"/>
      <c r="HQ352" s="227"/>
      <c r="HR352" s="227"/>
      <c r="HS352" s="227"/>
      <c r="HT352" s="227"/>
      <c r="HU352" s="227"/>
      <c r="HV352" s="227"/>
      <c r="HW352" s="227"/>
      <c r="HX352" s="227"/>
      <c r="HY352" s="227"/>
      <c r="HZ352" s="227"/>
      <c r="IA352" s="227"/>
      <c r="IB352" s="227"/>
      <c r="IC352" s="227"/>
      <c r="ID352" s="227"/>
      <c r="IE352" s="227"/>
      <c r="IF352" s="227"/>
      <c r="IG352" s="227"/>
      <c r="IH352" s="227"/>
      <c r="II352" s="227"/>
      <c r="IJ352" s="227"/>
      <c r="IK352" s="227"/>
      <c r="IL352" s="227"/>
      <c r="IM352" s="227"/>
      <c r="IN352" s="227"/>
      <c r="IO352" s="227"/>
      <c r="IP352" s="227"/>
      <c r="IQ352" s="227"/>
      <c r="IR352" s="227"/>
      <c r="IS352" s="227"/>
      <c r="IT352" s="227"/>
      <c r="IU352" s="227"/>
      <c r="IV352" s="227"/>
    </row>
    <row r="353" spans="1:256" s="54" customFormat="1">
      <c r="A353" s="379"/>
      <c r="B353" s="379"/>
      <c r="D353" s="59"/>
      <c r="K353" s="381"/>
      <c r="M353" s="227"/>
      <c r="N353" s="227"/>
      <c r="O353" s="227"/>
      <c r="P353" s="227"/>
      <c r="Q353" s="227"/>
      <c r="R353" s="227"/>
      <c r="S353" s="227"/>
      <c r="T353" s="227"/>
      <c r="U353" s="227"/>
      <c r="V353" s="227"/>
      <c r="W353" s="227"/>
      <c r="X353" s="227"/>
      <c r="Y353" s="227"/>
      <c r="Z353" s="227"/>
      <c r="AA353" s="227"/>
      <c r="AB353" s="227"/>
      <c r="AC353" s="227"/>
      <c r="AD353" s="227"/>
      <c r="AE353" s="227"/>
      <c r="AF353" s="227"/>
      <c r="AG353" s="227"/>
      <c r="AH353" s="227"/>
      <c r="AI353" s="227"/>
      <c r="AJ353" s="227"/>
      <c r="AK353" s="227"/>
      <c r="AL353" s="227"/>
      <c r="AM353" s="227"/>
      <c r="AN353" s="227"/>
      <c r="AO353" s="227"/>
      <c r="AP353" s="227"/>
      <c r="AQ353" s="227"/>
      <c r="AR353" s="227"/>
      <c r="AS353" s="227"/>
      <c r="AT353" s="227"/>
      <c r="AU353" s="227"/>
      <c r="AV353" s="227"/>
      <c r="AW353" s="227"/>
      <c r="AX353" s="227"/>
      <c r="AY353" s="227"/>
      <c r="AZ353" s="227"/>
      <c r="BA353" s="227"/>
      <c r="BB353" s="227"/>
      <c r="BC353" s="227"/>
      <c r="BD353" s="227"/>
      <c r="BE353" s="227"/>
      <c r="BF353" s="227"/>
      <c r="BG353" s="227"/>
      <c r="BH353" s="227"/>
      <c r="BI353" s="227"/>
      <c r="BJ353" s="227"/>
      <c r="BK353" s="227"/>
      <c r="BL353" s="227"/>
      <c r="BM353" s="227"/>
      <c r="BN353" s="227"/>
      <c r="BO353" s="227"/>
      <c r="BP353" s="227"/>
      <c r="BQ353" s="227"/>
      <c r="BR353" s="227"/>
      <c r="BS353" s="227"/>
      <c r="BT353" s="227"/>
      <c r="BU353" s="227"/>
      <c r="BV353" s="227"/>
      <c r="BW353" s="227"/>
      <c r="BX353" s="227"/>
      <c r="BY353" s="227"/>
      <c r="BZ353" s="227"/>
      <c r="CA353" s="227"/>
      <c r="CB353" s="227"/>
      <c r="CC353" s="227"/>
      <c r="CD353" s="227"/>
      <c r="CE353" s="227"/>
      <c r="CF353" s="227"/>
      <c r="CG353" s="227"/>
      <c r="CH353" s="227"/>
      <c r="CI353" s="227"/>
      <c r="CJ353" s="227"/>
      <c r="CK353" s="227"/>
      <c r="CL353" s="227"/>
      <c r="CM353" s="227"/>
      <c r="CN353" s="227"/>
      <c r="CO353" s="227"/>
      <c r="CP353" s="227"/>
      <c r="CQ353" s="227"/>
      <c r="CR353" s="227"/>
      <c r="CS353" s="227"/>
      <c r="CT353" s="227"/>
      <c r="CU353" s="227"/>
      <c r="CV353" s="227"/>
      <c r="CW353" s="227"/>
      <c r="CX353" s="227"/>
      <c r="CY353" s="227"/>
      <c r="CZ353" s="227"/>
      <c r="DA353" s="227"/>
      <c r="DB353" s="227"/>
      <c r="DC353" s="227"/>
      <c r="DD353" s="227"/>
      <c r="DE353" s="227"/>
      <c r="DF353" s="227"/>
      <c r="DG353" s="227"/>
      <c r="DH353" s="227"/>
      <c r="DI353" s="227"/>
      <c r="DJ353" s="227"/>
      <c r="DK353" s="227"/>
      <c r="DL353" s="227"/>
      <c r="DM353" s="227"/>
      <c r="DN353" s="227"/>
      <c r="DO353" s="227"/>
      <c r="DP353" s="227"/>
      <c r="DQ353" s="227"/>
      <c r="DR353" s="227"/>
      <c r="DS353" s="227"/>
      <c r="DT353" s="227"/>
      <c r="DU353" s="227"/>
      <c r="DV353" s="227"/>
      <c r="DW353" s="227"/>
      <c r="DX353" s="227"/>
      <c r="DY353" s="227"/>
      <c r="DZ353" s="227"/>
      <c r="EA353" s="227"/>
      <c r="EB353" s="227"/>
      <c r="EC353" s="227"/>
      <c r="ED353" s="227"/>
      <c r="EE353" s="227"/>
      <c r="EF353" s="227"/>
      <c r="EG353" s="227"/>
      <c r="EH353" s="227"/>
      <c r="EI353" s="227"/>
      <c r="EJ353" s="227"/>
      <c r="EK353" s="227"/>
      <c r="EL353" s="227"/>
      <c r="EM353" s="227"/>
      <c r="EN353" s="227"/>
      <c r="EO353" s="227"/>
      <c r="EP353" s="227"/>
      <c r="EQ353" s="227"/>
      <c r="ER353" s="227"/>
      <c r="ES353" s="227"/>
      <c r="ET353" s="227"/>
      <c r="EU353" s="227"/>
      <c r="EV353" s="227"/>
      <c r="EW353" s="227"/>
      <c r="EX353" s="227"/>
      <c r="EY353" s="227"/>
      <c r="EZ353" s="227"/>
      <c r="FA353" s="227"/>
      <c r="FB353" s="227"/>
      <c r="FC353" s="227"/>
      <c r="FD353" s="227"/>
      <c r="FE353" s="227"/>
      <c r="FF353" s="227"/>
      <c r="FG353" s="227"/>
      <c r="FH353" s="227"/>
      <c r="FI353" s="227"/>
      <c r="FJ353" s="227"/>
      <c r="FK353" s="227"/>
      <c r="FL353" s="227"/>
      <c r="FM353" s="227"/>
      <c r="FN353" s="227"/>
      <c r="FO353" s="227"/>
      <c r="FP353" s="227"/>
      <c r="FQ353" s="227"/>
      <c r="FR353" s="227"/>
      <c r="FS353" s="227"/>
      <c r="FT353" s="227"/>
      <c r="FU353" s="227"/>
      <c r="FV353" s="227"/>
      <c r="FW353" s="227"/>
      <c r="FX353" s="227"/>
      <c r="FY353" s="227"/>
      <c r="FZ353" s="227"/>
      <c r="GA353" s="227"/>
      <c r="GB353" s="227"/>
      <c r="GC353" s="227"/>
      <c r="GD353" s="227"/>
      <c r="GE353" s="227"/>
      <c r="GF353" s="227"/>
      <c r="GG353" s="227"/>
      <c r="GH353" s="227"/>
      <c r="GI353" s="227"/>
      <c r="GJ353" s="227"/>
      <c r="GK353" s="227"/>
      <c r="GL353" s="227"/>
      <c r="GM353" s="227"/>
      <c r="GN353" s="227"/>
      <c r="GO353" s="227"/>
      <c r="GP353" s="227"/>
      <c r="GQ353" s="227"/>
      <c r="GR353" s="227"/>
      <c r="GS353" s="227"/>
      <c r="GT353" s="227"/>
      <c r="GU353" s="227"/>
      <c r="GV353" s="227"/>
      <c r="GW353" s="227"/>
      <c r="GX353" s="227"/>
      <c r="GY353" s="227"/>
      <c r="GZ353" s="227"/>
      <c r="HA353" s="227"/>
      <c r="HB353" s="227"/>
      <c r="HC353" s="227"/>
      <c r="HD353" s="227"/>
      <c r="HE353" s="227"/>
      <c r="HF353" s="227"/>
      <c r="HG353" s="227"/>
      <c r="HH353" s="227"/>
      <c r="HI353" s="227"/>
      <c r="HJ353" s="227"/>
      <c r="HK353" s="227"/>
      <c r="HL353" s="227"/>
      <c r="HM353" s="227"/>
      <c r="HN353" s="227"/>
      <c r="HO353" s="227"/>
      <c r="HP353" s="227"/>
      <c r="HQ353" s="227"/>
      <c r="HR353" s="227"/>
      <c r="HS353" s="227"/>
      <c r="HT353" s="227"/>
      <c r="HU353" s="227"/>
      <c r="HV353" s="227"/>
      <c r="HW353" s="227"/>
      <c r="HX353" s="227"/>
      <c r="HY353" s="227"/>
      <c r="HZ353" s="227"/>
      <c r="IA353" s="227"/>
      <c r="IB353" s="227"/>
      <c r="IC353" s="227"/>
      <c r="ID353" s="227"/>
      <c r="IE353" s="227"/>
      <c r="IF353" s="227"/>
      <c r="IG353" s="227"/>
      <c r="IH353" s="227"/>
      <c r="II353" s="227"/>
      <c r="IJ353" s="227"/>
      <c r="IK353" s="227"/>
      <c r="IL353" s="227"/>
      <c r="IM353" s="227"/>
      <c r="IN353" s="227"/>
      <c r="IO353" s="227"/>
      <c r="IP353" s="227"/>
      <c r="IQ353" s="227"/>
      <c r="IR353" s="227"/>
      <c r="IS353" s="227"/>
      <c r="IT353" s="227"/>
      <c r="IU353" s="227"/>
      <c r="IV353" s="227"/>
    </row>
    <row r="354" spans="1:256" s="54" customFormat="1">
      <c r="A354" s="379"/>
      <c r="B354" s="379"/>
      <c r="D354" s="59"/>
      <c r="K354" s="381"/>
      <c r="M354" s="227"/>
      <c r="N354" s="227"/>
      <c r="O354" s="227"/>
      <c r="P354" s="227"/>
      <c r="Q354" s="227"/>
      <c r="R354" s="227"/>
      <c r="S354" s="227"/>
      <c r="T354" s="227"/>
      <c r="U354" s="227"/>
      <c r="V354" s="227"/>
      <c r="W354" s="227"/>
      <c r="X354" s="227"/>
      <c r="Y354" s="227"/>
      <c r="Z354" s="227"/>
      <c r="AA354" s="227"/>
      <c r="AB354" s="227"/>
      <c r="AC354" s="227"/>
      <c r="AD354" s="227"/>
      <c r="AE354" s="227"/>
      <c r="AF354" s="227"/>
      <c r="AG354" s="227"/>
      <c r="AH354" s="227"/>
      <c r="AI354" s="227"/>
      <c r="AJ354" s="227"/>
      <c r="AK354" s="227"/>
      <c r="AL354" s="227"/>
      <c r="AM354" s="227"/>
      <c r="AN354" s="227"/>
      <c r="AO354" s="227"/>
      <c r="AP354" s="227"/>
      <c r="AQ354" s="227"/>
      <c r="AR354" s="227"/>
      <c r="AS354" s="227"/>
      <c r="AT354" s="227"/>
      <c r="AU354" s="227"/>
      <c r="AV354" s="227"/>
      <c r="AW354" s="227"/>
      <c r="AX354" s="227"/>
      <c r="AY354" s="227"/>
      <c r="AZ354" s="227"/>
      <c r="BA354" s="227"/>
      <c r="BB354" s="227"/>
      <c r="BC354" s="227"/>
      <c r="BD354" s="227"/>
      <c r="BE354" s="227"/>
      <c r="BF354" s="227"/>
      <c r="BG354" s="227"/>
      <c r="BH354" s="227"/>
      <c r="BI354" s="227"/>
      <c r="BJ354" s="227"/>
      <c r="BK354" s="227"/>
      <c r="BL354" s="227"/>
      <c r="BM354" s="227"/>
      <c r="BN354" s="227"/>
      <c r="BO354" s="227"/>
      <c r="BP354" s="227"/>
      <c r="BQ354" s="227"/>
      <c r="BR354" s="227"/>
      <c r="BS354" s="227"/>
      <c r="BT354" s="227"/>
      <c r="BU354" s="227"/>
      <c r="BV354" s="227"/>
      <c r="BW354" s="227"/>
      <c r="BX354" s="227"/>
      <c r="BY354" s="227"/>
      <c r="BZ354" s="227"/>
      <c r="CA354" s="227"/>
      <c r="CB354" s="227"/>
      <c r="CC354" s="227"/>
      <c r="CD354" s="227"/>
      <c r="CE354" s="227"/>
      <c r="CF354" s="227"/>
      <c r="CG354" s="227"/>
      <c r="CH354" s="227"/>
      <c r="CI354" s="227"/>
      <c r="CJ354" s="227"/>
      <c r="CK354" s="227"/>
      <c r="CL354" s="227"/>
      <c r="CM354" s="227"/>
      <c r="CN354" s="227"/>
      <c r="CO354" s="227"/>
      <c r="CP354" s="227"/>
      <c r="CQ354" s="227"/>
      <c r="CR354" s="227"/>
      <c r="CS354" s="227"/>
      <c r="CT354" s="227"/>
      <c r="CU354" s="227"/>
      <c r="CV354" s="227"/>
      <c r="CW354" s="227"/>
      <c r="CX354" s="227"/>
      <c r="CY354" s="227"/>
      <c r="CZ354" s="227"/>
      <c r="DA354" s="227"/>
      <c r="DB354" s="227"/>
      <c r="DC354" s="227"/>
      <c r="DD354" s="227"/>
      <c r="DE354" s="227"/>
      <c r="DF354" s="227"/>
      <c r="DG354" s="227"/>
      <c r="DH354" s="227"/>
      <c r="DI354" s="227"/>
      <c r="DJ354" s="227"/>
      <c r="DK354" s="227"/>
      <c r="DL354" s="227"/>
      <c r="DM354" s="227"/>
      <c r="DN354" s="227"/>
      <c r="DO354" s="227"/>
      <c r="DP354" s="227"/>
      <c r="DQ354" s="227"/>
      <c r="DR354" s="227"/>
      <c r="DS354" s="227"/>
      <c r="DT354" s="227"/>
      <c r="DU354" s="227"/>
      <c r="DV354" s="227"/>
      <c r="DW354" s="227"/>
      <c r="DX354" s="227"/>
      <c r="DY354" s="227"/>
      <c r="DZ354" s="227"/>
      <c r="EA354" s="227"/>
      <c r="EB354" s="227"/>
      <c r="EC354" s="227"/>
      <c r="ED354" s="227"/>
      <c r="EE354" s="227"/>
      <c r="EF354" s="227"/>
      <c r="EG354" s="227"/>
      <c r="EH354" s="227"/>
      <c r="EI354" s="227"/>
      <c r="EJ354" s="227"/>
      <c r="EK354" s="227"/>
      <c r="EL354" s="227"/>
      <c r="EM354" s="227"/>
      <c r="EN354" s="227"/>
      <c r="EO354" s="227"/>
      <c r="EP354" s="227"/>
      <c r="EQ354" s="227"/>
      <c r="ER354" s="227"/>
      <c r="ES354" s="227"/>
      <c r="ET354" s="227"/>
      <c r="EU354" s="227"/>
      <c r="EV354" s="227"/>
      <c r="EW354" s="227"/>
      <c r="EX354" s="227"/>
      <c r="EY354" s="227"/>
      <c r="EZ354" s="227"/>
      <c r="FA354" s="227"/>
      <c r="FB354" s="227"/>
      <c r="FC354" s="227"/>
      <c r="FD354" s="227"/>
      <c r="FE354" s="227"/>
      <c r="FF354" s="227"/>
      <c r="FG354" s="227"/>
      <c r="FH354" s="227"/>
      <c r="FI354" s="227"/>
      <c r="FJ354" s="227"/>
      <c r="FK354" s="227"/>
      <c r="FL354" s="227"/>
      <c r="FM354" s="227"/>
      <c r="FN354" s="227"/>
      <c r="FO354" s="227"/>
      <c r="FP354" s="227"/>
      <c r="FQ354" s="227"/>
      <c r="FR354" s="227"/>
      <c r="FS354" s="227"/>
      <c r="FT354" s="227"/>
      <c r="FU354" s="227"/>
      <c r="FV354" s="227"/>
      <c r="FW354" s="227"/>
      <c r="FX354" s="227"/>
      <c r="FY354" s="227"/>
      <c r="FZ354" s="227"/>
      <c r="GA354" s="227"/>
      <c r="GB354" s="227"/>
      <c r="GC354" s="227"/>
      <c r="GD354" s="227"/>
      <c r="GE354" s="227"/>
      <c r="GF354" s="227"/>
      <c r="GG354" s="227"/>
      <c r="GH354" s="227"/>
      <c r="GI354" s="227"/>
      <c r="GJ354" s="227"/>
      <c r="GK354" s="227"/>
      <c r="GL354" s="227"/>
      <c r="GM354" s="227"/>
      <c r="GN354" s="227"/>
      <c r="GO354" s="227"/>
      <c r="GP354" s="227"/>
      <c r="GQ354" s="227"/>
      <c r="GR354" s="227"/>
      <c r="GS354" s="227"/>
      <c r="GT354" s="227"/>
      <c r="GU354" s="227"/>
      <c r="GV354" s="227"/>
      <c r="GW354" s="227"/>
      <c r="GX354" s="227"/>
      <c r="GY354" s="227"/>
      <c r="GZ354" s="227"/>
      <c r="HA354" s="227"/>
      <c r="HB354" s="227"/>
      <c r="HC354" s="227"/>
      <c r="HD354" s="227"/>
      <c r="HE354" s="227"/>
      <c r="HF354" s="227"/>
      <c r="HG354" s="227"/>
      <c r="HH354" s="227"/>
      <c r="HI354" s="227"/>
      <c r="HJ354" s="227"/>
      <c r="HK354" s="227"/>
      <c r="HL354" s="227"/>
      <c r="HM354" s="227"/>
      <c r="HN354" s="227"/>
      <c r="HO354" s="227"/>
      <c r="HP354" s="227"/>
      <c r="HQ354" s="227"/>
      <c r="HR354" s="227"/>
      <c r="HS354" s="227"/>
      <c r="HT354" s="227"/>
      <c r="HU354" s="227"/>
      <c r="HV354" s="227"/>
      <c r="HW354" s="227"/>
      <c r="HX354" s="227"/>
      <c r="HY354" s="227"/>
      <c r="HZ354" s="227"/>
      <c r="IA354" s="227"/>
      <c r="IB354" s="227"/>
      <c r="IC354" s="227"/>
      <c r="ID354" s="227"/>
      <c r="IE354" s="227"/>
      <c r="IF354" s="227"/>
      <c r="IG354" s="227"/>
      <c r="IH354" s="227"/>
      <c r="II354" s="227"/>
      <c r="IJ354" s="227"/>
      <c r="IK354" s="227"/>
      <c r="IL354" s="227"/>
      <c r="IM354" s="227"/>
      <c r="IN354" s="227"/>
      <c r="IO354" s="227"/>
      <c r="IP354" s="227"/>
      <c r="IQ354" s="227"/>
      <c r="IR354" s="227"/>
      <c r="IS354" s="227"/>
      <c r="IT354" s="227"/>
      <c r="IU354" s="227"/>
      <c r="IV354" s="227"/>
    </row>
    <row r="355" spans="1:256" s="54" customFormat="1">
      <c r="A355" s="379"/>
      <c r="B355" s="379"/>
      <c r="D355" s="59"/>
      <c r="K355" s="381"/>
      <c r="M355" s="227"/>
      <c r="N355" s="227"/>
      <c r="O355" s="227"/>
      <c r="P355" s="227"/>
      <c r="Q355" s="227"/>
      <c r="R355" s="227"/>
      <c r="S355" s="227"/>
      <c r="T355" s="227"/>
      <c r="U355" s="227"/>
      <c r="V355" s="227"/>
      <c r="W355" s="227"/>
      <c r="X355" s="227"/>
      <c r="Y355" s="227"/>
      <c r="Z355" s="227"/>
      <c r="AA355" s="227"/>
      <c r="AB355" s="227"/>
      <c r="AC355" s="227"/>
      <c r="AD355" s="227"/>
      <c r="AE355" s="227"/>
      <c r="AF355" s="227"/>
      <c r="AG355" s="227"/>
      <c r="AH355" s="227"/>
      <c r="AI355" s="227"/>
      <c r="AJ355" s="227"/>
      <c r="AK355" s="227"/>
      <c r="AL355" s="227"/>
      <c r="AM355" s="227"/>
      <c r="AN355" s="227"/>
      <c r="AO355" s="227"/>
      <c r="AP355" s="227"/>
      <c r="AQ355" s="227"/>
      <c r="AR355" s="227"/>
      <c r="AS355" s="227"/>
      <c r="AT355" s="227"/>
      <c r="AU355" s="227"/>
      <c r="AV355" s="227"/>
      <c r="AW355" s="227"/>
      <c r="AX355" s="227"/>
      <c r="AY355" s="227"/>
      <c r="AZ355" s="227"/>
      <c r="BA355" s="227"/>
      <c r="BB355" s="227"/>
      <c r="BC355" s="227"/>
      <c r="BD355" s="227"/>
      <c r="BE355" s="227"/>
      <c r="BF355" s="227"/>
      <c r="BG355" s="227"/>
      <c r="BH355" s="227"/>
      <c r="BI355" s="227"/>
      <c r="BJ355" s="227"/>
      <c r="BK355" s="227"/>
      <c r="BL355" s="227"/>
      <c r="BM355" s="227"/>
      <c r="BN355" s="227"/>
      <c r="BO355" s="227"/>
      <c r="BP355" s="227"/>
      <c r="BQ355" s="227"/>
      <c r="BR355" s="227"/>
      <c r="BS355" s="227"/>
      <c r="BT355" s="227"/>
      <c r="BU355" s="227"/>
      <c r="BV355" s="227"/>
      <c r="BW355" s="227"/>
      <c r="BX355" s="227"/>
      <c r="BY355" s="227"/>
      <c r="BZ355" s="227"/>
      <c r="CA355" s="227"/>
      <c r="CB355" s="227"/>
      <c r="CC355" s="227"/>
      <c r="CD355" s="227"/>
      <c r="CE355" s="227"/>
      <c r="CF355" s="227"/>
      <c r="CG355" s="227"/>
      <c r="CH355" s="227"/>
      <c r="CI355" s="227"/>
      <c r="CJ355" s="227"/>
      <c r="CK355" s="227"/>
      <c r="CL355" s="227"/>
      <c r="CM355" s="227"/>
      <c r="CN355" s="227"/>
      <c r="CO355" s="227"/>
      <c r="CP355" s="227"/>
      <c r="CQ355" s="227"/>
      <c r="CR355" s="227"/>
      <c r="CS355" s="227"/>
      <c r="CT355" s="227"/>
      <c r="CU355" s="227"/>
      <c r="CV355" s="227"/>
      <c r="CW355" s="227"/>
      <c r="CX355" s="227"/>
      <c r="CY355" s="227"/>
      <c r="CZ355" s="227"/>
      <c r="DA355" s="227"/>
      <c r="DB355" s="227"/>
      <c r="DC355" s="227"/>
      <c r="DD355" s="227"/>
      <c r="DE355" s="227"/>
      <c r="DF355" s="227"/>
      <c r="DG355" s="227"/>
      <c r="DH355" s="227"/>
      <c r="DI355" s="227"/>
      <c r="DJ355" s="227"/>
      <c r="DK355" s="227"/>
      <c r="DL355" s="227"/>
      <c r="DM355" s="227"/>
      <c r="DN355" s="227"/>
      <c r="DO355" s="227"/>
      <c r="DP355" s="227"/>
      <c r="DQ355" s="227"/>
      <c r="DR355" s="227"/>
      <c r="DS355" s="227"/>
      <c r="DT355" s="227"/>
      <c r="DU355" s="227"/>
      <c r="DV355" s="227"/>
      <c r="DW355" s="227"/>
      <c r="DX355" s="227"/>
      <c r="DY355" s="227"/>
      <c r="DZ355" s="227"/>
      <c r="EA355" s="227"/>
      <c r="EB355" s="227"/>
      <c r="EC355" s="227"/>
      <c r="ED355" s="227"/>
      <c r="EE355" s="227"/>
      <c r="EF355" s="227"/>
      <c r="EG355" s="227"/>
      <c r="EH355" s="227"/>
      <c r="EI355" s="227"/>
      <c r="EJ355" s="227"/>
      <c r="EK355" s="227"/>
      <c r="EL355" s="227"/>
      <c r="EM355" s="227"/>
      <c r="EN355" s="227"/>
      <c r="EO355" s="227"/>
      <c r="EP355" s="227"/>
      <c r="EQ355" s="227"/>
      <c r="ER355" s="227"/>
      <c r="ES355" s="227"/>
      <c r="ET355" s="227"/>
      <c r="EU355" s="227"/>
      <c r="EV355" s="227"/>
      <c r="EW355" s="227"/>
      <c r="EX355" s="227"/>
      <c r="EY355" s="227"/>
      <c r="EZ355" s="227"/>
      <c r="FA355" s="227"/>
      <c r="FB355" s="227"/>
      <c r="FC355" s="227"/>
      <c r="FD355" s="227"/>
      <c r="FE355" s="227"/>
      <c r="FF355" s="227"/>
      <c r="FG355" s="227"/>
      <c r="FH355" s="227"/>
      <c r="FI355" s="227"/>
      <c r="FJ355" s="227"/>
      <c r="FK355" s="227"/>
      <c r="FL355" s="227"/>
      <c r="FM355" s="227"/>
      <c r="FN355" s="227"/>
      <c r="FO355" s="227"/>
      <c r="FP355" s="227"/>
      <c r="FQ355" s="227"/>
      <c r="FR355" s="227"/>
      <c r="FS355" s="227"/>
      <c r="FT355" s="227"/>
      <c r="FU355" s="227"/>
      <c r="FV355" s="227"/>
      <c r="FW355" s="227"/>
      <c r="FX355" s="227"/>
      <c r="FY355" s="227"/>
      <c r="FZ355" s="227"/>
      <c r="GA355" s="227"/>
      <c r="GB355" s="227"/>
      <c r="GC355" s="227"/>
      <c r="GD355" s="227"/>
      <c r="GE355" s="227"/>
      <c r="GF355" s="227"/>
      <c r="GG355" s="227"/>
      <c r="GH355" s="227"/>
      <c r="GI355" s="227"/>
      <c r="GJ355" s="227"/>
      <c r="GK355" s="227"/>
      <c r="GL355" s="227"/>
      <c r="GM355" s="227"/>
      <c r="GN355" s="227"/>
      <c r="GO355" s="227"/>
      <c r="GP355" s="227"/>
      <c r="GQ355" s="227"/>
      <c r="GR355" s="227"/>
      <c r="GS355" s="227"/>
      <c r="GT355" s="227"/>
      <c r="GU355" s="227"/>
      <c r="GV355" s="227"/>
      <c r="GW355" s="227"/>
      <c r="GX355" s="227"/>
      <c r="GY355" s="227"/>
      <c r="GZ355" s="227"/>
      <c r="HA355" s="227"/>
      <c r="HB355" s="227"/>
      <c r="HC355" s="227"/>
      <c r="HD355" s="227"/>
      <c r="HE355" s="227"/>
      <c r="HF355" s="227"/>
      <c r="HG355" s="227"/>
      <c r="HH355" s="227"/>
      <c r="HI355" s="227"/>
      <c r="HJ355" s="227"/>
      <c r="HK355" s="227"/>
      <c r="HL355" s="227"/>
      <c r="HM355" s="227"/>
      <c r="HN355" s="227"/>
      <c r="HO355" s="227"/>
      <c r="HP355" s="227"/>
      <c r="HQ355" s="227"/>
      <c r="HR355" s="227"/>
      <c r="HS355" s="227"/>
      <c r="HT355" s="227"/>
      <c r="HU355" s="227"/>
      <c r="HV355" s="227"/>
      <c r="HW355" s="227"/>
      <c r="HX355" s="227"/>
      <c r="HY355" s="227"/>
      <c r="HZ355" s="227"/>
      <c r="IA355" s="227"/>
      <c r="IB355" s="227"/>
      <c r="IC355" s="227"/>
      <c r="ID355" s="227"/>
      <c r="IE355" s="227"/>
      <c r="IF355" s="227"/>
      <c r="IG355" s="227"/>
      <c r="IH355" s="227"/>
      <c r="II355" s="227"/>
      <c r="IJ355" s="227"/>
      <c r="IK355" s="227"/>
      <c r="IL355" s="227"/>
      <c r="IM355" s="227"/>
      <c r="IN355" s="227"/>
      <c r="IO355" s="227"/>
      <c r="IP355" s="227"/>
      <c r="IQ355" s="227"/>
      <c r="IR355" s="227"/>
      <c r="IS355" s="227"/>
      <c r="IT355" s="227"/>
      <c r="IU355" s="227"/>
      <c r="IV355" s="227"/>
    </row>
  </sheetData>
  <mergeCells count="3">
    <mergeCell ref="A1:C1"/>
    <mergeCell ref="D4:H4"/>
    <mergeCell ref="F6:G6"/>
  </mergeCells>
  <conditionalFormatting sqref="F58:G58">
    <cfRule type="expression" dxfId="203" priority="109" stopIfTrue="1">
      <formula>ISNUMBER(SEARCH("Closed",$J58))</formula>
    </cfRule>
    <cfRule type="expression" dxfId="202" priority="110" stopIfTrue="1">
      <formula>IF($B58="Minor", TRUE, FALSE)</formula>
    </cfRule>
    <cfRule type="expression" dxfId="201" priority="111" stopIfTrue="1">
      <formula>IF(OR($B58="Major",$B58="Pre-Condition"), TRUE, FALSE)</formula>
    </cfRule>
  </conditionalFormatting>
  <conditionalFormatting sqref="F59:G59">
    <cfRule type="expression" dxfId="200" priority="106" stopIfTrue="1">
      <formula>ISNUMBER(SEARCH("Closed",$J59))</formula>
    </cfRule>
    <cfRule type="expression" dxfId="199" priority="107" stopIfTrue="1">
      <formula>IF($B59="Minor", TRUE, FALSE)</formula>
    </cfRule>
    <cfRule type="expression" dxfId="198" priority="108" stopIfTrue="1">
      <formula>IF(OR($B59="Major",$B59="Pre-Condition"), TRUE, FALSE)</formula>
    </cfRule>
  </conditionalFormatting>
  <conditionalFormatting sqref="A8:K14 A41:K41 C66:K70 B54:B60 A55:A60 I56:K59 H60:K60 A16:K17 A15:H15 J15:K15 A20:K22 A18:H19 J18:K19 A24:K29 A23:H23 J23:K23 A31:K33 A30:H30 J30:K30 A36:K39 A34:H35 J34:K35 A43:K43 A42:H42 J42:K42 A44:H44 J44:K44 A45:K46 A48:K51 A47:H47 J47:K47 A52:H52 J52:K52 F55:K55 A62:B70 F54:H54 J54:K54 C62:H65 B74:B351 A74:A301 C74:K301 I71:K73 F71:G73">
    <cfRule type="expression" dxfId="197" priority="196" stopIfTrue="1">
      <formula>ISNUMBER(SEARCH("Closed",$J8))</formula>
    </cfRule>
    <cfRule type="expression" dxfId="196" priority="197" stopIfTrue="1">
      <formula>IF($B8="Minor", TRUE, FALSE)</formula>
    </cfRule>
    <cfRule type="expression" dxfId="195" priority="198" stopIfTrue="1">
      <formula>IF(OR($B8="Major",$B8="Pre-Condition"), TRUE, FALSE)</formula>
    </cfRule>
  </conditionalFormatting>
  <conditionalFormatting sqref="D54:E54 H56 C56:E56">
    <cfRule type="expression" dxfId="194" priority="193" stopIfTrue="1">
      <formula>ISNUMBER(SEARCH("Closed",$I54))</formula>
    </cfRule>
    <cfRule type="expression" dxfId="193" priority="194" stopIfTrue="1">
      <formula>IF($C54="Minor", TRUE, FALSE)</formula>
    </cfRule>
    <cfRule type="expression" dxfId="192" priority="195" stopIfTrue="1">
      <formula>IF(OR($C54="Major",$C54="Pre-Condition"), TRUE, FALSE)</formula>
    </cfRule>
  </conditionalFormatting>
  <conditionalFormatting sqref="A54">
    <cfRule type="expression" dxfId="191" priority="190" stopIfTrue="1">
      <formula>ISNUMBER(SEARCH("Closed",$I54))</formula>
    </cfRule>
    <cfRule type="expression" dxfId="190" priority="191" stopIfTrue="1">
      <formula>IF($C54="Minor", TRUE, FALSE)</formula>
    </cfRule>
    <cfRule type="expression" dxfId="189" priority="192" stopIfTrue="1">
      <formula>IF(OR($C54="Major",$C54="Pre-Condition"), TRUE, FALSE)</formula>
    </cfRule>
  </conditionalFormatting>
  <conditionalFormatting sqref="C55:E55">
    <cfRule type="expression" dxfId="188" priority="187" stopIfTrue="1">
      <formula>ISNUMBER(SEARCH("Closed",$I55))</formula>
    </cfRule>
    <cfRule type="expression" dxfId="187" priority="188" stopIfTrue="1">
      <formula>IF($C55="Minor", TRUE, FALSE)</formula>
    </cfRule>
    <cfRule type="expression" dxfId="186" priority="189" stopIfTrue="1">
      <formula>IF(OR($C55="Major",$C55="Pre-Condition"), TRUE, FALSE)</formula>
    </cfRule>
  </conditionalFormatting>
  <conditionalFormatting sqref="C57:E57">
    <cfRule type="expression" dxfId="185" priority="184" stopIfTrue="1">
      <formula>ISNUMBER(SEARCH("Closed",$J57))</formula>
    </cfRule>
    <cfRule type="expression" dxfId="184" priority="185" stopIfTrue="1">
      <formula>IF($B57="Minor", TRUE, FALSE)</formula>
    </cfRule>
    <cfRule type="expression" dxfId="183" priority="186" stopIfTrue="1">
      <formula>IF(OR($B57="Major",$B57="Pre-Condition"), TRUE, FALSE)</formula>
    </cfRule>
  </conditionalFormatting>
  <conditionalFormatting sqref="H57">
    <cfRule type="expression" dxfId="182" priority="181" stopIfTrue="1">
      <formula>ISNUMBER(SEARCH("Closed",$J57))</formula>
    </cfRule>
    <cfRule type="expression" dxfId="181" priority="182" stopIfTrue="1">
      <formula>IF($B57="Minor", TRUE, FALSE)</formula>
    </cfRule>
    <cfRule type="expression" dxfId="180" priority="183" stopIfTrue="1">
      <formula>IF(OR($B57="Major",$B57="Pre-Condition"), TRUE, FALSE)</formula>
    </cfRule>
  </conditionalFormatting>
  <conditionalFormatting sqref="C59">
    <cfRule type="expression" dxfId="179" priority="178" stopIfTrue="1">
      <formula>ISNUMBER(SEARCH("Closed",$J59))</formula>
    </cfRule>
    <cfRule type="expression" dxfId="178" priority="179" stopIfTrue="1">
      <formula>IF($B59="Minor", TRUE, FALSE)</formula>
    </cfRule>
    <cfRule type="expression" dxfId="177" priority="180" stopIfTrue="1">
      <formula>IF(OR($B59="Major",$B59="Pre-Condition"), TRUE, FALSE)</formula>
    </cfRule>
  </conditionalFormatting>
  <conditionalFormatting sqref="D59">
    <cfRule type="expression" dxfId="176" priority="175" stopIfTrue="1">
      <formula>ISNUMBER(SEARCH("Closed",$J59))</formula>
    </cfRule>
    <cfRule type="expression" dxfId="175" priority="176" stopIfTrue="1">
      <formula>IF($B59="Minor", TRUE, FALSE)</formula>
    </cfRule>
    <cfRule type="expression" dxfId="174" priority="177" stopIfTrue="1">
      <formula>IF(OR($B59="Major",$B59="Pre-Condition"), TRUE, FALSE)</formula>
    </cfRule>
  </conditionalFormatting>
  <conditionalFormatting sqref="E59">
    <cfRule type="expression" dxfId="173" priority="172" stopIfTrue="1">
      <formula>ISNUMBER(SEARCH("Closed",$J59))</formula>
    </cfRule>
    <cfRule type="expression" dxfId="172" priority="173" stopIfTrue="1">
      <formula>IF($B59="Minor", TRUE, FALSE)</formula>
    </cfRule>
    <cfRule type="expression" dxfId="171" priority="174" stopIfTrue="1">
      <formula>IF(OR($B59="Major",$B59="Pre-Condition"), TRUE, FALSE)</formula>
    </cfRule>
  </conditionalFormatting>
  <conditionalFormatting sqref="H58">
    <cfRule type="expression" dxfId="170" priority="169" stopIfTrue="1">
      <formula>ISNUMBER(SEARCH("Closed",$J58))</formula>
    </cfRule>
    <cfRule type="expression" dxfId="169" priority="170" stopIfTrue="1">
      <formula>IF($B58="Minor", TRUE, FALSE)</formula>
    </cfRule>
    <cfRule type="expression" dxfId="168" priority="171" stopIfTrue="1">
      <formula>IF(OR($B58="Major",$B58="Pre-Condition"), TRUE, FALSE)</formula>
    </cfRule>
  </conditionalFormatting>
  <conditionalFormatting sqref="H59">
    <cfRule type="expression" dxfId="167" priority="166" stopIfTrue="1">
      <formula>ISNUMBER(SEARCH("Closed",$J59))</formula>
    </cfRule>
    <cfRule type="expression" dxfId="166" priority="167" stopIfTrue="1">
      <formula>IF($B59="Minor", TRUE, FALSE)</formula>
    </cfRule>
    <cfRule type="expression" dxfId="165" priority="168" stopIfTrue="1">
      <formula>IF(OR($B59="Major",$B59="Pre-Condition"), TRUE, FALSE)</formula>
    </cfRule>
  </conditionalFormatting>
  <conditionalFormatting sqref="C58">
    <cfRule type="expression" dxfId="164" priority="163" stopIfTrue="1">
      <formula>ISNUMBER(SEARCH("Closed",$J58))</formula>
    </cfRule>
    <cfRule type="expression" dxfId="163" priority="164" stopIfTrue="1">
      <formula>IF($B58="Minor", TRUE, FALSE)</formula>
    </cfRule>
    <cfRule type="expression" dxfId="162" priority="165" stopIfTrue="1">
      <formula>IF(OR($B58="Major",$B58="Pre-Condition"), TRUE, FALSE)</formula>
    </cfRule>
  </conditionalFormatting>
  <conditionalFormatting sqref="D58">
    <cfRule type="expression" dxfId="161" priority="160" stopIfTrue="1">
      <formula>ISNUMBER(SEARCH("Closed",$J58))</formula>
    </cfRule>
    <cfRule type="expression" dxfId="160" priority="161" stopIfTrue="1">
      <formula>IF($B58="Minor", TRUE, FALSE)</formula>
    </cfRule>
    <cfRule type="expression" dxfId="159" priority="162" stopIfTrue="1">
      <formula>IF(OR($B58="Major",$B58="Pre-Condition"), TRUE, FALSE)</formula>
    </cfRule>
  </conditionalFormatting>
  <conditionalFormatting sqref="E58">
    <cfRule type="expression" dxfId="158" priority="157" stopIfTrue="1">
      <formula>ISNUMBER(SEARCH("Closed",$J58))</formula>
    </cfRule>
    <cfRule type="expression" dxfId="157" priority="158" stopIfTrue="1">
      <formula>IF($B58="Minor", TRUE, FALSE)</formula>
    </cfRule>
    <cfRule type="expression" dxfId="156" priority="159" stopIfTrue="1">
      <formula>IF(OR($B58="Major",$B58="Pre-Condition"), TRUE, FALSE)</formula>
    </cfRule>
  </conditionalFormatting>
  <conditionalFormatting sqref="C60:E60">
    <cfRule type="expression" dxfId="155" priority="154" stopIfTrue="1">
      <formula>ISNUMBER(SEARCH("Closed",$I60))</formula>
    </cfRule>
    <cfRule type="expression" dxfId="154" priority="155" stopIfTrue="1">
      <formula>IF($C60="Minor", TRUE, FALSE)</formula>
    </cfRule>
    <cfRule type="expression" dxfId="153" priority="156" stopIfTrue="1">
      <formula>IF(OR($C60="Major",$C60="Pre-Condition"), TRUE, FALSE)</formula>
    </cfRule>
  </conditionalFormatting>
  <conditionalFormatting sqref="I52">
    <cfRule type="expression" dxfId="152" priority="121" stopIfTrue="1">
      <formula>ISNUMBER(SEARCH("Closed",$I52))</formula>
    </cfRule>
    <cfRule type="expression" dxfId="151" priority="122" stopIfTrue="1">
      <formula>IF($C52="Minor", TRUE, FALSE)</formula>
    </cfRule>
    <cfRule type="expression" dxfId="150" priority="123" stopIfTrue="1">
      <formula>IF(OR($C52="Major",$C52="Pre-Condition"), TRUE, FALSE)</formula>
    </cfRule>
  </conditionalFormatting>
  <conditionalFormatting sqref="I15">
    <cfRule type="expression" dxfId="149" priority="151" stopIfTrue="1">
      <formula>ISNUMBER(SEARCH("Closed",$J15))</formula>
    </cfRule>
    <cfRule type="expression" dxfId="148" priority="152" stopIfTrue="1">
      <formula>IF($B15="Minor", TRUE, FALSE)</formula>
    </cfRule>
    <cfRule type="expression" dxfId="147" priority="153" stopIfTrue="1">
      <formula>IF(OR($B15="Major",$B15="Pre-Condition"), TRUE, FALSE)</formula>
    </cfRule>
  </conditionalFormatting>
  <conditionalFormatting sqref="I18">
    <cfRule type="expression" dxfId="146" priority="148" stopIfTrue="1">
      <formula>ISNUMBER(SEARCH("Closed",$I18))</formula>
    </cfRule>
    <cfRule type="expression" dxfId="145" priority="149" stopIfTrue="1">
      <formula>IF($C18="Minor", TRUE, FALSE)</formula>
    </cfRule>
    <cfRule type="expression" dxfId="144" priority="150" stopIfTrue="1">
      <formula>IF(OR($C18="Major",$C18="Pre-Condition"), TRUE, FALSE)</formula>
    </cfRule>
  </conditionalFormatting>
  <conditionalFormatting sqref="I19">
    <cfRule type="expression" dxfId="143" priority="145" stopIfTrue="1">
      <formula>ISNUMBER(SEARCH("Closed",$I19))</formula>
    </cfRule>
    <cfRule type="expression" dxfId="142" priority="146" stopIfTrue="1">
      <formula>IF($C19="Minor", TRUE, FALSE)</formula>
    </cfRule>
    <cfRule type="expression" dxfId="141" priority="147" stopIfTrue="1">
      <formula>IF(OR($C19="Major",$C19="Pre-Condition"), TRUE, FALSE)</formula>
    </cfRule>
  </conditionalFormatting>
  <conditionalFormatting sqref="I23">
    <cfRule type="expression" dxfId="140" priority="142" stopIfTrue="1">
      <formula>ISNUMBER(SEARCH("Closed",$J23))</formula>
    </cfRule>
    <cfRule type="expression" dxfId="139" priority="143" stopIfTrue="1">
      <formula>IF($B23="Minor", TRUE, FALSE)</formula>
    </cfRule>
    <cfRule type="expression" dxfId="138" priority="144" stopIfTrue="1">
      <formula>IF(OR($B23="Major",$B23="Pre-Condition"), TRUE, FALSE)</formula>
    </cfRule>
  </conditionalFormatting>
  <conditionalFormatting sqref="I30">
    <cfRule type="expression" dxfId="137" priority="139" stopIfTrue="1">
      <formula>ISNUMBER(SEARCH("Closed",$J30))</formula>
    </cfRule>
    <cfRule type="expression" dxfId="136" priority="140" stopIfTrue="1">
      <formula>IF($B30="Minor", TRUE, FALSE)</formula>
    </cfRule>
    <cfRule type="expression" dxfId="135" priority="141" stopIfTrue="1">
      <formula>IF(OR($B30="Major",$B30="Pre-Condition"), TRUE, FALSE)</formula>
    </cfRule>
  </conditionalFormatting>
  <conditionalFormatting sqref="I34">
    <cfRule type="expression" dxfId="134" priority="136" stopIfTrue="1">
      <formula>ISNUMBER(SEARCH("Closed",$J34))</formula>
    </cfRule>
    <cfRule type="expression" dxfId="133" priority="137" stopIfTrue="1">
      <formula>IF($B34="Minor", TRUE, FALSE)</formula>
    </cfRule>
    <cfRule type="expression" dxfId="132" priority="138" stopIfTrue="1">
      <formula>IF(OR($B34="Major",$B34="Pre-Condition"), TRUE, FALSE)</formula>
    </cfRule>
  </conditionalFormatting>
  <conditionalFormatting sqref="I35">
    <cfRule type="expression" dxfId="131" priority="133" stopIfTrue="1">
      <formula>ISNUMBER(SEARCH("Closed",$J35))</formula>
    </cfRule>
    <cfRule type="expression" dxfId="130" priority="134" stopIfTrue="1">
      <formula>IF($B35="Minor", TRUE, FALSE)</formula>
    </cfRule>
    <cfRule type="expression" dxfId="129" priority="135" stopIfTrue="1">
      <formula>IF(OR($B35="Major",$B35="Pre-Condition"), TRUE, FALSE)</formula>
    </cfRule>
  </conditionalFormatting>
  <conditionalFormatting sqref="I42">
    <cfRule type="expression" dxfId="128" priority="130" stopIfTrue="1">
      <formula>ISNUMBER(SEARCH("Closed",$J42))</formula>
    </cfRule>
    <cfRule type="expression" dxfId="127" priority="131" stopIfTrue="1">
      <formula>IF($B42="Minor", TRUE, FALSE)</formula>
    </cfRule>
    <cfRule type="expression" dxfId="126" priority="132" stopIfTrue="1">
      <formula>IF(OR($B42="Major",$B42="Pre-Condition"), TRUE, FALSE)</formula>
    </cfRule>
  </conditionalFormatting>
  <conditionalFormatting sqref="I44">
    <cfRule type="expression" dxfId="125" priority="127" stopIfTrue="1">
      <formula>ISNUMBER(SEARCH("Closed",$J44))</formula>
    </cfRule>
    <cfRule type="expression" dxfId="124" priority="128" stopIfTrue="1">
      <formula>IF($B44="Minor", TRUE, FALSE)</formula>
    </cfRule>
    <cfRule type="expression" dxfId="123" priority="129" stopIfTrue="1">
      <formula>IF(OR($B44="Major",$B44="Pre-Condition"), TRUE, FALSE)</formula>
    </cfRule>
  </conditionalFormatting>
  <conditionalFormatting sqref="I47">
    <cfRule type="expression" dxfId="122" priority="124" stopIfTrue="1">
      <formula>ISNUMBER(SEARCH("Closed",$J47))</formula>
    </cfRule>
    <cfRule type="expression" dxfId="121" priority="125" stopIfTrue="1">
      <formula>IF($B47="Minor", TRUE, FALSE)</formula>
    </cfRule>
    <cfRule type="expression" dxfId="120" priority="126" stopIfTrue="1">
      <formula>IF(OR($B47="Major",$B47="Pre-Condition"), TRUE, FALSE)</formula>
    </cfRule>
  </conditionalFormatting>
  <conditionalFormatting sqref="F56:G56">
    <cfRule type="expression" dxfId="119" priority="118" stopIfTrue="1">
      <formula>ISNUMBER(SEARCH("Closed",$J56))</formula>
    </cfRule>
    <cfRule type="expression" dxfId="118" priority="119" stopIfTrue="1">
      <formula>IF($B56="Minor", TRUE, FALSE)</formula>
    </cfRule>
    <cfRule type="expression" dxfId="117" priority="120" stopIfTrue="1">
      <formula>IF(OR($B56="Major",$B56="Pre-Condition"), TRUE, FALSE)</formula>
    </cfRule>
  </conditionalFormatting>
  <conditionalFormatting sqref="F57:G57">
    <cfRule type="expression" dxfId="116" priority="115" stopIfTrue="1">
      <formula>ISNUMBER(SEARCH("Closed",$J57))</formula>
    </cfRule>
    <cfRule type="expression" dxfId="115" priority="116" stopIfTrue="1">
      <formula>IF($B57="Minor", TRUE, FALSE)</formula>
    </cfRule>
    <cfRule type="expression" dxfId="114" priority="117" stopIfTrue="1">
      <formula>IF(OR($B57="Major",$B57="Pre-Condition"), TRUE, FALSE)</formula>
    </cfRule>
  </conditionalFormatting>
  <conditionalFormatting sqref="F60:G60">
    <cfRule type="expression" dxfId="113" priority="112" stopIfTrue="1">
      <formula>ISNUMBER(SEARCH("Closed",$J60))</formula>
    </cfRule>
    <cfRule type="expression" dxfId="112" priority="113" stopIfTrue="1">
      <formula>IF($B60="Minor", TRUE, FALSE)</formula>
    </cfRule>
    <cfRule type="expression" dxfId="111" priority="114" stopIfTrue="1">
      <formula>IF(OR($B60="Major",$B60="Pre-Condition"), TRUE, FALSE)</formula>
    </cfRule>
  </conditionalFormatting>
  <conditionalFormatting sqref="I18:K18">
    <cfRule type="expression" dxfId="110" priority="103" stopIfTrue="1">
      <formula>ISNUMBER(SEARCH("Closed",$I18))</formula>
    </cfRule>
    <cfRule type="expression" dxfId="109" priority="104" stopIfTrue="1">
      <formula>IF($C18="Minor", TRUE, FALSE)</formula>
    </cfRule>
    <cfRule type="expression" dxfId="108" priority="105" stopIfTrue="1">
      <formula>IF(OR($C18="Major",$C18="Pre-Condition"), TRUE, FALSE)</formula>
    </cfRule>
  </conditionalFormatting>
  <conditionalFormatting sqref="I18">
    <cfRule type="expression" dxfId="107" priority="100" stopIfTrue="1">
      <formula>ISNUMBER(SEARCH("Closed",$J18))</formula>
    </cfRule>
    <cfRule type="expression" dxfId="106" priority="101" stopIfTrue="1">
      <formula>IF($B18="Minor", TRUE, FALSE)</formula>
    </cfRule>
    <cfRule type="expression" dxfId="105" priority="102" stopIfTrue="1">
      <formula>IF(OR($B18="Major",$B18="Pre-Condition"), TRUE, FALSE)</formula>
    </cfRule>
  </conditionalFormatting>
  <conditionalFormatting sqref="I19:K19">
    <cfRule type="expression" dxfId="104" priority="97" stopIfTrue="1">
      <formula>ISNUMBER(SEARCH("Closed",$I19))</formula>
    </cfRule>
    <cfRule type="expression" dxfId="103" priority="98" stopIfTrue="1">
      <formula>IF($C19="Minor", TRUE, FALSE)</formula>
    </cfRule>
    <cfRule type="expression" dxfId="102" priority="99" stopIfTrue="1">
      <formula>IF(OR($C19="Major",$C19="Pre-Condition"), TRUE, FALSE)</formula>
    </cfRule>
  </conditionalFormatting>
  <conditionalFormatting sqref="I19">
    <cfRule type="expression" dxfId="101" priority="94" stopIfTrue="1">
      <formula>ISNUMBER(SEARCH("Closed",$J19))</formula>
    </cfRule>
    <cfRule type="expression" dxfId="100" priority="95" stopIfTrue="1">
      <formula>IF($B19="Minor", TRUE, FALSE)</formula>
    </cfRule>
    <cfRule type="expression" dxfId="99" priority="96" stopIfTrue="1">
      <formula>IF(OR($B19="Major",$B19="Pre-Condition"), TRUE, FALSE)</formula>
    </cfRule>
  </conditionalFormatting>
  <conditionalFormatting sqref="I26:K26">
    <cfRule type="expression" dxfId="98" priority="91" stopIfTrue="1">
      <formula>ISNUMBER(SEARCH("Closed",$I26))</formula>
    </cfRule>
    <cfRule type="expression" dxfId="97" priority="92" stopIfTrue="1">
      <formula>IF($C26="Minor", TRUE, FALSE)</formula>
    </cfRule>
    <cfRule type="expression" dxfId="96" priority="93" stopIfTrue="1">
      <formula>IF(OR($C26="Major",$C26="Pre-Condition"), TRUE, FALSE)</formula>
    </cfRule>
  </conditionalFormatting>
  <conditionalFormatting sqref="I55:K55">
    <cfRule type="expression" dxfId="95" priority="85" stopIfTrue="1">
      <formula>ISNUMBER(SEARCH("Closed",$I55))</formula>
    </cfRule>
    <cfRule type="expression" dxfId="94" priority="86" stopIfTrue="1">
      <formula>IF($C55="Minor", TRUE, FALSE)</formula>
    </cfRule>
    <cfRule type="expression" dxfId="93" priority="87" stopIfTrue="1">
      <formula>IF(OR($C55="Major",$C55="Pre-Condition"), TRUE, FALSE)</formula>
    </cfRule>
  </conditionalFormatting>
  <conditionalFormatting sqref="C55">
    <cfRule type="expression" dxfId="92" priority="82" stopIfTrue="1">
      <formula>ISNUMBER(SEARCH("Closed",$J55))</formula>
    </cfRule>
    <cfRule type="expression" dxfId="91" priority="83" stopIfTrue="1">
      <formula>IF($B55="Minor", TRUE, FALSE)</formula>
    </cfRule>
    <cfRule type="expression" dxfId="90" priority="84" stopIfTrue="1">
      <formula>IF(OR($B55="Major",$B55="Pre-Condition"), TRUE, FALSE)</formula>
    </cfRule>
  </conditionalFormatting>
  <conditionalFormatting sqref="C55">
    <cfRule type="expression" dxfId="89" priority="79" stopIfTrue="1">
      <formula>ISNUMBER(SEARCH("Closed",$I55))</formula>
    </cfRule>
    <cfRule type="expression" dxfId="88" priority="80" stopIfTrue="1">
      <formula>IF($C55="Minor", TRUE, FALSE)</formula>
    </cfRule>
    <cfRule type="expression" dxfId="87" priority="81" stopIfTrue="1">
      <formula>IF(OR($C55="Major",$C55="Pre-Condition"), TRUE, FALSE)</formula>
    </cfRule>
  </conditionalFormatting>
  <conditionalFormatting sqref="D55:E55">
    <cfRule type="expression" dxfId="86" priority="76" stopIfTrue="1">
      <formula>ISNUMBER(SEARCH("Closed",$J55))</formula>
    </cfRule>
    <cfRule type="expression" dxfId="85" priority="77" stopIfTrue="1">
      <formula>IF($B55="Minor", TRUE, FALSE)</formula>
    </cfRule>
    <cfRule type="expression" dxfId="84" priority="78" stopIfTrue="1">
      <formula>IF(OR($B55="Major",$B55="Pre-Condition"), TRUE, FALSE)</formula>
    </cfRule>
  </conditionalFormatting>
  <conditionalFormatting sqref="D55:E55">
    <cfRule type="expression" dxfId="83" priority="73" stopIfTrue="1">
      <formula>ISNUMBER(SEARCH("Closed",$I55))</formula>
    </cfRule>
    <cfRule type="expression" dxfId="82" priority="74" stopIfTrue="1">
      <formula>IF($C55="Minor", TRUE, FALSE)</formula>
    </cfRule>
    <cfRule type="expression" dxfId="81" priority="75" stopIfTrue="1">
      <formula>IF(OR($C55="Major",$C55="Pre-Condition"), TRUE, FALSE)</formula>
    </cfRule>
  </conditionalFormatting>
  <conditionalFormatting sqref="I57:K57">
    <cfRule type="expression" dxfId="80" priority="70" stopIfTrue="1">
      <formula>ISNUMBER(SEARCH("Closed",$I57))</formula>
    </cfRule>
    <cfRule type="expression" dxfId="79" priority="71" stopIfTrue="1">
      <formula>IF($C57="Minor", TRUE, FALSE)</formula>
    </cfRule>
    <cfRule type="expression" dxfId="78" priority="72" stopIfTrue="1">
      <formula>IF(OR($C57="Major",$C57="Pre-Condition"), TRUE, FALSE)</formula>
    </cfRule>
  </conditionalFormatting>
  <conditionalFormatting sqref="J58:K58">
    <cfRule type="expression" dxfId="77" priority="67" stopIfTrue="1">
      <formula>ISNUMBER(SEARCH("Closed",$I58))</formula>
    </cfRule>
    <cfRule type="expression" dxfId="76" priority="68" stopIfTrue="1">
      <formula>IF($C58="Minor", TRUE, FALSE)</formula>
    </cfRule>
    <cfRule type="expression" dxfId="75" priority="69" stopIfTrue="1">
      <formula>IF(OR($C58="Major",$C58="Pre-Condition"), TRUE, FALSE)</formula>
    </cfRule>
  </conditionalFormatting>
  <conditionalFormatting sqref="I58">
    <cfRule type="expression" dxfId="74" priority="64" stopIfTrue="1">
      <formula>ISNUMBER(SEARCH("Closed",$I58))</formula>
    </cfRule>
    <cfRule type="expression" dxfId="73" priority="65" stopIfTrue="1">
      <formula>IF($C58="Minor", TRUE, FALSE)</formula>
    </cfRule>
    <cfRule type="expression" dxfId="72" priority="66" stopIfTrue="1">
      <formula>IF(OR($C58="Major",$C58="Pre-Condition"), TRUE, FALSE)</formula>
    </cfRule>
  </conditionalFormatting>
  <conditionalFormatting sqref="I59:K59">
    <cfRule type="expression" dxfId="71" priority="61" stopIfTrue="1">
      <formula>ISNUMBER(SEARCH("Closed",$I59))</formula>
    </cfRule>
    <cfRule type="expression" dxfId="70" priority="62" stopIfTrue="1">
      <formula>IF($C59="Minor", TRUE, FALSE)</formula>
    </cfRule>
    <cfRule type="expression" dxfId="69" priority="63" stopIfTrue="1">
      <formula>IF(OR($C59="Major",$C59="Pre-Condition"), TRUE, FALSE)</formula>
    </cfRule>
  </conditionalFormatting>
  <conditionalFormatting sqref="I60:K60">
    <cfRule type="expression" dxfId="68" priority="58" stopIfTrue="1">
      <formula>ISNUMBER(SEARCH("Closed",$I60))</formula>
    </cfRule>
    <cfRule type="expression" dxfId="67" priority="59" stopIfTrue="1">
      <formula>IF($C60="Minor", TRUE, FALSE)</formula>
    </cfRule>
    <cfRule type="expression" dxfId="66" priority="60" stopIfTrue="1">
      <formula>IF(OR($C60="Major",$C60="Pre-Condition"), TRUE, FALSE)</formula>
    </cfRule>
  </conditionalFormatting>
  <conditionalFormatting sqref="C60:E60">
    <cfRule type="expression" dxfId="65" priority="55" stopIfTrue="1">
      <formula>ISNUMBER(SEARCH("Closed",$J60))</formula>
    </cfRule>
    <cfRule type="expression" dxfId="64" priority="56" stopIfTrue="1">
      <formula>IF($B60="Minor", TRUE, FALSE)</formula>
    </cfRule>
    <cfRule type="expression" dxfId="63" priority="57" stopIfTrue="1">
      <formula>IF(OR($B60="Major",$B60="Pre-Condition"), TRUE, FALSE)</formula>
    </cfRule>
  </conditionalFormatting>
  <conditionalFormatting sqref="C60:E60">
    <cfRule type="expression" dxfId="62" priority="52" stopIfTrue="1">
      <formula>ISNUMBER(SEARCH("Closed",$I60))</formula>
    </cfRule>
    <cfRule type="expression" dxfId="61" priority="53" stopIfTrue="1">
      <formula>IF($C60="Minor", TRUE, FALSE)</formula>
    </cfRule>
    <cfRule type="expression" dxfId="60" priority="54" stopIfTrue="1">
      <formula>IF(OR($C60="Major",$C60="Pre-Condition"), TRUE, FALSE)</formula>
    </cfRule>
  </conditionalFormatting>
  <conditionalFormatting sqref="B62:C64 A65:C66">
    <cfRule type="expression" dxfId="59" priority="49" stopIfTrue="1">
      <formula>ISNUMBER(SEARCH("Closed",$I62))</formula>
    </cfRule>
    <cfRule type="expression" dxfId="58" priority="50" stopIfTrue="1">
      <formula>IF($C62="Minor", TRUE, FALSE)</formula>
    </cfRule>
    <cfRule type="expression" dxfId="57" priority="51" stopIfTrue="1">
      <formula>IF(OR($C62="Major",$C62="Pre-Condition"), TRUE, FALSE)</formula>
    </cfRule>
  </conditionalFormatting>
  <conditionalFormatting sqref="A62">
    <cfRule type="expression" dxfId="56" priority="46" stopIfTrue="1">
      <formula>ISNUMBER(SEARCH("Closed",$I62))</formula>
    </cfRule>
    <cfRule type="expression" dxfId="55" priority="47" stopIfTrue="1">
      <formula>IF($C62="Minor", TRUE, FALSE)</formula>
    </cfRule>
    <cfRule type="expression" dxfId="54" priority="48" stopIfTrue="1">
      <formula>IF(OR($C62="Major",$C62="Pre-Condition"), TRUE, FALSE)</formula>
    </cfRule>
  </conditionalFormatting>
  <conditionalFormatting sqref="A63">
    <cfRule type="expression" dxfId="53" priority="43" stopIfTrue="1">
      <formula>ISNUMBER(SEARCH("Closed",$I62))</formula>
    </cfRule>
    <cfRule type="expression" dxfId="52" priority="44" stopIfTrue="1">
      <formula>IF($C62="Minor", TRUE, FALSE)</formula>
    </cfRule>
    <cfRule type="expression" dxfId="51" priority="45" stopIfTrue="1">
      <formula>IF(OR($C62="Major",$C62="Pre-Condition"), TRUE, FALSE)</formula>
    </cfRule>
  </conditionalFormatting>
  <conditionalFormatting sqref="A64">
    <cfRule type="expression" dxfId="50" priority="40" stopIfTrue="1">
      <formula>ISNUMBER(SEARCH("Closed",$I64))</formula>
    </cfRule>
    <cfRule type="expression" dxfId="49" priority="41" stopIfTrue="1">
      <formula>IF($C64="Minor", TRUE, FALSE)</formula>
    </cfRule>
    <cfRule type="expression" dxfId="48" priority="42" stopIfTrue="1">
      <formula>IF(OR($C64="Major",$C64="Pre-Condition"), TRUE, FALSE)</formula>
    </cfRule>
  </conditionalFormatting>
  <conditionalFormatting sqref="D62:D66">
    <cfRule type="expression" dxfId="47" priority="37" stopIfTrue="1">
      <formula>ISNUMBER(SEARCH("Closed",$I62))</formula>
    </cfRule>
    <cfRule type="expression" dxfId="46" priority="38" stopIfTrue="1">
      <formula>IF($C62="Minor", TRUE, FALSE)</formula>
    </cfRule>
    <cfRule type="expression" dxfId="45" priority="39" stopIfTrue="1">
      <formula>IF(OR($C62="Major",$C62="Pre-Condition"), TRUE, FALSE)</formula>
    </cfRule>
  </conditionalFormatting>
  <conditionalFormatting sqref="E66">
    <cfRule type="expression" dxfId="44" priority="34" stopIfTrue="1">
      <formula>ISNUMBER(SEARCH("Closed",$I66))</formula>
    </cfRule>
    <cfRule type="expression" dxfId="43" priority="35" stopIfTrue="1">
      <formula>IF($C66="Minor", TRUE, FALSE)</formula>
    </cfRule>
    <cfRule type="expression" dxfId="42" priority="36" stopIfTrue="1">
      <formula>IF(OR($C66="Major",$C66="Pre-Condition"), TRUE, FALSE)</formula>
    </cfRule>
  </conditionalFormatting>
  <conditionalFormatting sqref="H66">
    <cfRule type="expression" dxfId="41" priority="31" stopIfTrue="1">
      <formula>ISNUMBER(SEARCH("Closed",$I66))</formula>
    </cfRule>
    <cfRule type="expression" dxfId="40" priority="32" stopIfTrue="1">
      <formula>IF($C66="Minor", TRUE, FALSE)</formula>
    </cfRule>
    <cfRule type="expression" dxfId="39" priority="33" stopIfTrue="1">
      <formula>IF(OR($C66="Major",$C66="Pre-Condition"), TRUE, FALSE)</formula>
    </cfRule>
  </conditionalFormatting>
  <conditionalFormatting sqref="I54">
    <cfRule type="expression" dxfId="38" priority="28" stopIfTrue="1">
      <formula>ISNUMBER(SEARCH("Closed",$I54))</formula>
    </cfRule>
    <cfRule type="expression" dxfId="37" priority="29" stopIfTrue="1">
      <formula>IF($C54="Minor", TRUE, FALSE)</formula>
    </cfRule>
    <cfRule type="expression" dxfId="36" priority="30" stopIfTrue="1">
      <formula>IF(OR($C54="Major",$C54="Pre-Condition"), TRUE, FALSE)</formula>
    </cfRule>
  </conditionalFormatting>
  <conditionalFormatting sqref="I62:K62">
    <cfRule type="expression" dxfId="35" priority="25" stopIfTrue="1">
      <formula>ISNUMBER(SEARCH("Closed",$I62))</formula>
    </cfRule>
    <cfRule type="expression" dxfId="34" priority="26" stopIfTrue="1">
      <formula>IF($C62="Minor", TRUE, FALSE)</formula>
    </cfRule>
    <cfRule type="expression" dxfId="33" priority="27" stopIfTrue="1">
      <formula>IF(OR($C62="Major",$C62="Pre-Condition"), TRUE, FALSE)</formula>
    </cfRule>
  </conditionalFormatting>
  <conditionalFormatting sqref="I63:K63">
    <cfRule type="expression" dxfId="32" priority="22" stopIfTrue="1">
      <formula>ISNUMBER(SEARCH("Closed",$I63))</formula>
    </cfRule>
    <cfRule type="expression" dxfId="31" priority="23" stopIfTrue="1">
      <formula>IF($C63="Minor", TRUE, FALSE)</formula>
    </cfRule>
    <cfRule type="expression" dxfId="30" priority="24" stopIfTrue="1">
      <formula>IF(OR($C63="Major",$C63="Pre-Condition"), TRUE, FALSE)</formula>
    </cfRule>
  </conditionalFormatting>
  <conditionalFormatting sqref="I64:K64 J65:K65">
    <cfRule type="expression" dxfId="29" priority="19" stopIfTrue="1">
      <formula>ISNUMBER(SEARCH("Closed",$I64))</formula>
    </cfRule>
    <cfRule type="expression" dxfId="28" priority="20" stopIfTrue="1">
      <formula>IF($C64="Minor", TRUE, FALSE)</formula>
    </cfRule>
    <cfRule type="expression" dxfId="27" priority="21" stopIfTrue="1">
      <formula>IF(OR($C64="Major",$C64="Pre-Condition"), TRUE, FALSE)</formula>
    </cfRule>
  </conditionalFormatting>
  <conditionalFormatting sqref="I65">
    <cfRule type="expression" dxfId="26" priority="16" stopIfTrue="1">
      <formula>ISNUMBER(SEARCH("Closed",$I65))</formula>
    </cfRule>
    <cfRule type="expression" dxfId="25" priority="17" stopIfTrue="1">
      <formula>IF($C65="Minor", TRUE, FALSE)</formula>
    </cfRule>
    <cfRule type="expression" dxfId="24" priority="18" stopIfTrue="1">
      <formula>IF(OR($C65="Major",$C65="Pre-Condition"), TRUE, FALSE)</formula>
    </cfRule>
  </conditionalFormatting>
  <conditionalFormatting sqref="A71:B73 D71:E72 C73:E73">
    <cfRule type="expression" dxfId="23" priority="7" stopIfTrue="1">
      <formula>ISNUMBER(SEARCH("Closed",$I71))</formula>
    </cfRule>
    <cfRule type="expression" dxfId="22" priority="8" stopIfTrue="1">
      <formula>IF($C71="Minor", TRUE, FALSE)</formula>
    </cfRule>
    <cfRule type="expression" dxfId="21" priority="9" stopIfTrue="1">
      <formula>IF(OR($C71="Major",$C71="Pre-Condition"), TRUE, FALSE)</formula>
    </cfRule>
  </conditionalFormatting>
  <conditionalFormatting sqref="C71">
    <cfRule type="expression" dxfId="20" priority="4" stopIfTrue="1">
      <formula>ISNUMBER(SEARCH("Closed",$I71))</formula>
    </cfRule>
    <cfRule type="expression" dxfId="19" priority="5" stopIfTrue="1">
      <formula>IF($C71="Minor", TRUE, FALSE)</formula>
    </cfRule>
    <cfRule type="expression" dxfId="18" priority="6" stopIfTrue="1">
      <formula>IF(OR($C71="Major",$C71="Pre-Condition"), TRUE, FALSE)</formula>
    </cfRule>
  </conditionalFormatting>
  <conditionalFormatting sqref="H71:H73">
    <cfRule type="expression" dxfId="17" priority="1" stopIfTrue="1">
      <formula>ISNUMBER(SEARCH("Closed",$I71))</formula>
    </cfRule>
    <cfRule type="expression" dxfId="16" priority="2" stopIfTrue="1">
      <formula>IF($C71="Minor", TRUE, FALSE)</formula>
    </cfRule>
    <cfRule type="expression" dxfId="15" priority="3" stopIfTrue="1">
      <formula>IF(OR($C71="Major",$C71="Pre-Condition"), TRUE, FALSE)</formula>
    </cfRule>
  </conditionalFormatting>
  <dataValidations count="2">
    <dataValidation type="list" allowBlank="1" showInputMessage="1" showErrorMessage="1" sqref="B8:B61 B67:B70 B74:B351" xr:uid="{00000000-0002-0000-0200-000000000000}">
      <formula1>$N$1:$N$3</formula1>
    </dataValidation>
    <dataValidation type="list" allowBlank="1" showInputMessage="1" showErrorMessage="1" sqref="B62:B66 B71:B73" xr:uid="{00000000-0002-0000-0200-000001000000}">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
  <sheetViews>
    <sheetView view="pageBreakPreview" topLeftCell="B1" zoomScaleNormal="75" zoomScaleSheetLayoutView="100" workbookViewId="0">
      <selection activeCell="B1" sqref="B1"/>
    </sheetView>
  </sheetViews>
  <sheetFormatPr defaultColWidth="9" defaultRowHeight="14"/>
  <cols>
    <col min="1" max="1" width="8.1796875" style="140" customWidth="1"/>
    <col min="2" max="2" width="78.81640625" style="54" customWidth="1"/>
    <col min="3" max="3" width="3" style="142" customWidth="1"/>
    <col min="4" max="4" width="19" style="63" customWidth="1"/>
    <col min="5" max="16384" width="9" style="227"/>
  </cols>
  <sheetData>
    <row r="1" spans="1:4" ht="28">
      <c r="A1" s="135">
        <v>3</v>
      </c>
      <c r="B1" s="136" t="s">
        <v>337</v>
      </c>
      <c r="C1" s="137"/>
      <c r="D1" s="62"/>
    </row>
    <row r="2" spans="1:4">
      <c r="A2" s="138">
        <v>3.1</v>
      </c>
      <c r="B2" s="139" t="s">
        <v>133</v>
      </c>
      <c r="C2" s="137"/>
      <c r="D2" s="62"/>
    </row>
    <row r="3" spans="1:4">
      <c r="A3"/>
      <c r="B3" s="384" t="s">
        <v>29</v>
      </c>
      <c r="C3" s="137"/>
      <c r="D3" s="62"/>
    </row>
    <row r="4" spans="1:4">
      <c r="A4"/>
      <c r="B4" s="385"/>
      <c r="C4"/>
      <c r="D4"/>
    </row>
    <row r="5" spans="1:4">
      <c r="A5"/>
      <c r="B5" s="384" t="s">
        <v>30</v>
      </c>
      <c r="C5" s="137"/>
      <c r="D5" s="62"/>
    </row>
    <row r="6" spans="1:4">
      <c r="B6" s="385" t="s">
        <v>640</v>
      </c>
      <c r="C6" s="137"/>
      <c r="D6" s="62"/>
    </row>
    <row r="7" spans="1:4">
      <c r="B7" s="384" t="s">
        <v>491</v>
      </c>
    </row>
    <row r="8" spans="1:4" ht="70">
      <c r="B8" s="385" t="s">
        <v>896</v>
      </c>
    </row>
    <row r="9" spans="1:4" ht="42">
      <c r="B9" s="54" t="s">
        <v>897</v>
      </c>
    </row>
    <row r="10" spans="1:4" ht="28">
      <c r="B10" s="54" t="s">
        <v>898</v>
      </c>
    </row>
    <row r="11" spans="1:4" ht="28">
      <c r="B11" s="54" t="s">
        <v>899</v>
      </c>
    </row>
    <row r="12" spans="1:4" ht="154">
      <c r="B12" s="385" t="s">
        <v>900</v>
      </c>
    </row>
    <row r="13" spans="1:4" ht="28">
      <c r="B13" s="54" t="s">
        <v>901</v>
      </c>
    </row>
    <row r="14" spans="1:4" ht="28">
      <c r="B14" s="54" t="s">
        <v>902</v>
      </c>
    </row>
    <row r="15" spans="1:4" ht="28">
      <c r="B15" s="54" t="s">
        <v>903</v>
      </c>
    </row>
    <row r="16" spans="1:4" ht="42">
      <c r="B16" s="54" t="s">
        <v>904</v>
      </c>
    </row>
    <row r="17" spans="2:2" ht="28">
      <c r="B17" s="54" t="s">
        <v>905</v>
      </c>
    </row>
    <row r="18" spans="2:2" ht="28">
      <c r="B18" s="54" t="s">
        <v>906</v>
      </c>
    </row>
    <row r="19" spans="2:2" ht="126">
      <c r="B19" s="385" t="s">
        <v>907</v>
      </c>
    </row>
    <row r="20" spans="2:2" ht="28">
      <c r="B20" s="54" t="s">
        <v>908</v>
      </c>
    </row>
    <row r="21" spans="2:2" ht="56">
      <c r="B21" s="54" t="s">
        <v>909</v>
      </c>
    </row>
    <row r="22" spans="2:2" ht="28">
      <c r="B22" s="54" t="s">
        <v>910</v>
      </c>
    </row>
    <row r="23" spans="2:2">
      <c r="B23" s="54" t="s">
        <v>911</v>
      </c>
    </row>
    <row r="24" spans="2:2" ht="42">
      <c r="B24" s="54" t="s">
        <v>912</v>
      </c>
    </row>
    <row r="25" spans="2:2" ht="42">
      <c r="B25" s="385" t="s">
        <v>913</v>
      </c>
    </row>
    <row r="26" spans="2:2" ht="28">
      <c r="B26" s="54" t="s">
        <v>914</v>
      </c>
    </row>
    <row r="27" spans="2:2">
      <c r="B27" s="54" t="s">
        <v>915</v>
      </c>
    </row>
    <row r="28" spans="2:2" ht="28">
      <c r="B28" s="54" t="s">
        <v>916</v>
      </c>
    </row>
    <row r="29" spans="2:2" ht="28">
      <c r="B29" s="54" t="s">
        <v>917</v>
      </c>
    </row>
    <row r="30" spans="2:2">
      <c r="B30" s="385" t="s">
        <v>918</v>
      </c>
    </row>
    <row r="31" spans="2:2">
      <c r="B31" s="385" t="s">
        <v>919</v>
      </c>
    </row>
    <row r="32" spans="2:2">
      <c r="B32" s="386"/>
    </row>
    <row r="33" spans="1:4">
      <c r="A33"/>
      <c r="B33" s="384" t="s">
        <v>172</v>
      </c>
      <c r="C33" s="137"/>
      <c r="D33" s="62"/>
    </row>
    <row r="34" spans="1:4">
      <c r="A34"/>
      <c r="B34" s="385" t="s">
        <v>920</v>
      </c>
      <c r="C34"/>
      <c r="D34"/>
    </row>
    <row r="35" spans="1:4" s="204" customFormat="1">
      <c r="A35" s="140"/>
      <c r="B35" s="386"/>
      <c r="C35" s="142"/>
      <c r="D35" s="63"/>
    </row>
    <row r="36" spans="1:4" s="204" customFormat="1">
      <c r="A36" s="140"/>
      <c r="B36" s="384" t="s">
        <v>921</v>
      </c>
      <c r="C36" s="142"/>
      <c r="D36" s="63"/>
    </row>
    <row r="37" spans="1:4" s="204" customFormat="1">
      <c r="A37" s="140"/>
      <c r="B37" s="385" t="s">
        <v>922</v>
      </c>
      <c r="C37" s="142"/>
      <c r="D37" s="63"/>
    </row>
    <row r="38" spans="1:4" s="204" customFormat="1">
      <c r="A38"/>
      <c r="B38" s="385"/>
      <c r="C38"/>
      <c r="D38"/>
    </row>
    <row r="39" spans="1:4" s="204" customFormat="1">
      <c r="A39" s="138">
        <v>3.2</v>
      </c>
      <c r="B39" s="144" t="s">
        <v>923</v>
      </c>
      <c r="C39" s="137"/>
      <c r="D39" s="62"/>
    </row>
    <row r="40" spans="1:4" s="204" customFormat="1">
      <c r="A40"/>
      <c r="B40" s="385" t="s">
        <v>31</v>
      </c>
      <c r="C40"/>
      <c r="D40"/>
    </row>
    <row r="41" spans="1:4" ht="56">
      <c r="A41"/>
      <c r="B41" s="385" t="s">
        <v>924</v>
      </c>
      <c r="C41"/>
      <c r="D41"/>
    </row>
    <row r="42" spans="1:4" ht="42">
      <c r="A42"/>
      <c r="B42" s="385" t="s">
        <v>925</v>
      </c>
      <c r="C42"/>
      <c r="D42"/>
    </row>
    <row r="43" spans="1:4">
      <c r="A43"/>
      <c r="B43" s="385" t="s">
        <v>451</v>
      </c>
      <c r="C43"/>
      <c r="D43"/>
    </row>
    <row r="44" spans="1:4">
      <c r="A44"/>
      <c r="B44" s="385"/>
      <c r="C44"/>
      <c r="D44"/>
    </row>
    <row r="45" spans="1:4" ht="99" customHeight="1">
      <c r="A45" s="145" t="s">
        <v>195</v>
      </c>
      <c r="B45" s="384" t="s">
        <v>16</v>
      </c>
      <c r="C45" s="137"/>
      <c r="D45" s="62"/>
    </row>
    <row r="46" spans="1:4">
      <c r="A46" s="145"/>
      <c r="B46" s="385" t="s">
        <v>642</v>
      </c>
      <c r="C46" s="137"/>
      <c r="D46" s="62"/>
    </row>
    <row r="47" spans="1:4">
      <c r="A47"/>
      <c r="B47" s="385"/>
      <c r="C47"/>
      <c r="D47"/>
    </row>
    <row r="48" spans="1:4">
      <c r="A48" s="138">
        <v>3.3</v>
      </c>
      <c r="B48" s="144" t="s">
        <v>101</v>
      </c>
      <c r="C48" s="203"/>
      <c r="D48" s="387"/>
    </row>
    <row r="49" spans="1:4" ht="28">
      <c r="A49" s="205"/>
      <c r="B49" s="385" t="s">
        <v>452</v>
      </c>
      <c r="C49" s="206"/>
      <c r="D49" s="388"/>
    </row>
    <row r="50" spans="1:4" ht="56">
      <c r="A50" s="205"/>
      <c r="B50" s="385" t="s">
        <v>926</v>
      </c>
      <c r="C50" s="206"/>
      <c r="D50" s="388"/>
    </row>
    <row r="51" spans="1:4">
      <c r="A51" s="205"/>
      <c r="B51" s="385" t="s">
        <v>338</v>
      </c>
      <c r="C51" s="206"/>
      <c r="D51" s="388"/>
    </row>
    <row r="52" spans="1:4">
      <c r="A52" s="205"/>
      <c r="B52" s="385" t="s">
        <v>453</v>
      </c>
      <c r="C52" s="206"/>
      <c r="D52" s="388"/>
    </row>
    <row r="53" spans="1:4">
      <c r="A53" s="205"/>
      <c r="B53" s="389"/>
      <c r="C53" s="206"/>
      <c r="D53" s="388"/>
    </row>
    <row r="54" spans="1:4">
      <c r="A54" s="138">
        <v>3.4</v>
      </c>
      <c r="B54" s="144" t="s">
        <v>102</v>
      </c>
      <c r="C54" s="137"/>
      <c r="D54" s="80"/>
    </row>
    <row r="55" spans="1:4">
      <c r="B55" s="385" t="s">
        <v>184</v>
      </c>
      <c r="D55" s="54"/>
    </row>
    <row r="56" spans="1:4">
      <c r="A56"/>
      <c r="B56" s="385"/>
      <c r="C56"/>
      <c r="D56"/>
    </row>
    <row r="57" spans="1:4">
      <c r="A57" s="138">
        <v>3.5</v>
      </c>
      <c r="B57" s="144" t="s">
        <v>173</v>
      </c>
      <c r="C57" s="137"/>
      <c r="D57" s="62"/>
    </row>
    <row r="58" spans="1:4" s="66" customFormat="1" ht="70">
      <c r="A58"/>
      <c r="B58" s="390" t="s">
        <v>927</v>
      </c>
      <c r="C58" s="146"/>
      <c r="D58" s="64"/>
    </row>
    <row r="59" spans="1:4" s="66" customFormat="1">
      <c r="A59"/>
      <c r="B59" s="385"/>
      <c r="C59" s="142"/>
      <c r="D59" s="63"/>
    </row>
    <row r="60" spans="1:4" ht="46.5" customHeight="1">
      <c r="A60" s="138">
        <v>3.6</v>
      </c>
      <c r="B60" s="144" t="s">
        <v>194</v>
      </c>
      <c r="C60" s="137"/>
      <c r="D60" s="62"/>
    </row>
    <row r="61" spans="1:4" ht="46.5" customHeight="1">
      <c r="A61"/>
      <c r="B61" s="391" t="s">
        <v>928</v>
      </c>
      <c r="C61" s="147"/>
      <c r="D61" s="65"/>
    </row>
    <row r="62" spans="1:4" ht="126">
      <c r="B62" s="391" t="s">
        <v>929</v>
      </c>
      <c r="C62" s="147"/>
      <c r="D62" s="65"/>
    </row>
    <row r="63" spans="1:4">
      <c r="B63" s="392" t="s">
        <v>930</v>
      </c>
      <c r="C63" s="147"/>
      <c r="D63" s="65"/>
    </row>
    <row r="64" spans="1:4" ht="295">
      <c r="B64" s="392" t="s">
        <v>931</v>
      </c>
      <c r="C64" s="147"/>
      <c r="D64" s="65"/>
    </row>
    <row r="65" spans="1:4">
      <c r="A65"/>
      <c r="B65" s="392" t="s">
        <v>932</v>
      </c>
      <c r="C65" s="147"/>
      <c r="D65" s="65"/>
    </row>
    <row r="66" spans="1:4" ht="252">
      <c r="A66"/>
      <c r="B66" s="392" t="s">
        <v>933</v>
      </c>
      <c r="C66" s="147"/>
      <c r="D66" s="65"/>
    </row>
    <row r="67" spans="1:4">
      <c r="A67"/>
      <c r="B67" s="392" t="s">
        <v>934</v>
      </c>
      <c r="C67"/>
      <c r="D67"/>
    </row>
    <row r="68" spans="1:4" ht="98">
      <c r="A68"/>
      <c r="B68" s="392" t="s">
        <v>935</v>
      </c>
      <c r="C68" s="147"/>
      <c r="D68" s="65"/>
    </row>
    <row r="69" spans="1:4">
      <c r="A69"/>
      <c r="B69" s="385"/>
      <c r="C69"/>
      <c r="D69"/>
    </row>
    <row r="70" spans="1:4">
      <c r="A70" s="138">
        <v>3.7</v>
      </c>
      <c r="B70" s="144" t="s">
        <v>936</v>
      </c>
      <c r="C70" s="137"/>
      <c r="D70" s="80"/>
    </row>
    <row r="71" spans="1:4" ht="42">
      <c r="B71" s="385" t="s">
        <v>937</v>
      </c>
      <c r="C71" s="147"/>
      <c r="D71" s="65"/>
    </row>
    <row r="72" spans="1:4" ht="28">
      <c r="A72" s="148"/>
      <c r="B72" s="385" t="s">
        <v>497</v>
      </c>
      <c r="C72" s="147"/>
      <c r="D72" s="393"/>
    </row>
    <row r="73" spans="1:4">
      <c r="A73" s="200"/>
      <c r="B73" s="385" t="s">
        <v>412</v>
      </c>
      <c r="C73" s="147"/>
      <c r="D73" s="393"/>
    </row>
    <row r="74" spans="1:4">
      <c r="A74"/>
      <c r="B74" s="394" t="s">
        <v>938</v>
      </c>
      <c r="C74"/>
      <c r="D74"/>
    </row>
    <row r="75" spans="1:4">
      <c r="A75" s="145" t="s">
        <v>339</v>
      </c>
      <c r="B75" s="384" t="s">
        <v>340</v>
      </c>
      <c r="C75" s="137"/>
      <c r="D75" s="62"/>
    </row>
    <row r="76" spans="1:4">
      <c r="A76"/>
      <c r="B76" s="385" t="s">
        <v>922</v>
      </c>
      <c r="C76" s="147"/>
      <c r="D76" s="65"/>
    </row>
    <row r="77" spans="1:4">
      <c r="A77"/>
      <c r="B77" s="385"/>
      <c r="C77"/>
      <c r="D77"/>
    </row>
    <row r="78" spans="1:4">
      <c r="A78" s="138">
        <v>3.8</v>
      </c>
      <c r="B78" s="144" t="s">
        <v>196</v>
      </c>
      <c r="C78" s="137"/>
      <c r="D78" s="80"/>
    </row>
    <row r="79" spans="1:4">
      <c r="A79" s="145" t="s">
        <v>110</v>
      </c>
      <c r="B79" s="384" t="s">
        <v>32</v>
      </c>
      <c r="C79" s="137"/>
      <c r="D79" s="80"/>
    </row>
    <row r="80" spans="1:4">
      <c r="A80"/>
      <c r="B80" s="385" t="s">
        <v>939</v>
      </c>
      <c r="C80" s="147"/>
      <c r="D80" s="393"/>
    </row>
    <row r="81" spans="1:4" ht="28">
      <c r="A81"/>
      <c r="B81" s="385" t="s">
        <v>940</v>
      </c>
      <c r="C81" s="147"/>
      <c r="D81" s="393"/>
    </row>
    <row r="82" spans="1:4" ht="117" customHeight="1">
      <c r="A82"/>
      <c r="B82" s="385" t="s">
        <v>941</v>
      </c>
      <c r="C82" s="147"/>
      <c r="D82" s="393"/>
    </row>
    <row r="83" spans="1:4" ht="56">
      <c r="A83"/>
      <c r="B83" s="385" t="s">
        <v>942</v>
      </c>
      <c r="C83" s="147"/>
      <c r="D83" s="393"/>
    </row>
    <row r="84" spans="1:4">
      <c r="A84"/>
      <c r="B84" s="385" t="s">
        <v>454</v>
      </c>
      <c r="C84"/>
      <c r="D84" s="54"/>
    </row>
    <row r="85" spans="1:4">
      <c r="B85" s="395"/>
      <c r="D85" s="54"/>
    </row>
    <row r="86" spans="1:4" ht="42">
      <c r="A86" s="195" t="s">
        <v>393</v>
      </c>
      <c r="B86" s="211" t="s">
        <v>394</v>
      </c>
      <c r="D86" s="54"/>
    </row>
    <row r="87" spans="1:4">
      <c r="A87" s="197"/>
      <c r="B87" s="396" t="s">
        <v>922</v>
      </c>
      <c r="D87" s="54"/>
    </row>
    <row r="88" spans="1:4">
      <c r="A88" s="196"/>
      <c r="B88" s="397"/>
      <c r="D88" s="54"/>
    </row>
    <row r="89" spans="1:4">
      <c r="A89" s="138">
        <v>3.9</v>
      </c>
      <c r="B89" s="144" t="s">
        <v>94</v>
      </c>
      <c r="C89" s="137"/>
      <c r="D89" s="62"/>
    </row>
    <row r="90" spans="1:4" ht="84">
      <c r="A90"/>
      <c r="B90" s="398" t="s">
        <v>943</v>
      </c>
      <c r="C90" s="147"/>
      <c r="D90" s="65"/>
    </row>
    <row r="91" spans="1:4">
      <c r="A91"/>
      <c r="B91" s="385"/>
      <c r="C91"/>
      <c r="D91"/>
    </row>
    <row r="92" spans="1:4">
      <c r="A92"/>
      <c r="B92" s="385"/>
      <c r="C92"/>
      <c r="D92"/>
    </row>
    <row r="93" spans="1:4">
      <c r="A93" s="149">
        <v>3.1</v>
      </c>
      <c r="B93" s="144" t="s">
        <v>179</v>
      </c>
      <c r="C93" s="137"/>
      <c r="D93" s="62"/>
    </row>
    <row r="94" spans="1:4" ht="28">
      <c r="A94" s="145"/>
      <c r="B94" s="385" t="s">
        <v>26</v>
      </c>
      <c r="C94"/>
      <c r="D94"/>
    </row>
    <row r="95" spans="1:4">
      <c r="A95" s="145" t="s">
        <v>4</v>
      </c>
      <c r="B95" s="384" t="s">
        <v>198</v>
      </c>
      <c r="C95" s="137"/>
      <c r="D95" s="62"/>
    </row>
    <row r="96" spans="1:4">
      <c r="A96" s="148"/>
      <c r="B96" s="385" t="s">
        <v>922</v>
      </c>
      <c r="C96"/>
      <c r="D96"/>
    </row>
    <row r="97" spans="1:4">
      <c r="A97" s="148"/>
      <c r="B97" s="385"/>
      <c r="C97"/>
      <c r="D97"/>
    </row>
    <row r="98" spans="1:4">
      <c r="A98"/>
      <c r="B98" s="385"/>
      <c r="C98"/>
      <c r="D98"/>
    </row>
    <row r="99" spans="1:4">
      <c r="A99" s="149">
        <v>3.11</v>
      </c>
      <c r="B99" s="399" t="s">
        <v>199</v>
      </c>
      <c r="C99" s="137"/>
      <c r="D99" s="62"/>
    </row>
    <row r="100" spans="1:4" ht="70">
      <c r="A100" s="148"/>
      <c r="B100" s="398" t="s">
        <v>424</v>
      </c>
      <c r="C100"/>
      <c r="D100"/>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view="pageBreakPreview" zoomScaleNormal="100" zoomScaleSheetLayoutView="100" workbookViewId="0"/>
  </sheetViews>
  <sheetFormatPr defaultColWidth="9.1796875" defaultRowHeight="14"/>
  <cols>
    <col min="1" max="1" width="6.81640625" style="145" customWidth="1"/>
    <col min="2" max="2" width="79.1796875" style="194" customWidth="1"/>
    <col min="3" max="3" width="2.453125" style="59" customWidth="1"/>
    <col min="4" max="16384" width="9.1796875" style="61"/>
  </cols>
  <sheetData>
    <row r="1" spans="1:3" ht="28">
      <c r="A1" s="135">
        <v>5</v>
      </c>
      <c r="B1" s="151" t="s">
        <v>405</v>
      </c>
      <c r="C1" s="80"/>
    </row>
    <row r="2" spans="1:3" ht="28">
      <c r="A2" s="138">
        <v>5.3</v>
      </c>
      <c r="B2" s="144" t="s">
        <v>406</v>
      </c>
      <c r="C2" s="80"/>
    </row>
    <row r="3" spans="1:3">
      <c r="A3" s="195" t="s">
        <v>411</v>
      </c>
      <c r="B3" s="384" t="s">
        <v>391</v>
      </c>
      <c r="C3" s="54"/>
    </row>
    <row r="4" spans="1:3" ht="70">
      <c r="B4" s="385" t="s">
        <v>944</v>
      </c>
      <c r="C4" s="54"/>
    </row>
    <row r="5" spans="1:3" ht="28">
      <c r="B5" s="385" t="s">
        <v>945</v>
      </c>
      <c r="C5" s="54"/>
    </row>
    <row r="6" spans="1:3" ht="154">
      <c r="B6" s="385" t="s">
        <v>946</v>
      </c>
      <c r="C6" s="54"/>
    </row>
    <row r="7" spans="1:3" ht="84">
      <c r="B7" s="400" t="s">
        <v>947</v>
      </c>
      <c r="C7" s="54"/>
    </row>
    <row r="8" spans="1:3" ht="28">
      <c r="B8" s="385" t="s">
        <v>948</v>
      </c>
      <c r="C8" s="54"/>
    </row>
    <row r="9" spans="1:3">
      <c r="B9" s="385"/>
      <c r="C9" s="54"/>
    </row>
    <row r="10" spans="1:3">
      <c r="A10" s="195" t="s">
        <v>392</v>
      </c>
      <c r="B10" s="384" t="s">
        <v>390</v>
      </c>
      <c r="C10" s="80"/>
    </row>
    <row r="11" spans="1:3" ht="70">
      <c r="B11" s="401" t="s">
        <v>949</v>
      </c>
      <c r="C11" s="54"/>
    </row>
    <row r="12" spans="1:3">
      <c r="B12" s="385"/>
      <c r="C12" s="54"/>
    </row>
    <row r="13" spans="1:3" ht="42">
      <c r="A13" s="201">
        <v>5.4</v>
      </c>
      <c r="B13" s="202" t="s">
        <v>423</v>
      </c>
    </row>
    <row r="14" spans="1:3" ht="42">
      <c r="A14" s="195" t="s">
        <v>407</v>
      </c>
      <c r="B14" s="356" t="s">
        <v>422</v>
      </c>
    </row>
    <row r="15" spans="1:3" ht="70">
      <c r="B15" s="385" t="s">
        <v>950</v>
      </c>
    </row>
    <row r="16" spans="1:3" ht="28">
      <c r="B16" s="385" t="s">
        <v>945</v>
      </c>
    </row>
    <row r="17" spans="1:3" ht="154">
      <c r="B17" s="385" t="s">
        <v>946</v>
      </c>
    </row>
    <row r="18" spans="1:3" ht="84">
      <c r="B18" s="400" t="s">
        <v>947</v>
      </c>
    </row>
    <row r="19" spans="1:3" ht="28">
      <c r="B19" s="385" t="s">
        <v>948</v>
      </c>
    </row>
    <row r="20" spans="1:3">
      <c r="B20" s="385"/>
      <c r="C20" s="80"/>
    </row>
    <row r="21" spans="1:3">
      <c r="A21" s="195" t="s">
        <v>421</v>
      </c>
      <c r="B21" s="384" t="s">
        <v>391</v>
      </c>
      <c r="C21" s="80"/>
    </row>
    <row r="22" spans="1:3" ht="70">
      <c r="B22" s="385" t="s">
        <v>950</v>
      </c>
    </row>
    <row r="23" spans="1:3" ht="28">
      <c r="B23" s="385" t="s">
        <v>945</v>
      </c>
    </row>
    <row r="24" spans="1:3" ht="154">
      <c r="A24" s="140"/>
      <c r="B24" s="385" t="s">
        <v>946</v>
      </c>
    </row>
    <row r="25" spans="1:3">
      <c r="B25" s="385"/>
    </row>
    <row r="26" spans="1:3" ht="42">
      <c r="A26" s="201" t="s">
        <v>408</v>
      </c>
      <c r="B26" s="202" t="s">
        <v>410</v>
      </c>
    </row>
    <row r="27" spans="1:3">
      <c r="A27" s="195" t="s">
        <v>409</v>
      </c>
      <c r="B27" s="384" t="s">
        <v>404</v>
      </c>
    </row>
    <row r="28" spans="1:3" ht="56">
      <c r="B28" s="400" t="s">
        <v>951</v>
      </c>
    </row>
    <row r="29" spans="1:3">
      <c r="B29" s="385"/>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2"/>
  <sheetViews>
    <sheetView view="pageBreakPreview" zoomScaleNormal="100" workbookViewId="0"/>
  </sheetViews>
  <sheetFormatPr defaultColWidth="9" defaultRowHeight="14"/>
  <cols>
    <col min="1" max="1" width="7.1796875" style="413" customWidth="1"/>
    <col min="2" max="2" width="80.453125" style="63" customWidth="1"/>
    <col min="3" max="3" width="2" style="63" customWidth="1"/>
    <col min="4" max="16384" width="9" style="227"/>
  </cols>
  <sheetData>
    <row r="1" spans="1:3" ht="28">
      <c r="A1" s="150">
        <v>6</v>
      </c>
      <c r="B1" s="151" t="s">
        <v>342</v>
      </c>
      <c r="C1" s="137"/>
    </row>
    <row r="2" spans="1:3">
      <c r="A2" s="152">
        <v>6.1</v>
      </c>
      <c r="B2" s="153" t="s">
        <v>89</v>
      </c>
      <c r="C2" s="137"/>
    </row>
    <row r="3" spans="1:3">
      <c r="A3" s="152"/>
      <c r="B3" s="380" t="s">
        <v>952</v>
      </c>
      <c r="C3" s="142"/>
    </row>
    <row r="4" spans="1:3">
      <c r="A4" s="152"/>
      <c r="B4" s="396"/>
      <c r="C4" s="142"/>
    </row>
    <row r="5" spans="1:3">
      <c r="A5" s="152"/>
      <c r="B5" s="402" t="s">
        <v>491</v>
      </c>
      <c r="C5" s="142"/>
    </row>
    <row r="6" spans="1:3" ht="42">
      <c r="A6" s="152"/>
      <c r="B6" s="396" t="s">
        <v>953</v>
      </c>
      <c r="C6" s="142"/>
    </row>
    <row r="7" spans="1:3" ht="182">
      <c r="A7" s="152"/>
      <c r="B7" s="396" t="s">
        <v>954</v>
      </c>
      <c r="C7" s="142"/>
    </row>
    <row r="8" spans="1:3" ht="168">
      <c r="A8" s="152"/>
      <c r="B8" s="396" t="s">
        <v>955</v>
      </c>
      <c r="C8" s="142"/>
    </row>
    <row r="9" spans="1:3" ht="154">
      <c r="A9" s="152"/>
      <c r="B9" s="396" t="s">
        <v>956</v>
      </c>
      <c r="C9" s="142"/>
    </row>
    <row r="10" spans="1:3" ht="28">
      <c r="A10" s="152"/>
      <c r="B10" s="396" t="s">
        <v>957</v>
      </c>
      <c r="C10" s="142"/>
    </row>
    <row r="11" spans="1:3" ht="196">
      <c r="A11" s="152"/>
      <c r="B11" s="396" t="s">
        <v>958</v>
      </c>
      <c r="C11" s="142"/>
    </row>
    <row r="12" spans="1:3" ht="224">
      <c r="A12" s="152"/>
      <c r="B12" s="396" t="s">
        <v>959</v>
      </c>
      <c r="C12" s="142"/>
    </row>
    <row r="13" spans="1:3" ht="196">
      <c r="A13" s="152"/>
      <c r="B13" s="396" t="s">
        <v>960</v>
      </c>
      <c r="C13" s="142"/>
    </row>
    <row r="14" spans="1:3" ht="182">
      <c r="A14" s="152"/>
      <c r="B14" s="396" t="s">
        <v>961</v>
      </c>
      <c r="C14" s="142"/>
    </row>
    <row r="15" spans="1:3" ht="42">
      <c r="A15" s="152"/>
      <c r="B15" s="396" t="s">
        <v>962</v>
      </c>
      <c r="C15" s="142"/>
    </row>
    <row r="16" spans="1:3">
      <c r="A16" s="152"/>
      <c r="B16" s="403"/>
      <c r="C16" s="142"/>
    </row>
    <row r="17" spans="1:3">
      <c r="A17" s="152" t="s">
        <v>518</v>
      </c>
      <c r="B17" s="227" t="s">
        <v>963</v>
      </c>
      <c r="C17" s="142"/>
    </row>
    <row r="18" spans="1:3">
      <c r="A18" s="152"/>
      <c r="B18" s="227"/>
      <c r="C18" s="142"/>
    </row>
    <row r="19" spans="1:3">
      <c r="A19" s="152" t="s">
        <v>519</v>
      </c>
      <c r="B19" s="227" t="s">
        <v>964</v>
      </c>
      <c r="C19" s="142"/>
    </row>
    <row r="20" spans="1:3">
      <c r="A20" s="152"/>
      <c r="B20" s="227"/>
      <c r="C20" s="142"/>
    </row>
    <row r="21" spans="1:3">
      <c r="A21" s="152">
        <v>6.2</v>
      </c>
      <c r="B21" s="156" t="s">
        <v>90</v>
      </c>
      <c r="C21" s="137"/>
    </row>
    <row r="22" spans="1:3">
      <c r="A22" s="152"/>
      <c r="B22" s="385" t="s">
        <v>965</v>
      </c>
      <c r="C22" s="142"/>
    </row>
    <row r="23" spans="1:3" ht="14.25" customHeight="1">
      <c r="A23" s="152"/>
      <c r="B23" s="386"/>
      <c r="C23" s="142"/>
    </row>
    <row r="24" spans="1:3" ht="15" customHeight="1">
      <c r="A24" s="152"/>
      <c r="B24" s="221"/>
      <c r="C24" s="142"/>
    </row>
    <row r="25" spans="1:3">
      <c r="A25" s="152">
        <v>6.3</v>
      </c>
      <c r="B25" s="156" t="s">
        <v>91</v>
      </c>
      <c r="C25" s="137"/>
    </row>
    <row r="26" spans="1:3">
      <c r="A26" s="152"/>
      <c r="B26" s="404" t="s">
        <v>135</v>
      </c>
      <c r="C26" s="137"/>
    </row>
    <row r="27" spans="1:3" ht="56">
      <c r="A27" s="152"/>
      <c r="B27" s="405" t="s">
        <v>966</v>
      </c>
      <c r="C27" s="142"/>
    </row>
    <row r="28" spans="1:3">
      <c r="A28" s="152"/>
      <c r="B28" s="396" t="s">
        <v>92</v>
      </c>
      <c r="C28" s="142"/>
    </row>
    <row r="29" spans="1:3">
      <c r="A29" s="152"/>
      <c r="B29" s="396"/>
      <c r="C29" s="142"/>
    </row>
    <row r="30" spans="1:3">
      <c r="A30" s="152" t="s">
        <v>174</v>
      </c>
      <c r="B30" s="402" t="s">
        <v>16</v>
      </c>
      <c r="C30" s="137"/>
    </row>
    <row r="31" spans="1:3">
      <c r="A31" s="152"/>
      <c r="B31" s="396" t="s">
        <v>642</v>
      </c>
      <c r="C31" s="142"/>
    </row>
    <row r="32" spans="1:3">
      <c r="A32" s="152"/>
      <c r="B32" s="221"/>
      <c r="C32" s="142"/>
    </row>
    <row r="33" spans="1:3">
      <c r="A33" s="152">
        <v>6.4</v>
      </c>
      <c r="B33" s="156" t="s">
        <v>531</v>
      </c>
      <c r="C33" s="137"/>
    </row>
    <row r="34" spans="1:3" ht="154">
      <c r="A34" s="152" t="s">
        <v>18</v>
      </c>
      <c r="B34" s="384" t="s">
        <v>528</v>
      </c>
      <c r="C34" s="137"/>
    </row>
    <row r="35" spans="1:3" ht="56">
      <c r="A35" s="152" t="s">
        <v>532</v>
      </c>
      <c r="B35" s="384" t="s">
        <v>530</v>
      </c>
      <c r="C35" s="137"/>
    </row>
    <row r="36" spans="1:3">
      <c r="A36" s="152"/>
      <c r="B36" s="406"/>
      <c r="C36" s="146"/>
    </row>
    <row r="37" spans="1:3">
      <c r="A37" s="152"/>
      <c r="B37" s="407" t="s">
        <v>103</v>
      </c>
      <c r="C37" s="162"/>
    </row>
    <row r="38" spans="1:3" ht="42">
      <c r="A38" s="152"/>
      <c r="B38" s="54" t="s">
        <v>967</v>
      </c>
      <c r="C38" s="146"/>
    </row>
    <row r="39" spans="1:3">
      <c r="A39" s="152"/>
      <c r="B39" s="408" t="s">
        <v>968</v>
      </c>
      <c r="C39" s="146"/>
    </row>
    <row r="40" spans="1:3" ht="126">
      <c r="A40" s="152"/>
      <c r="B40" s="409" t="s">
        <v>969</v>
      </c>
      <c r="C40" s="147"/>
    </row>
    <row r="41" spans="1:3">
      <c r="A41" s="152"/>
      <c r="B41" s="410"/>
      <c r="C41" s="147"/>
    </row>
    <row r="42" spans="1:3">
      <c r="A42" s="152" t="s">
        <v>533</v>
      </c>
      <c r="B42" s="402" t="s">
        <v>534</v>
      </c>
      <c r="C42" s="147"/>
    </row>
    <row r="43" spans="1:3" ht="56">
      <c r="A43" s="152"/>
      <c r="B43" s="411" t="s">
        <v>970</v>
      </c>
      <c r="C43" s="147"/>
    </row>
    <row r="44" spans="1:3" ht="84">
      <c r="A44" s="152"/>
      <c r="B44" s="412" t="s">
        <v>971</v>
      </c>
      <c r="C44" s="142"/>
    </row>
    <row r="45" spans="1:3">
      <c r="A45" s="152">
        <v>6.5</v>
      </c>
      <c r="B45" s="156" t="s">
        <v>93</v>
      </c>
      <c r="C45" s="137"/>
    </row>
    <row r="46" spans="1:3">
      <c r="A46" s="152"/>
      <c r="B46" s="380" t="s">
        <v>972</v>
      </c>
      <c r="C46" s="137"/>
    </row>
    <row r="47" spans="1:3" ht="28">
      <c r="A47" s="152"/>
      <c r="B47" s="396" t="s">
        <v>973</v>
      </c>
      <c r="C47" s="137"/>
    </row>
    <row r="48" spans="1:3">
      <c r="A48" s="152"/>
      <c r="B48" s="396" t="s">
        <v>974</v>
      </c>
      <c r="C48" s="137"/>
    </row>
    <row r="49" spans="1:3" ht="42">
      <c r="A49" s="152"/>
      <c r="B49" s="396" t="s">
        <v>975</v>
      </c>
      <c r="C49" s="137"/>
    </row>
    <row r="50" spans="1:3">
      <c r="A50" s="152"/>
      <c r="B50" s="396" t="s">
        <v>456</v>
      </c>
      <c r="C50" s="142"/>
    </row>
    <row r="51" spans="1:3">
      <c r="A51" s="152"/>
      <c r="B51" s="396"/>
      <c r="C51" s="142"/>
    </row>
    <row r="52" spans="1:3">
      <c r="A52" s="152">
        <v>6.6</v>
      </c>
      <c r="B52" s="156" t="s">
        <v>95</v>
      </c>
      <c r="C52" s="137"/>
    </row>
    <row r="53" spans="1:3" ht="28">
      <c r="A53" s="152"/>
      <c r="B53" s="396" t="s">
        <v>168</v>
      </c>
      <c r="C53" s="142"/>
    </row>
    <row r="54" spans="1:3">
      <c r="A54" s="152"/>
      <c r="B54" s="221"/>
      <c r="C54" s="142"/>
    </row>
    <row r="55" spans="1:3">
      <c r="A55" s="152">
        <v>6.7</v>
      </c>
      <c r="B55" s="156" t="s">
        <v>194</v>
      </c>
      <c r="C55" s="137"/>
    </row>
    <row r="56" spans="1:3">
      <c r="A56" s="152"/>
      <c r="B56" s="151" t="s">
        <v>347</v>
      </c>
      <c r="C56" s="137"/>
    </row>
    <row r="57" spans="1:3" ht="42">
      <c r="A57" s="152"/>
      <c r="B57" s="411" t="s">
        <v>976</v>
      </c>
      <c r="C57" s="147"/>
    </row>
    <row r="58" spans="1:3">
      <c r="A58" s="152"/>
      <c r="B58" s="54" t="s">
        <v>977</v>
      </c>
      <c r="C58" s="147"/>
    </row>
    <row r="59" spans="1:3">
      <c r="A59" s="152"/>
      <c r="B59" s="221"/>
      <c r="C59" s="142"/>
    </row>
    <row r="60" spans="1:3">
      <c r="A60" s="165" t="s">
        <v>211</v>
      </c>
      <c r="B60" s="156" t="s">
        <v>96</v>
      </c>
      <c r="C60" s="137"/>
    </row>
    <row r="61" spans="1:3" ht="182">
      <c r="A61" s="152"/>
      <c r="B61" s="380" t="s">
        <v>978</v>
      </c>
      <c r="C61" s="147"/>
    </row>
    <row r="62" spans="1:3">
      <c r="A62" s="152"/>
      <c r="B62" s="221"/>
      <c r="C62" s="142"/>
    </row>
    <row r="63" spans="1:3" ht="42">
      <c r="A63" s="152">
        <v>6.9</v>
      </c>
      <c r="B63" s="156" t="s">
        <v>979</v>
      </c>
      <c r="C63" s="137"/>
    </row>
    <row r="64" spans="1:3" ht="28">
      <c r="A64" s="152"/>
      <c r="B64" s="380" t="s">
        <v>169</v>
      </c>
      <c r="C64" s="147"/>
    </row>
    <row r="65" spans="1:3">
      <c r="A65" s="152"/>
      <c r="B65" s="221"/>
      <c r="C65" s="142"/>
    </row>
    <row r="66" spans="1:3">
      <c r="A66" s="152" t="s">
        <v>212</v>
      </c>
      <c r="B66" s="156" t="s">
        <v>170</v>
      </c>
      <c r="C66" s="137"/>
    </row>
    <row r="67" spans="1:3" ht="56">
      <c r="A67" s="152"/>
      <c r="B67" s="380" t="s">
        <v>420</v>
      </c>
      <c r="C67" s="142"/>
    </row>
    <row r="68" spans="1:3">
      <c r="A68" s="152"/>
      <c r="B68" s="221"/>
      <c r="C68" s="142"/>
    </row>
    <row r="69" spans="1:3">
      <c r="A69" s="152">
        <v>6.11</v>
      </c>
      <c r="B69" s="156" t="s">
        <v>980</v>
      </c>
      <c r="C69" s="137"/>
    </row>
    <row r="70" spans="1:3" ht="28">
      <c r="A70" s="152"/>
      <c r="B70" s="380" t="s">
        <v>171</v>
      </c>
      <c r="C70" s="142"/>
    </row>
    <row r="71" spans="1:3">
      <c r="A71" s="152" t="s">
        <v>4</v>
      </c>
      <c r="B71" s="402" t="s">
        <v>198</v>
      </c>
      <c r="C71" s="137"/>
    </row>
    <row r="72" spans="1:3">
      <c r="A72" s="166"/>
      <c r="B72" s="396" t="s">
        <v>922</v>
      </c>
      <c r="C72" s="142"/>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5"/>
  <sheetViews>
    <sheetView view="pageBreakPreview" zoomScaleNormal="100" workbookViewId="0"/>
  </sheetViews>
  <sheetFormatPr defaultColWidth="9" defaultRowHeight="14"/>
  <cols>
    <col min="1" max="1" width="7.1796875" style="168" customWidth="1"/>
    <col min="2" max="2" width="80.453125" style="63" customWidth="1"/>
    <col min="3" max="3" width="2.453125" style="63" customWidth="1"/>
    <col min="4" max="16384" width="9" style="55"/>
  </cols>
  <sheetData>
    <row r="1" spans="1:3" ht="28">
      <c r="A1" s="150">
        <v>7</v>
      </c>
      <c r="B1" s="151" t="s">
        <v>348</v>
      </c>
      <c r="C1" s="62"/>
    </row>
    <row r="2" spans="1:3">
      <c r="A2" s="152">
        <v>7.1</v>
      </c>
      <c r="B2" s="153" t="s">
        <v>89</v>
      </c>
      <c r="C2" s="62"/>
    </row>
    <row r="3" spans="1:3">
      <c r="A3" s="152"/>
      <c r="B3" s="154" t="s">
        <v>1940</v>
      </c>
    </row>
    <row r="4" spans="1:3" s="227" customFormat="1">
      <c r="A4" s="152"/>
      <c r="B4" s="141" t="s">
        <v>491</v>
      </c>
      <c r="C4" s="63"/>
    </row>
    <row r="5" spans="1:3" s="227" customFormat="1" ht="126">
      <c r="A5" s="152"/>
      <c r="B5" s="97" t="s">
        <v>2018</v>
      </c>
      <c r="C5" s="63"/>
    </row>
    <row r="6" spans="1:3" s="227" customFormat="1" ht="42">
      <c r="A6" s="152"/>
      <c r="B6" s="97" t="s">
        <v>2019</v>
      </c>
      <c r="C6" s="63"/>
    </row>
    <row r="7" spans="1:3" s="227" customFormat="1" ht="28">
      <c r="A7" s="152"/>
      <c r="B7" s="97" t="s">
        <v>2020</v>
      </c>
      <c r="C7" s="63"/>
    </row>
    <row r="8" spans="1:3" s="227" customFormat="1">
      <c r="A8" s="152"/>
      <c r="B8" s="97" t="s">
        <v>2021</v>
      </c>
      <c r="C8" s="63"/>
    </row>
    <row r="9" spans="1:3" s="227" customFormat="1">
      <c r="A9" s="152"/>
      <c r="B9" s="97" t="s">
        <v>2022</v>
      </c>
      <c r="C9" s="63"/>
    </row>
    <row r="10" spans="1:3" s="227" customFormat="1" ht="28">
      <c r="A10" s="152"/>
      <c r="B10" s="97" t="s">
        <v>2023</v>
      </c>
      <c r="C10" s="63"/>
    </row>
    <row r="11" spans="1:3" s="227" customFormat="1">
      <c r="A11" s="152"/>
      <c r="B11" s="97" t="s">
        <v>2024</v>
      </c>
      <c r="C11" s="63"/>
    </row>
    <row r="12" spans="1:3" s="227" customFormat="1" ht="42">
      <c r="A12" s="152"/>
      <c r="B12" s="97" t="s">
        <v>2025</v>
      </c>
      <c r="C12" s="63"/>
    </row>
    <row r="13" spans="1:3" s="227" customFormat="1" ht="84">
      <c r="A13" s="152"/>
      <c r="B13" s="97" t="s">
        <v>2026</v>
      </c>
      <c r="C13" s="63"/>
    </row>
    <row r="14" spans="1:3" s="227" customFormat="1">
      <c r="A14" s="152" t="s">
        <v>522</v>
      </c>
      <c r="B14" s="227" t="s">
        <v>963</v>
      </c>
      <c r="C14" s="63"/>
    </row>
    <row r="15" spans="1:3" s="227" customFormat="1">
      <c r="A15" s="152"/>
      <c r="C15" s="63"/>
    </row>
    <row r="16" spans="1:3" s="227" customFormat="1">
      <c r="A16" s="152" t="s">
        <v>523</v>
      </c>
      <c r="B16" s="227" t="s">
        <v>964</v>
      </c>
      <c r="C16" s="63"/>
    </row>
    <row r="17" spans="1:3">
      <c r="A17" s="152"/>
      <c r="B17" s="158"/>
    </row>
    <row r="18" spans="1:3">
      <c r="A18" s="152">
        <v>7.2</v>
      </c>
      <c r="B18" s="156" t="s">
        <v>90</v>
      </c>
      <c r="C18" s="62"/>
    </row>
    <row r="19" spans="1:3">
      <c r="A19" s="152"/>
      <c r="B19" s="97" t="s">
        <v>2027</v>
      </c>
    </row>
    <row r="20" spans="1:3">
      <c r="A20" s="152"/>
      <c r="B20" s="155"/>
    </row>
    <row r="21" spans="1:3">
      <c r="A21" s="152">
        <v>7.3</v>
      </c>
      <c r="B21" s="156" t="s">
        <v>91</v>
      </c>
      <c r="C21" s="62"/>
    </row>
    <row r="22" spans="1:3">
      <c r="A22" s="152"/>
      <c r="B22" s="157" t="s">
        <v>135</v>
      </c>
      <c r="C22" s="62"/>
    </row>
    <row r="23" spans="1:3" ht="56">
      <c r="A23" s="152"/>
      <c r="B23" s="405" t="s">
        <v>2028</v>
      </c>
    </row>
    <row r="24" spans="1:3" ht="56">
      <c r="A24" s="152"/>
      <c r="B24" s="385" t="s">
        <v>2029</v>
      </c>
    </row>
    <row r="25" spans="1:3">
      <c r="A25" s="152"/>
      <c r="B25" s="158" t="s">
        <v>92</v>
      </c>
    </row>
    <row r="26" spans="1:3">
      <c r="A26" s="152"/>
      <c r="B26" s="158"/>
    </row>
    <row r="27" spans="1:3">
      <c r="A27" s="152" t="s">
        <v>19</v>
      </c>
      <c r="B27" s="159" t="s">
        <v>16</v>
      </c>
      <c r="C27" s="62"/>
    </row>
    <row r="28" spans="1:3">
      <c r="A28" s="152"/>
      <c r="B28" s="158" t="s">
        <v>642</v>
      </c>
    </row>
    <row r="29" spans="1:3">
      <c r="A29" s="152"/>
      <c r="B29" s="155"/>
    </row>
    <row r="30" spans="1:3">
      <c r="A30" s="152">
        <v>7.4</v>
      </c>
      <c r="B30" s="156" t="s">
        <v>529</v>
      </c>
      <c r="C30" s="62"/>
    </row>
    <row r="31" spans="1:3" ht="154">
      <c r="A31" s="152" t="s">
        <v>175</v>
      </c>
      <c r="B31" s="141" t="s">
        <v>528</v>
      </c>
      <c r="C31" s="64"/>
    </row>
    <row r="32" spans="1:3" ht="56">
      <c r="A32" s="152" t="s">
        <v>535</v>
      </c>
      <c r="B32" s="251" t="s">
        <v>530</v>
      </c>
      <c r="C32" s="172"/>
    </row>
    <row r="33" spans="1:3">
      <c r="A33" s="152"/>
      <c r="B33" s="141"/>
      <c r="C33" s="64"/>
    </row>
    <row r="34" spans="1:3">
      <c r="A34" s="152"/>
      <c r="B34" s="161" t="s">
        <v>103</v>
      </c>
      <c r="C34" s="62"/>
    </row>
    <row r="35" spans="1:3" ht="42">
      <c r="A35" s="152"/>
      <c r="B35" s="54" t="s">
        <v>967</v>
      </c>
    </row>
    <row r="36" spans="1:3" ht="28">
      <c r="A36" s="152"/>
      <c r="B36" s="408" t="s">
        <v>2031</v>
      </c>
    </row>
    <row r="37" spans="1:3" ht="126">
      <c r="A37" s="152"/>
      <c r="B37" s="409" t="s">
        <v>969</v>
      </c>
    </row>
    <row r="38" spans="1:3">
      <c r="A38" s="152"/>
      <c r="B38" s="163"/>
    </row>
    <row r="39" spans="1:3">
      <c r="A39" s="152" t="s">
        <v>536</v>
      </c>
      <c r="B39" s="159" t="s">
        <v>534</v>
      </c>
    </row>
    <row r="40" spans="1:3" ht="84">
      <c r="A40" s="152"/>
      <c r="B40" s="155" t="s">
        <v>2030</v>
      </c>
    </row>
    <row r="41" spans="1:3">
      <c r="A41" s="170"/>
      <c r="B41" s="171"/>
      <c r="C41" s="56"/>
    </row>
    <row r="42" spans="1:3">
      <c r="A42" s="152">
        <v>7.5</v>
      </c>
      <c r="B42" s="156" t="s">
        <v>93</v>
      </c>
      <c r="C42" s="65"/>
    </row>
    <row r="43" spans="1:3">
      <c r="A43" s="152"/>
      <c r="B43" s="154" t="s">
        <v>2032</v>
      </c>
      <c r="C43" s="57"/>
    </row>
    <row r="44" spans="1:3">
      <c r="A44" s="152"/>
      <c r="B44" s="158" t="s">
        <v>2033</v>
      </c>
      <c r="C44" s="56"/>
    </row>
    <row r="45" spans="1:3">
      <c r="A45" s="152"/>
      <c r="B45" s="158" t="s">
        <v>2034</v>
      </c>
      <c r="C45" s="58"/>
    </row>
    <row r="46" spans="1:3" ht="42">
      <c r="A46" s="152"/>
      <c r="B46" s="158" t="s">
        <v>2035</v>
      </c>
      <c r="C46" s="57"/>
    </row>
    <row r="47" spans="1:3">
      <c r="A47" s="152"/>
      <c r="B47" s="158" t="s">
        <v>456</v>
      </c>
      <c r="C47" s="62"/>
    </row>
    <row r="48" spans="1:3">
      <c r="A48" s="152"/>
      <c r="B48" s="158"/>
      <c r="C48" s="65"/>
    </row>
    <row r="49" spans="1:3">
      <c r="A49" s="152">
        <v>7.6</v>
      </c>
      <c r="B49" s="173" t="s">
        <v>95</v>
      </c>
    </row>
    <row r="50" spans="1:3" ht="28">
      <c r="A50" s="152"/>
      <c r="B50" s="158" t="s">
        <v>168</v>
      </c>
      <c r="C50" s="56"/>
    </row>
    <row r="51" spans="1:3">
      <c r="A51" s="152"/>
      <c r="B51" s="155"/>
      <c r="C51" s="57"/>
    </row>
    <row r="52" spans="1:3">
      <c r="A52" s="152">
        <v>7.7</v>
      </c>
      <c r="B52" s="156" t="s">
        <v>194</v>
      </c>
      <c r="C52" s="57"/>
    </row>
    <row r="53" spans="1:3" s="227" customFormat="1" ht="154">
      <c r="A53" s="152"/>
      <c r="B53" s="158" t="s">
        <v>2036</v>
      </c>
      <c r="C53" s="57"/>
    </row>
    <row r="54" spans="1:3" s="227" customFormat="1" ht="84">
      <c r="A54" s="152"/>
      <c r="B54" s="158" t="s">
        <v>2037</v>
      </c>
      <c r="C54" s="57"/>
    </row>
    <row r="55" spans="1:3" s="227" customFormat="1" ht="126">
      <c r="A55" s="152"/>
      <c r="B55" s="158" t="s">
        <v>2038</v>
      </c>
      <c r="C55" s="57"/>
    </row>
    <row r="56" spans="1:3" ht="140">
      <c r="A56" s="152"/>
      <c r="B56" s="158" t="s">
        <v>2039</v>
      </c>
      <c r="C56" s="56"/>
    </row>
    <row r="57" spans="1:3" ht="84">
      <c r="A57" s="152"/>
      <c r="B57" s="158" t="s">
        <v>2040</v>
      </c>
      <c r="C57" s="57"/>
    </row>
    <row r="58" spans="1:3" ht="140">
      <c r="A58" s="152"/>
      <c r="B58" s="158" t="s">
        <v>2041</v>
      </c>
      <c r="C58" s="56"/>
    </row>
    <row r="59" spans="1:3" ht="42">
      <c r="A59" s="152"/>
      <c r="B59" s="158" t="s">
        <v>2042</v>
      </c>
      <c r="C59" s="57"/>
    </row>
    <row r="60" spans="1:3">
      <c r="A60" s="174" t="s">
        <v>350</v>
      </c>
      <c r="B60" s="156" t="s">
        <v>96</v>
      </c>
      <c r="C60" s="57"/>
    </row>
    <row r="61" spans="1:3" ht="42">
      <c r="A61" s="152"/>
      <c r="B61" s="154" t="s">
        <v>2043</v>
      </c>
      <c r="C61" s="57"/>
    </row>
    <row r="62" spans="1:3">
      <c r="A62" s="152"/>
      <c r="B62" s="155"/>
      <c r="C62" s="57"/>
    </row>
    <row r="63" spans="1:3" ht="42">
      <c r="A63" s="152">
        <v>7.9</v>
      </c>
      <c r="B63" s="156" t="s">
        <v>414</v>
      </c>
    </row>
    <row r="64" spans="1:3" ht="28">
      <c r="A64" s="152"/>
      <c r="B64" s="154" t="s">
        <v>169</v>
      </c>
    </row>
    <row r="65" spans="1:2">
      <c r="A65" s="152"/>
      <c r="B65" s="155"/>
    </row>
    <row r="66" spans="1:2">
      <c r="A66" s="152" t="s">
        <v>351</v>
      </c>
      <c r="B66" s="156" t="s">
        <v>170</v>
      </c>
    </row>
    <row r="67" spans="1:2" ht="56">
      <c r="A67" s="152"/>
      <c r="B67" s="154" t="s">
        <v>420</v>
      </c>
    </row>
    <row r="68" spans="1:2">
      <c r="A68" s="152"/>
      <c r="B68" s="155"/>
    </row>
    <row r="69" spans="1:2">
      <c r="A69" s="152">
        <v>7.11</v>
      </c>
      <c r="B69" s="156" t="s">
        <v>413</v>
      </c>
    </row>
    <row r="70" spans="1:2" ht="28">
      <c r="A70" s="152"/>
      <c r="B70" s="154" t="s">
        <v>171</v>
      </c>
    </row>
    <row r="71" spans="1:2">
      <c r="A71" s="152" t="s">
        <v>4</v>
      </c>
      <c r="B71" s="159" t="s">
        <v>198</v>
      </c>
    </row>
    <row r="72" spans="1:2">
      <c r="A72" s="166"/>
      <c r="B72" s="158" t="s">
        <v>922</v>
      </c>
    </row>
    <row r="73" spans="1:2">
      <c r="A73" s="166"/>
      <c r="B73" s="158"/>
    </row>
    <row r="74" spans="1:2">
      <c r="A74" s="166"/>
      <c r="B74" s="158"/>
    </row>
    <row r="75" spans="1:2">
      <c r="A75" s="167"/>
      <c r="B75" s="155"/>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86"/>
  <sheetViews>
    <sheetView view="pageBreakPreview" zoomScaleNormal="100" workbookViewId="0">
      <selection activeCell="A83" sqref="A83:A87"/>
    </sheetView>
  </sheetViews>
  <sheetFormatPr defaultColWidth="9" defaultRowHeight="14"/>
  <cols>
    <col min="1" max="1" width="7.1796875" style="168" customWidth="1"/>
    <col min="2" max="2" width="80.453125" style="63" customWidth="1"/>
    <col min="3" max="3" width="1.453125" style="63" customWidth="1"/>
    <col min="4" max="16384" width="9" style="55"/>
  </cols>
  <sheetData>
    <row r="1" spans="1:3" ht="28">
      <c r="A1" s="150">
        <v>8</v>
      </c>
      <c r="B1" s="151" t="s">
        <v>349</v>
      </c>
      <c r="C1" s="137"/>
    </row>
    <row r="2" spans="1:3">
      <c r="A2" s="152">
        <v>8.1</v>
      </c>
      <c r="B2" s="153" t="s">
        <v>89</v>
      </c>
      <c r="C2" s="137"/>
    </row>
    <row r="3" spans="1:3">
      <c r="A3" s="152"/>
      <c r="B3" s="154"/>
      <c r="C3" s="142"/>
    </row>
    <row r="4" spans="1:3" s="227" customFormat="1">
      <c r="A4" s="152"/>
      <c r="B4" s="141" t="s">
        <v>491</v>
      </c>
      <c r="C4" s="142"/>
    </row>
    <row r="5" spans="1:3" s="227" customFormat="1" ht="182">
      <c r="A5" s="152"/>
      <c r="B5" s="385" t="s">
        <v>2150</v>
      </c>
      <c r="C5" s="142"/>
    </row>
    <row r="6" spans="1:3" s="227" customFormat="1">
      <c r="A6" s="152"/>
      <c r="B6" s="385" t="s">
        <v>2151</v>
      </c>
      <c r="C6" s="142"/>
    </row>
    <row r="7" spans="1:3" s="227" customFormat="1">
      <c r="A7" s="152"/>
      <c r="B7" s="385" t="s">
        <v>2152</v>
      </c>
      <c r="C7" s="142"/>
    </row>
    <row r="8" spans="1:3" s="227" customFormat="1">
      <c r="A8" s="152"/>
      <c r="B8" s="385" t="s">
        <v>2153</v>
      </c>
      <c r="C8" s="142"/>
    </row>
    <row r="9" spans="1:3" s="227" customFormat="1">
      <c r="A9" s="152"/>
      <c r="B9" s="385" t="s">
        <v>2154</v>
      </c>
      <c r="C9" s="142"/>
    </row>
    <row r="10" spans="1:3" s="227" customFormat="1">
      <c r="A10" s="152"/>
      <c r="B10" s="385" t="s">
        <v>2155</v>
      </c>
      <c r="C10" s="142"/>
    </row>
    <row r="11" spans="1:3" s="227" customFormat="1">
      <c r="A11" s="152"/>
      <c r="B11" s="385" t="s">
        <v>2156</v>
      </c>
      <c r="C11" s="142"/>
    </row>
    <row r="12" spans="1:3" s="227" customFormat="1">
      <c r="A12" s="152"/>
      <c r="B12" s="385" t="s">
        <v>2157</v>
      </c>
      <c r="C12" s="142"/>
    </row>
    <row r="13" spans="1:3" s="227" customFormat="1" ht="168">
      <c r="A13" s="152"/>
      <c r="B13" s="385" t="s">
        <v>2158</v>
      </c>
      <c r="C13" s="142"/>
    </row>
    <row r="14" spans="1:3" s="227" customFormat="1">
      <c r="A14" s="152"/>
      <c r="B14" s="385" t="s">
        <v>2159</v>
      </c>
      <c r="C14" s="142"/>
    </row>
    <row r="15" spans="1:3" s="227" customFormat="1">
      <c r="A15" s="152"/>
      <c r="B15" s="385" t="s">
        <v>2160</v>
      </c>
      <c r="C15" s="142"/>
    </row>
    <row r="16" spans="1:3" s="227" customFormat="1">
      <c r="A16" s="152"/>
      <c r="B16" s="385" t="s">
        <v>2161</v>
      </c>
      <c r="C16" s="142"/>
    </row>
    <row r="17" spans="1:3" s="227" customFormat="1" ht="28">
      <c r="A17" s="152"/>
      <c r="B17" s="385" t="s">
        <v>2162</v>
      </c>
      <c r="C17" s="142"/>
    </row>
    <row r="18" spans="1:3" s="227" customFormat="1">
      <c r="A18" s="152"/>
      <c r="B18" s="143"/>
      <c r="C18" s="142"/>
    </row>
    <row r="19" spans="1:3" s="227" customFormat="1">
      <c r="A19" s="152" t="s">
        <v>524</v>
      </c>
      <c r="B19" s="227" t="s">
        <v>2163</v>
      </c>
      <c r="C19" s="142"/>
    </row>
    <row r="20" spans="1:3" s="227" customFormat="1">
      <c r="A20" s="152"/>
      <c r="C20" s="142"/>
    </row>
    <row r="21" spans="1:3" s="227" customFormat="1">
      <c r="A21" s="152" t="s">
        <v>525</v>
      </c>
      <c r="B21" s="227" t="s">
        <v>2164</v>
      </c>
      <c r="C21" s="142"/>
    </row>
    <row r="22" spans="1:3">
      <c r="A22" s="152"/>
      <c r="B22" s="155"/>
      <c r="C22" s="142"/>
    </row>
    <row r="23" spans="1:3">
      <c r="A23" s="152">
        <v>8.1999999999999993</v>
      </c>
      <c r="B23" s="156" t="s">
        <v>90</v>
      </c>
      <c r="C23" s="137"/>
    </row>
    <row r="24" spans="1:3" ht="54.75" customHeight="1">
      <c r="A24" s="152"/>
      <c r="B24" s="385" t="s">
        <v>2165</v>
      </c>
      <c r="C24" s="142"/>
    </row>
    <row r="25" spans="1:3" s="227" customFormat="1" ht="15" customHeight="1">
      <c r="A25" s="152"/>
      <c r="B25" s="228"/>
      <c r="C25" s="142"/>
    </row>
    <row r="26" spans="1:3">
      <c r="A26" s="152"/>
      <c r="B26" s="155"/>
      <c r="C26" s="142"/>
    </row>
    <row r="27" spans="1:3">
      <c r="A27" s="152">
        <v>8.3000000000000007</v>
      </c>
      <c r="B27" s="156" t="s">
        <v>91</v>
      </c>
      <c r="C27" s="137"/>
    </row>
    <row r="28" spans="1:3">
      <c r="A28" s="152"/>
      <c r="B28" s="157" t="s">
        <v>135</v>
      </c>
      <c r="C28" s="137"/>
    </row>
    <row r="29" spans="1:3" ht="56">
      <c r="A29" s="152"/>
      <c r="B29" s="385" t="s">
        <v>2166</v>
      </c>
      <c r="C29" s="142"/>
    </row>
    <row r="30" spans="1:3" ht="56">
      <c r="A30" s="152"/>
      <c r="B30" s="385" t="s">
        <v>2167</v>
      </c>
      <c r="C30" s="142"/>
    </row>
    <row r="31" spans="1:3">
      <c r="A31" s="152"/>
      <c r="B31" s="158" t="s">
        <v>92</v>
      </c>
      <c r="C31" s="142"/>
    </row>
    <row r="32" spans="1:3">
      <c r="A32" s="152"/>
      <c r="B32" s="158"/>
      <c r="C32" s="142"/>
    </row>
    <row r="33" spans="1:3">
      <c r="A33" s="152" t="s">
        <v>197</v>
      </c>
      <c r="B33" s="159" t="s">
        <v>16</v>
      </c>
      <c r="C33" s="137"/>
    </row>
    <row r="34" spans="1:3">
      <c r="A34" s="152"/>
      <c r="B34" s="158" t="s">
        <v>643</v>
      </c>
      <c r="C34" s="142"/>
    </row>
    <row r="35" spans="1:3">
      <c r="A35" s="152"/>
      <c r="B35" s="155"/>
      <c r="C35" s="142"/>
    </row>
    <row r="36" spans="1:3">
      <c r="A36" s="152">
        <v>8.4</v>
      </c>
      <c r="B36" s="156" t="s">
        <v>529</v>
      </c>
      <c r="C36" s="146"/>
    </row>
    <row r="37" spans="1:3" ht="154">
      <c r="A37" s="152" t="s">
        <v>188</v>
      </c>
      <c r="B37" s="141" t="s">
        <v>528</v>
      </c>
      <c r="C37" s="162"/>
    </row>
    <row r="38" spans="1:3" ht="56">
      <c r="A38" s="152" t="s">
        <v>537</v>
      </c>
      <c r="B38" s="251" t="s">
        <v>530</v>
      </c>
      <c r="C38" s="146"/>
    </row>
    <row r="39" spans="1:3">
      <c r="A39" s="152"/>
      <c r="B39" s="141"/>
      <c r="C39" s="146"/>
    </row>
    <row r="40" spans="1:3">
      <c r="A40" s="152"/>
      <c r="B40" s="161" t="s">
        <v>103</v>
      </c>
      <c r="C40" s="147"/>
    </row>
    <row r="41" spans="1:3">
      <c r="A41" s="152"/>
      <c r="B41" s="160"/>
      <c r="C41" s="142"/>
    </row>
    <row r="42" spans="1:3" ht="84">
      <c r="A42" s="152"/>
      <c r="B42" s="600" t="s">
        <v>118</v>
      </c>
      <c r="C42" s="137"/>
    </row>
    <row r="43" spans="1:3" ht="28">
      <c r="A43" s="152"/>
      <c r="B43" s="396" t="s">
        <v>2168</v>
      </c>
      <c r="C43" s="142"/>
    </row>
    <row r="44" spans="1:3" ht="42">
      <c r="A44" s="152"/>
      <c r="B44" s="491" t="s">
        <v>2169</v>
      </c>
      <c r="C44" s="142"/>
    </row>
    <row r="45" spans="1:3">
      <c r="A45" s="152" t="s">
        <v>538</v>
      </c>
      <c r="B45" s="159" t="s">
        <v>534</v>
      </c>
      <c r="C45" s="142"/>
    </row>
    <row r="46" spans="1:3" ht="84">
      <c r="A46" s="152"/>
      <c r="B46" s="601" t="s">
        <v>2030</v>
      </c>
      <c r="C46" s="142"/>
    </row>
    <row r="47" spans="1:3">
      <c r="A47" s="152"/>
      <c r="B47" s="155"/>
      <c r="C47" s="137"/>
    </row>
    <row r="48" spans="1:3">
      <c r="A48" s="152">
        <v>8.5</v>
      </c>
      <c r="B48" s="156" t="s">
        <v>93</v>
      </c>
      <c r="C48" s="147"/>
    </row>
    <row r="49" spans="1:3">
      <c r="A49" s="152"/>
      <c r="B49" s="380" t="s">
        <v>2170</v>
      </c>
      <c r="C49" s="142"/>
    </row>
    <row r="50" spans="1:3">
      <c r="A50" s="152"/>
      <c r="B50" s="396" t="s">
        <v>2174</v>
      </c>
      <c r="C50" s="137"/>
    </row>
    <row r="51" spans="1:3">
      <c r="A51" s="152"/>
      <c r="B51" s="396" t="s">
        <v>2171</v>
      </c>
      <c r="C51" s="147"/>
    </row>
    <row r="52" spans="1:3">
      <c r="A52" s="152"/>
      <c r="B52" s="396"/>
      <c r="C52" s="142"/>
    </row>
    <row r="53" spans="1:3" ht="28">
      <c r="A53" s="152"/>
      <c r="B53" s="396" t="s">
        <v>2172</v>
      </c>
      <c r="C53" s="137"/>
    </row>
    <row r="54" spans="1:3" s="227" customFormat="1" ht="28">
      <c r="A54" s="152"/>
      <c r="B54" s="396" t="s">
        <v>2173</v>
      </c>
      <c r="C54" s="137"/>
    </row>
    <row r="55" spans="1:3">
      <c r="A55" s="152"/>
      <c r="B55" s="396" t="s">
        <v>456</v>
      </c>
      <c r="C55" s="142"/>
    </row>
    <row r="56" spans="1:3">
      <c r="A56" s="152">
        <v>8.6</v>
      </c>
      <c r="B56" s="156" t="s">
        <v>95</v>
      </c>
      <c r="C56" s="142"/>
    </row>
    <row r="57" spans="1:3" ht="28">
      <c r="A57" s="152"/>
      <c r="B57" s="154" t="s">
        <v>168</v>
      </c>
      <c r="C57" s="137"/>
    </row>
    <row r="58" spans="1:3">
      <c r="A58" s="152"/>
      <c r="B58" s="155"/>
      <c r="C58" s="142"/>
    </row>
    <row r="59" spans="1:3">
      <c r="A59" s="152">
        <v>8.6999999999999993</v>
      </c>
      <c r="B59" s="156" t="s">
        <v>194</v>
      </c>
      <c r="C59" s="137"/>
    </row>
    <row r="60" spans="1:3" ht="70">
      <c r="A60" s="152"/>
      <c r="B60" s="385" t="s">
        <v>2175</v>
      </c>
      <c r="C60" s="142"/>
    </row>
    <row r="61" spans="1:3" ht="98">
      <c r="A61" s="152"/>
      <c r="B61" s="396" t="s">
        <v>2176</v>
      </c>
      <c r="C61" s="142"/>
    </row>
    <row r="62" spans="1:3" ht="98">
      <c r="A62" s="152"/>
      <c r="B62" s="396" t="s">
        <v>2177</v>
      </c>
      <c r="C62" s="142"/>
    </row>
    <row r="63" spans="1:3" s="227" customFormat="1" ht="42">
      <c r="A63" s="152"/>
      <c r="B63" s="54" t="s">
        <v>2178</v>
      </c>
      <c r="C63" s="142"/>
    </row>
    <row r="64" spans="1:3" s="227" customFormat="1" ht="28">
      <c r="A64" s="152"/>
      <c r="B64" s="54" t="s">
        <v>2179</v>
      </c>
      <c r="C64" s="142"/>
    </row>
    <row r="65" spans="1:3" s="227" customFormat="1" ht="28">
      <c r="A65" s="152"/>
      <c r="B65" s="54" t="s">
        <v>2180</v>
      </c>
      <c r="C65" s="142"/>
    </row>
    <row r="66" spans="1:3" s="227" customFormat="1">
      <c r="A66" s="152"/>
      <c r="B66" s="163"/>
      <c r="C66" s="142"/>
    </row>
    <row r="67" spans="1:3" s="227" customFormat="1">
      <c r="A67" s="152"/>
      <c r="B67" s="163"/>
      <c r="C67" s="142"/>
    </row>
    <row r="68" spans="1:3" s="227" customFormat="1">
      <c r="A68" s="152"/>
      <c r="B68" s="163"/>
      <c r="C68" s="142"/>
    </row>
    <row r="69" spans="1:3">
      <c r="A69" s="152"/>
      <c r="B69" s="158"/>
      <c r="C69" s="142"/>
    </row>
    <row r="70" spans="1:3">
      <c r="A70" s="152"/>
      <c r="B70" s="155"/>
    </row>
    <row r="71" spans="1:3">
      <c r="A71" s="165" t="s">
        <v>352</v>
      </c>
      <c r="B71" s="156" t="s">
        <v>96</v>
      </c>
    </row>
    <row r="72" spans="1:3" ht="42">
      <c r="A72" s="152"/>
      <c r="B72" s="154" t="s">
        <v>478</v>
      </c>
    </row>
    <row r="73" spans="1:3">
      <c r="A73" s="152"/>
      <c r="B73" s="155"/>
    </row>
    <row r="74" spans="1:3" ht="42">
      <c r="A74" s="152" t="s">
        <v>353</v>
      </c>
      <c r="B74" s="156" t="s">
        <v>414</v>
      </c>
    </row>
    <row r="75" spans="1:3" ht="28">
      <c r="A75" s="152"/>
      <c r="B75" s="154" t="s">
        <v>169</v>
      </c>
    </row>
    <row r="76" spans="1:3">
      <c r="A76" s="152"/>
      <c r="B76" s="155"/>
    </row>
    <row r="77" spans="1:3">
      <c r="A77" s="152" t="s">
        <v>354</v>
      </c>
      <c r="B77" s="156" t="s">
        <v>170</v>
      </c>
    </row>
    <row r="78" spans="1:3" ht="56">
      <c r="A78" s="152"/>
      <c r="B78" s="154" t="s">
        <v>420</v>
      </c>
    </row>
    <row r="79" spans="1:3">
      <c r="A79" s="152"/>
      <c r="B79" s="155"/>
    </row>
    <row r="80" spans="1:3">
      <c r="A80" s="152">
        <v>8.11</v>
      </c>
      <c r="B80" s="156" t="s">
        <v>413</v>
      </c>
    </row>
    <row r="81" spans="1:2" ht="28">
      <c r="A81" s="152"/>
      <c r="B81" s="154" t="s">
        <v>171</v>
      </c>
    </row>
    <row r="82" spans="1:2">
      <c r="A82" s="152" t="s">
        <v>4</v>
      </c>
      <c r="B82" s="159" t="s">
        <v>198</v>
      </c>
    </row>
    <row r="83" spans="1:2">
      <c r="A83" s="166"/>
      <c r="B83" s="158" t="s">
        <v>922</v>
      </c>
    </row>
    <row r="84" spans="1:2">
      <c r="A84" s="166"/>
      <c r="B84" s="158"/>
    </row>
    <row r="85" spans="1:2">
      <c r="A85" s="166"/>
      <c r="B85" s="158"/>
    </row>
    <row r="86" spans="1:2">
      <c r="A86" s="167"/>
      <c r="B86" s="155"/>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
  <cols>
    <col min="1" max="1" width="7.1796875" style="168" customWidth="1"/>
    <col min="2" max="2" width="80.453125" style="63" customWidth="1"/>
    <col min="3" max="3" width="2" style="63" customWidth="1"/>
    <col min="4" max="16384" width="9" style="55"/>
  </cols>
  <sheetData>
    <row r="1" spans="1:3" ht="28">
      <c r="A1" s="150">
        <v>9</v>
      </c>
      <c r="B1" s="151" t="s">
        <v>355</v>
      </c>
      <c r="C1" s="62"/>
    </row>
    <row r="2" spans="1:3">
      <c r="A2" s="152">
        <v>9.1</v>
      </c>
      <c r="B2" s="153" t="s">
        <v>89</v>
      </c>
      <c r="C2" s="62"/>
    </row>
    <row r="3" spans="1:3">
      <c r="A3" s="152"/>
      <c r="B3" s="154"/>
    </row>
    <row r="4" spans="1:3" s="227" customFormat="1">
      <c r="A4" s="152"/>
      <c r="B4" s="141" t="s">
        <v>491</v>
      </c>
      <c r="C4" s="63"/>
    </row>
    <row r="5" spans="1:3" s="227" customFormat="1">
      <c r="A5" s="152"/>
      <c r="B5" s="143" t="s">
        <v>543</v>
      </c>
      <c r="C5" s="63"/>
    </row>
    <row r="6" spans="1:3" s="227" customFormat="1">
      <c r="A6" s="152"/>
      <c r="B6" s="143" t="s">
        <v>492</v>
      </c>
      <c r="C6" s="63"/>
    </row>
    <row r="7" spans="1:3" s="227" customFormat="1">
      <c r="A7" s="152"/>
      <c r="B7" s="143" t="s">
        <v>493</v>
      </c>
      <c r="C7" s="63"/>
    </row>
    <row r="8" spans="1:3" s="227" customFormat="1">
      <c r="A8" s="152"/>
      <c r="B8" s="143" t="s">
        <v>494</v>
      </c>
      <c r="C8" s="63"/>
    </row>
    <row r="9" spans="1:3" s="227" customFormat="1">
      <c r="A9" s="152"/>
      <c r="B9" s="143" t="s">
        <v>494</v>
      </c>
      <c r="C9" s="63"/>
    </row>
    <row r="10" spans="1:3" s="227" customFormat="1">
      <c r="A10" s="152"/>
      <c r="B10" s="143" t="s">
        <v>495</v>
      </c>
      <c r="C10" s="63"/>
    </row>
    <row r="11" spans="1:3" s="227" customFormat="1">
      <c r="A11" s="152"/>
      <c r="B11" s="143" t="s">
        <v>496</v>
      </c>
      <c r="C11" s="63"/>
    </row>
    <row r="12" spans="1:3" s="227" customFormat="1">
      <c r="A12" s="152"/>
      <c r="B12" s="143" t="s">
        <v>542</v>
      </c>
      <c r="C12" s="63"/>
    </row>
    <row r="13" spans="1:3" s="227" customFormat="1">
      <c r="A13" s="152"/>
      <c r="B13" s="143"/>
      <c r="C13" s="63"/>
    </row>
    <row r="14" spans="1:3" s="227" customFormat="1">
      <c r="A14" s="152" t="s">
        <v>526</v>
      </c>
      <c r="B14" s="227" t="s">
        <v>521</v>
      </c>
      <c r="C14" s="63"/>
    </row>
    <row r="15" spans="1:3" s="227" customFormat="1">
      <c r="A15" s="152"/>
      <c r="C15" s="63"/>
    </row>
    <row r="16" spans="1:3" s="227" customFormat="1">
      <c r="A16" s="152" t="s">
        <v>527</v>
      </c>
      <c r="B16" s="227" t="s">
        <v>520</v>
      </c>
      <c r="C16" s="63"/>
    </row>
    <row r="17" spans="1:3">
      <c r="A17" s="152"/>
      <c r="B17" s="155"/>
    </row>
    <row r="18" spans="1:3">
      <c r="A18" s="152">
        <v>9.1999999999999993</v>
      </c>
      <c r="B18" s="156" t="s">
        <v>90</v>
      </c>
      <c r="C18" s="62"/>
    </row>
    <row r="19" spans="1:3" ht="56.25" customHeight="1">
      <c r="A19" s="152"/>
      <c r="B19" s="169" t="s">
        <v>471</v>
      </c>
    </row>
    <row r="20" spans="1:3" s="227" customFormat="1" ht="15.75" customHeight="1">
      <c r="A20" s="152"/>
      <c r="B20" s="228"/>
      <c r="C20" s="63"/>
    </row>
    <row r="21" spans="1:3">
      <c r="A21" s="152"/>
      <c r="B21" s="155"/>
    </row>
    <row r="22" spans="1:3">
      <c r="A22" s="152">
        <v>9.3000000000000007</v>
      </c>
      <c r="B22" s="156" t="s">
        <v>91</v>
      </c>
      <c r="C22" s="62"/>
    </row>
    <row r="23" spans="1:3">
      <c r="A23" s="152"/>
      <c r="B23" s="157" t="s">
        <v>135</v>
      </c>
      <c r="C23" s="62"/>
    </row>
    <row r="24" spans="1:3">
      <c r="A24" s="152"/>
      <c r="B24" s="158" t="s">
        <v>343</v>
      </c>
    </row>
    <row r="25" spans="1:3">
      <c r="A25" s="152"/>
      <c r="B25" s="158" t="s">
        <v>344</v>
      </c>
    </row>
    <row r="26" spans="1:3">
      <c r="A26" s="152"/>
      <c r="B26" s="158" t="s">
        <v>345</v>
      </c>
    </row>
    <row r="27" spans="1:3">
      <c r="A27" s="152"/>
      <c r="B27" s="158" t="s">
        <v>92</v>
      </c>
    </row>
    <row r="28" spans="1:3">
      <c r="A28" s="152"/>
      <c r="B28" s="158"/>
    </row>
    <row r="29" spans="1:3">
      <c r="A29" s="152" t="s">
        <v>8</v>
      </c>
      <c r="B29" s="159" t="s">
        <v>16</v>
      </c>
      <c r="C29" s="62"/>
    </row>
    <row r="30" spans="1:3">
      <c r="A30" s="152"/>
      <c r="B30" s="158"/>
    </row>
    <row r="31" spans="1:3">
      <c r="A31" s="152"/>
      <c r="B31" s="155"/>
    </row>
    <row r="32" spans="1:3">
      <c r="A32" s="152">
        <v>9.4</v>
      </c>
      <c r="B32" s="156" t="s">
        <v>529</v>
      </c>
      <c r="C32" s="64"/>
    </row>
    <row r="33" spans="1:3" ht="154">
      <c r="A33" s="152" t="s">
        <v>193</v>
      </c>
      <c r="B33" s="141" t="s">
        <v>528</v>
      </c>
      <c r="C33" s="172"/>
    </row>
    <row r="34" spans="1:3" ht="56">
      <c r="A34" s="152" t="s">
        <v>539</v>
      </c>
      <c r="B34" s="251" t="s">
        <v>530</v>
      </c>
      <c r="C34" s="64"/>
    </row>
    <row r="35" spans="1:3">
      <c r="A35" s="152"/>
      <c r="B35" s="141"/>
      <c r="C35" s="64"/>
    </row>
    <row r="36" spans="1:3">
      <c r="A36" s="152"/>
      <c r="B36" s="161" t="s">
        <v>103</v>
      </c>
      <c r="C36" s="65"/>
    </row>
    <row r="37" spans="1:3">
      <c r="A37" s="152"/>
      <c r="B37" s="160"/>
    </row>
    <row r="38" spans="1:3" ht="84">
      <c r="A38" s="152"/>
      <c r="B38" s="160" t="s">
        <v>118</v>
      </c>
      <c r="C38" s="62"/>
    </row>
    <row r="39" spans="1:3">
      <c r="A39" s="152"/>
      <c r="B39" s="163" t="s">
        <v>119</v>
      </c>
    </row>
    <row r="40" spans="1:3">
      <c r="A40" s="152"/>
      <c r="B40" s="163"/>
    </row>
    <row r="41" spans="1:3">
      <c r="A41" s="152" t="s">
        <v>540</v>
      </c>
      <c r="B41" s="159" t="s">
        <v>534</v>
      </c>
    </row>
    <row r="42" spans="1:3" ht="84">
      <c r="A42" s="152"/>
      <c r="B42" s="252" t="s">
        <v>455</v>
      </c>
    </row>
    <row r="43" spans="1:3">
      <c r="A43" s="152"/>
      <c r="B43" s="155"/>
      <c r="C43" s="62"/>
    </row>
    <row r="44" spans="1:3">
      <c r="A44" s="152">
        <v>9.5</v>
      </c>
      <c r="B44" s="156" t="s">
        <v>93</v>
      </c>
      <c r="C44" s="65"/>
    </row>
    <row r="45" spans="1:3">
      <c r="A45" s="152"/>
      <c r="B45" s="164" t="s">
        <v>107</v>
      </c>
      <c r="C45" s="65"/>
    </row>
    <row r="46" spans="1:3">
      <c r="A46" s="152"/>
      <c r="B46" s="163" t="s">
        <v>108</v>
      </c>
      <c r="C46" s="65"/>
    </row>
    <row r="47" spans="1:3">
      <c r="A47" s="152"/>
      <c r="B47" s="163" t="s">
        <v>109</v>
      </c>
      <c r="C47" s="57"/>
    </row>
    <row r="48" spans="1:3">
      <c r="A48" s="152"/>
      <c r="B48" s="163" t="s">
        <v>346</v>
      </c>
      <c r="C48" s="56"/>
    </row>
    <row r="49" spans="1:3">
      <c r="A49" s="152"/>
      <c r="B49" s="163" t="s">
        <v>456</v>
      </c>
      <c r="C49" s="58"/>
    </row>
    <row r="50" spans="1:3">
      <c r="A50" s="152"/>
      <c r="B50" s="158"/>
      <c r="C50" s="57"/>
    </row>
    <row r="51" spans="1:3">
      <c r="A51" s="152"/>
      <c r="B51" s="155"/>
      <c r="C51" s="62"/>
    </row>
    <row r="52" spans="1:3">
      <c r="A52" s="152">
        <v>9.6</v>
      </c>
      <c r="B52" s="156" t="s">
        <v>95</v>
      </c>
      <c r="C52" s="65"/>
    </row>
    <row r="53" spans="1:3" ht="28">
      <c r="A53" s="152"/>
      <c r="B53" s="154" t="s">
        <v>168</v>
      </c>
      <c r="C53" s="142"/>
    </row>
    <row r="54" spans="1:3">
      <c r="A54" s="152"/>
      <c r="B54" s="155"/>
      <c r="C54" s="137"/>
    </row>
    <row r="55" spans="1:3">
      <c r="A55" s="152">
        <v>9.6999999999999993</v>
      </c>
      <c r="B55" s="156" t="s">
        <v>194</v>
      </c>
      <c r="C55" s="142"/>
    </row>
    <row r="56" spans="1:3" ht="28">
      <c r="A56" s="152"/>
      <c r="B56" s="164" t="s">
        <v>98</v>
      </c>
      <c r="C56" s="142"/>
    </row>
    <row r="57" spans="1:3" ht="28">
      <c r="A57" s="152"/>
      <c r="B57" s="163" t="s">
        <v>42</v>
      </c>
      <c r="C57" s="137"/>
    </row>
    <row r="58" spans="1:3">
      <c r="A58" s="152"/>
      <c r="B58" s="163" t="s">
        <v>99</v>
      </c>
      <c r="C58" s="142"/>
    </row>
    <row r="59" spans="1:3">
      <c r="A59" s="152"/>
      <c r="B59" s="158"/>
      <c r="C59" s="137"/>
    </row>
    <row r="60" spans="1:3">
      <c r="A60" s="165" t="s">
        <v>356</v>
      </c>
      <c r="B60" s="156" t="s">
        <v>96</v>
      </c>
      <c r="C60" s="142"/>
    </row>
    <row r="61" spans="1:3" ht="42">
      <c r="A61" s="152"/>
      <c r="B61" s="164" t="s">
        <v>478</v>
      </c>
      <c r="C61" s="142"/>
    </row>
    <row r="62" spans="1:3">
      <c r="A62" s="152"/>
      <c r="B62" s="155"/>
      <c r="C62" s="142"/>
    </row>
    <row r="63" spans="1:3" ht="42">
      <c r="A63" s="152" t="s">
        <v>357</v>
      </c>
      <c r="B63" s="156" t="s">
        <v>414</v>
      </c>
      <c r="C63" s="142"/>
    </row>
    <row r="64" spans="1:3" ht="28">
      <c r="A64" s="152"/>
      <c r="B64" s="164" t="s">
        <v>169</v>
      </c>
    </row>
    <row r="65" spans="1:2">
      <c r="A65" s="152"/>
      <c r="B65" s="155"/>
    </row>
    <row r="66" spans="1:2">
      <c r="A66" s="152" t="s">
        <v>213</v>
      </c>
      <c r="B66" s="156" t="s">
        <v>170</v>
      </c>
    </row>
    <row r="67" spans="1:2" ht="56">
      <c r="A67" s="152"/>
      <c r="B67" s="154" t="s">
        <v>420</v>
      </c>
    </row>
    <row r="68" spans="1:2">
      <c r="A68" s="152"/>
      <c r="B68" s="155"/>
    </row>
    <row r="69" spans="1:2">
      <c r="A69" s="152">
        <v>9.11</v>
      </c>
      <c r="B69" s="156" t="s">
        <v>413</v>
      </c>
    </row>
    <row r="70" spans="1:2" ht="28">
      <c r="A70" s="152"/>
      <c r="B70" s="154" t="s">
        <v>171</v>
      </c>
    </row>
    <row r="71" spans="1:2">
      <c r="A71" s="152" t="s">
        <v>4</v>
      </c>
      <c r="B71" s="159" t="s">
        <v>198</v>
      </c>
    </row>
    <row r="72" spans="1:2" ht="25">
      <c r="A72" s="166" t="s">
        <v>27</v>
      </c>
      <c r="B72" s="158"/>
    </row>
    <row r="73" spans="1:2">
      <c r="A73" s="166"/>
      <c r="B73" s="158"/>
    </row>
    <row r="74" spans="1:2" ht="25">
      <c r="A74" s="166" t="s">
        <v>341</v>
      </c>
      <c r="B74" s="158"/>
    </row>
    <row r="75" spans="1:2">
      <c r="A75" s="167" t="s">
        <v>134</v>
      </c>
      <c r="B75" s="155"/>
    </row>
  </sheetData>
  <phoneticPr fontId="6"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11</vt:i4>
      </vt:variant>
    </vt:vector>
  </HeadingPairs>
  <TitlesOfParts>
    <vt:vector size="30" baseType="lpstr">
      <vt:lpstr>Cover</vt:lpstr>
      <vt:lpstr>1 Basic info</vt:lpstr>
      <vt:lpstr>2 Findings</vt:lpstr>
      <vt:lpstr>3 MA Cert process</vt:lpstr>
      <vt:lpstr>5 MA Org Structure+Management</vt:lpstr>
      <vt:lpstr>6 S1</vt:lpstr>
      <vt:lpstr>7 S2</vt:lpstr>
      <vt:lpstr>8 S3</vt:lpstr>
      <vt:lpstr>9 S4</vt:lpstr>
      <vt:lpstr>A1 UKWAS checklist</vt:lpstr>
      <vt:lpstr>A2 Stakeholder Summary</vt:lpstr>
      <vt:lpstr>A3 Species 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'A2 Stakeholder Summary'!Print_Area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Bryony Jones</cp:lastModifiedBy>
  <cp:lastPrinted>2022-12-12T14:28:10Z</cp:lastPrinted>
  <dcterms:created xsi:type="dcterms:W3CDTF">2005-01-24T17:03:19Z</dcterms:created>
  <dcterms:modified xsi:type="dcterms:W3CDTF">2022-12-12T14:39:18Z</dcterms:modified>
</cp:coreProperties>
</file>