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12823 SC GREENGOLD MANAGEMENT SRL\PEFC New application Nov 2021\2022 MA\"/>
    </mc:Choice>
  </mc:AlternateContent>
  <xr:revisionPtr revIDLastSave="0" documentId="13_ncr:1_{F1E94D8D-1F78-4C9B-B68F-42789309BD91}" xr6:coauthVersionLast="47" xr6:coauthVersionMax="47" xr10:uidLastSave="{00000000-0000-0000-0000-000000000000}"/>
  <bookViews>
    <workbookView xWindow="-108" yWindow="-108" windowWidth="23256" windowHeight="12576" tabRatio="898" xr2:uid="{00000000-000D-0000-FFFF-FFFF00000000}"/>
  </bookViews>
  <sheets>
    <sheet name="Cover" sheetId="1" r:id="rId1"/>
    <sheet name="1 Basic info" sheetId="74" r:id="rId2"/>
    <sheet name="2 Findings" sheetId="65" r:id="rId3"/>
    <sheet name="3 MA Cert process" sheetId="3" r:id="rId4"/>
    <sheet name="5 MA Org Structure+Management" sheetId="66" r:id="rId5"/>
    <sheet name="6 S1" sheetId="19" r:id="rId6"/>
    <sheet name="7 S2" sheetId="50" r:id="rId7"/>
    <sheet name="8 S3" sheetId="51" r:id="rId8"/>
    <sheet name="9 S4" sheetId="49" r:id="rId9"/>
    <sheet name="A1 Checklist" sheetId="60" r:id="rId10"/>
    <sheet name="Audit Programme" sheetId="73" r:id="rId11"/>
    <sheet name="A2 Stakeholder Summary" sheetId="59" r:id="rId12"/>
    <sheet name="A3 Species list" sheetId="16" r:id="rId13"/>
    <sheet name="A6 Group checklist" sheetId="62" r:id="rId14"/>
    <sheet name="A7 Members &amp; FMUs" sheetId="34" r:id="rId15"/>
    <sheet name="A8a Sampling" sheetId="70" r:id="rId16"/>
    <sheet name="A11a Cert Decsn" sheetId="42" r:id="rId17"/>
    <sheet name="A12a Product schedule" sheetId="53" r:id="rId18"/>
    <sheet name="A14a Product Codes" sheetId="58" r:id="rId19"/>
    <sheet name="A15 Opening and Closing Meeting" sheetId="67" r:id="rId20"/>
  </sheets>
  <definedNames>
    <definedName name="_xlnm._FilterDatabase" localSheetId="1" hidden="1">'1 Basic info'!$K$1:$K$111</definedName>
    <definedName name="_xlnm._FilterDatabase" localSheetId="2" hidden="1">'2 Findings'!$A$5:$K$7</definedName>
    <definedName name="_xlnm._FilterDatabase" localSheetId="14" hidden="1">'A7 Members &amp; FMUs'!$A$10:$X$50</definedName>
    <definedName name="_xlnm.Print_Area" localSheetId="1">'1 Basic info'!$A$1:$O$93</definedName>
    <definedName name="_xlnm.Print_Area" localSheetId="2">'2 Findings'!$A$2:$L$7</definedName>
    <definedName name="_xlnm.Print_Area" localSheetId="3">'3 MA Cert process'!$A$1:$E$101</definedName>
    <definedName name="_xlnm.Print_Area" localSheetId="4">'5 MA Org Structure+Management'!$A$1:$E$22</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6">'A11a Cert Decsn'!$A$1:$B$43</definedName>
    <definedName name="_xlnm.Print_Area" localSheetId="17">'A12a Product schedule'!$A$1:$D$30</definedName>
    <definedName name="_xlnm.Print_Area" localSheetId="0" xml:space="preserve">            Cover!$A$1:$F$32,Cover!$G:$G</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4" l="1"/>
  <c r="O8" i="34"/>
  <c r="O91" i="74" l="1"/>
  <c r="O90" i="74"/>
  <c r="O89" i="74"/>
  <c r="N57" i="74"/>
  <c r="N19" i="74" l="1"/>
  <c r="N91" i="74"/>
  <c r="N90" i="74"/>
  <c r="O88" i="74"/>
  <c r="N88" i="74"/>
  <c r="N82" i="74"/>
  <c r="N81" i="74"/>
  <c r="N80" i="74"/>
  <c r="N79" i="74"/>
  <c r="N30" i="74"/>
  <c r="N29" i="74"/>
  <c r="N28" i="74"/>
  <c r="N3" i="74"/>
  <c r="B8" i="53" l="1"/>
  <c r="B5" i="42"/>
  <c r="O50" i="34" l="1"/>
  <c r="B7" i="42" s="1"/>
  <c r="F84" i="70" l="1"/>
  <c r="E84" i="70"/>
  <c r="D84" i="70"/>
  <c r="C73" i="70"/>
  <c r="F72" i="70"/>
  <c r="E72" i="70"/>
  <c r="F71" i="70"/>
  <c r="E71" i="70"/>
  <c r="D71" i="70"/>
  <c r="F70" i="70"/>
  <c r="E70" i="70"/>
  <c r="D70" i="70"/>
  <c r="F69" i="70"/>
  <c r="E69" i="70"/>
  <c r="F68" i="70"/>
  <c r="E68" i="70"/>
  <c r="D68" i="70"/>
  <c r="F67" i="70"/>
  <c r="E67" i="70"/>
  <c r="D67" i="70"/>
  <c r="F66" i="70"/>
  <c r="E66" i="70"/>
  <c r="F65" i="70"/>
  <c r="E65" i="70"/>
  <c r="D65" i="70"/>
  <c r="F64" i="70"/>
  <c r="E64" i="70"/>
  <c r="D64" i="70"/>
  <c r="F63" i="70"/>
  <c r="E63" i="70"/>
  <c r="F62" i="70"/>
  <c r="E62" i="70"/>
  <c r="D62" i="70"/>
  <c r="F61" i="70"/>
  <c r="F73" i="70" s="1"/>
  <c r="C19" i="70" s="1"/>
  <c r="E61" i="70"/>
  <c r="E73" i="70" s="1"/>
  <c r="D61" i="70"/>
  <c r="D51" i="70"/>
  <c r="C51" i="70"/>
  <c r="F50" i="70"/>
  <c r="E50" i="70"/>
  <c r="F47" i="70"/>
  <c r="E47" i="70"/>
  <c r="F44" i="70"/>
  <c r="E44" i="70"/>
  <c r="F41" i="70"/>
  <c r="E41" i="70"/>
  <c r="D35" i="70"/>
  <c r="C35" i="70"/>
  <c r="E16" i="70" s="1"/>
  <c r="F34" i="70"/>
  <c r="E34" i="70"/>
  <c r="F31" i="70"/>
  <c r="E31" i="70"/>
  <c r="F28" i="70"/>
  <c r="E28" i="70"/>
  <c r="F25" i="70"/>
  <c r="E25" i="70"/>
  <c r="G18" i="70"/>
  <c r="F18" i="70"/>
  <c r="E18" i="70"/>
  <c r="D18" i="70"/>
  <c r="C18" i="70"/>
  <c r="G12" i="70"/>
  <c r="F12" i="70"/>
  <c r="E12" i="70"/>
  <c r="D12" i="70"/>
  <c r="C12" i="70"/>
  <c r="C10" i="70" l="1"/>
  <c r="E35" i="70"/>
  <c r="F35" i="70" s="1"/>
  <c r="C17" i="70" s="1"/>
  <c r="D10" i="70"/>
  <c r="E51" i="70"/>
  <c r="F51" i="70" s="1"/>
  <c r="G16" i="70"/>
  <c r="E10" i="70"/>
  <c r="D73" i="70"/>
  <c r="C13" i="70" s="1"/>
  <c r="F19" i="70"/>
  <c r="E19" i="70"/>
  <c r="D19" i="70"/>
  <c r="F13" i="70"/>
  <c r="D13" i="70"/>
  <c r="G19" i="70"/>
  <c r="G13" i="70"/>
  <c r="E13" i="70"/>
  <c r="F10" i="70"/>
  <c r="C11" i="70"/>
  <c r="D16" i="70"/>
  <c r="F16" i="70"/>
  <c r="G10" i="70"/>
  <c r="C16" i="70"/>
  <c r="D11" i="70" l="1"/>
  <c r="E11" i="70"/>
  <c r="F17" i="70"/>
  <c r="F11" i="70"/>
  <c r="D17" i="70"/>
  <c r="G17" i="70"/>
  <c r="G11" i="70"/>
  <c r="E17" i="70"/>
  <c r="D12" i="53"/>
  <c r="B12" i="53"/>
  <c r="B11" i="53"/>
  <c r="B10" i="53"/>
  <c r="B9" i="53"/>
  <c r="B7" i="53"/>
  <c r="D92" i="74" l="1"/>
  <c r="O92" i="74" s="1"/>
  <c r="C92" i="74"/>
  <c r="B6" i="42" s="1"/>
  <c r="B3" i="42"/>
  <c r="B4" i="42"/>
  <c r="D4" i="65"/>
  <c r="I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J5" authorId="0" shapeId="0" xr:uid="{00000000-0006-0000-0200-000002000000}">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30" authorId="1"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2" authorId="2" shapeId="0" xr:uid="{00000000-0006-0000-0300-000005000000}">
      <text>
        <r>
          <rPr>
            <sz val="8"/>
            <color indexed="81"/>
            <rFont val="Tahoma"/>
            <family val="2"/>
          </rPr>
          <t>Name, 3 line description of key qualifications and experience</t>
        </r>
      </text>
    </comment>
    <comment ref="E32" authorId="2" shapeId="0" xr:uid="{934EFCD7-410C-4113-BCC2-0C09C9CF5021}">
      <text>
        <r>
          <rPr>
            <sz val="8"/>
            <color indexed="81"/>
            <rFont val="Tahoma"/>
            <family val="2"/>
          </rPr>
          <t>Name, 3 line description of key qualifications and experience</t>
        </r>
      </text>
    </comment>
    <comment ref="B42" authorId="2" shapeId="0" xr:uid="{00000000-0006-0000-0300-000006000000}">
      <text>
        <r>
          <rPr>
            <sz val="8"/>
            <color indexed="81"/>
            <rFont val="Tahoma"/>
            <family val="2"/>
          </rPr>
          <t>include name of site visited, items seen and issues discussed</t>
        </r>
      </text>
    </comment>
    <comment ref="B69" authorId="2" shapeId="0" xr:uid="{951D2BDF-AD04-460C-8883-B282D528F52E}">
      <text>
        <r>
          <rPr>
            <sz val="8"/>
            <color indexed="81"/>
            <rFont val="Tahoma"/>
            <family val="2"/>
          </rPr>
          <t xml:space="preserve">Edit this section to name standard used, version of standard (e.g. draft number), date standard finalised. </t>
        </r>
      </text>
    </comment>
    <comment ref="E69" authorId="2" shapeId="0" xr:uid="{4872B02F-BD37-470C-ADFB-6FF0E2F2A54B}">
      <text>
        <r>
          <rPr>
            <sz val="8"/>
            <color indexed="81"/>
            <rFont val="Tahoma"/>
            <family val="2"/>
          </rPr>
          <t xml:space="preserve">Edit this section to name standard used, version of standard (e.g. draft number), date standard finalised. </t>
        </r>
      </text>
    </comment>
    <comment ref="B75" authorId="2" shapeId="0" xr:uid="{FD50A250-AE48-4D2B-A7E5-E53CB6009F72}">
      <text>
        <r>
          <rPr>
            <sz val="8"/>
            <color indexed="81"/>
            <rFont val="Tahoma"/>
            <family val="2"/>
          </rPr>
          <t>Describe process of adaptation</t>
        </r>
      </text>
    </comment>
    <comment ref="B86" authorId="3" shapeId="0" xr:uid="{B65BEA59-294E-4DB3-A759-B9131E27C1B6}">
      <text>
        <r>
          <rPr>
            <b/>
            <sz val="9"/>
            <color indexed="81"/>
            <rFont val="Tahoma"/>
            <family val="2"/>
          </rPr>
          <t>Specific PEFC requirement for Norway and Sweden</t>
        </r>
        <r>
          <rPr>
            <sz val="9"/>
            <color indexed="81"/>
            <rFont val="Tahoma"/>
            <family val="2"/>
          </rPr>
          <t xml:space="preserve">
</t>
        </r>
      </text>
    </comment>
    <comment ref="E86" authorId="3" shapeId="0" xr:uid="{47A41737-A3B7-4085-8BDB-DCEB737C8D89}">
      <text>
        <r>
          <rPr>
            <b/>
            <sz val="9"/>
            <color indexed="81"/>
            <rFont val="Tahoma"/>
            <family val="2"/>
          </rPr>
          <t>Specific PEFC requirement for Norway and Sweden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600-000001000000}">
      <text>
        <r>
          <rPr>
            <sz val="8"/>
            <color indexed="81"/>
            <rFont val="Tahoma"/>
            <family val="2"/>
          </rPr>
          <t>Name and 3 line description of key qualifications and experience</t>
        </r>
      </text>
    </comment>
    <comment ref="B59" authorId="0" shapeId="0" xr:uid="{00000000-0006-0000-06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700-000001000000}">
      <text>
        <r>
          <rPr>
            <sz val="8"/>
            <color indexed="81"/>
            <rFont val="Tahoma"/>
            <family val="2"/>
          </rPr>
          <t>Name and 3 line description of key qualifications and experience</t>
        </r>
      </text>
    </comment>
    <comment ref="B54" authorId="0" shapeId="0" xr:uid="{00000000-0006-0000-07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F00-000001000000}">
      <text>
        <r>
          <rPr>
            <b/>
            <sz val="9"/>
            <color indexed="81"/>
            <rFont val="Tahoma"/>
            <family val="2"/>
          </rPr>
          <t>date member left group (where applicable). Please also grey out member line.</t>
        </r>
        <r>
          <rPr>
            <sz val="9"/>
            <color indexed="81"/>
            <rFont val="Tahoma"/>
            <family val="2"/>
          </rPr>
          <t xml:space="preserve">
</t>
        </r>
      </text>
    </comment>
    <comment ref="R10" authorId="1" shapeId="0" xr:uid="{00000000-0006-0000-0F00-000002000000}">
      <text>
        <r>
          <rPr>
            <b/>
            <sz val="9"/>
            <color indexed="81"/>
            <rFont val="Tahoma"/>
            <family val="2"/>
          </rPr>
          <t>Private, State or Community</t>
        </r>
        <r>
          <rPr>
            <sz val="9"/>
            <color indexed="81"/>
            <rFont val="Tahoma"/>
            <family val="2"/>
          </rPr>
          <t xml:space="preserve">
</t>
        </r>
      </text>
    </comment>
    <comment ref="T10" authorId="0" shapeId="0" xr:uid="{00000000-0006-0000-0F00-000003000000}">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0000000-0006-0000-1100-000001000000}">
      <text>
        <r>
          <rPr>
            <b/>
            <sz val="8"/>
            <color indexed="81"/>
            <rFont val="Tahoma"/>
            <family val="2"/>
          </rPr>
          <t>MA/S1/S2/S3/S4/RA</t>
        </r>
      </text>
    </comment>
    <comment ref="D11" authorId="0" shapeId="0" xr:uid="{64AB8A60-DC43-40D8-9C46-C0ADC5338A1B}">
      <text>
        <r>
          <rPr>
            <b/>
            <sz val="8"/>
            <color indexed="81"/>
            <rFont val="Tahoma"/>
            <family val="2"/>
          </rPr>
          <t>MA/S1/S2/S3/S4/RA</t>
        </r>
      </text>
    </comment>
    <comment ref="B35" authorId="1" shapeId="0" xr:uid="{00000000-0006-0000-1100-000002000000}">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DA0C8EAD-E9E0-4038-BA7D-A5D8C3D72AAA}">
      <text/>
    </comment>
    <comment ref="B15" authorId="0" shapeId="0" xr:uid="{57D56E56-CA3D-46EC-B3DD-DC6F6D7930E2}">
      <text>
        <r>
          <rPr>
            <b/>
            <sz val="8"/>
            <color indexed="81"/>
            <rFont val="Tahoma"/>
            <family val="2"/>
          </rPr>
          <t xml:space="preserve">SA: </t>
        </r>
        <r>
          <rPr>
            <sz val="8"/>
            <color indexed="81"/>
            <rFont val="Tahoma"/>
            <family val="2"/>
          </rPr>
          <t>See Tab A14 for Product Type categories</t>
        </r>
      </text>
    </comment>
    <comment ref="C15" authorId="1" shapeId="0" xr:uid="{8EE5A3AA-2B24-4CFD-81ED-38AB8CA779A9}">
      <text>
        <r>
          <rPr>
            <b/>
            <sz val="8"/>
            <color indexed="81"/>
            <rFont val="Tahoma"/>
            <family val="2"/>
          </rPr>
          <t xml:space="preserve">SA: </t>
        </r>
        <r>
          <rPr>
            <sz val="8"/>
            <color indexed="81"/>
            <rFont val="Tahoma"/>
            <family val="2"/>
          </rPr>
          <t>See Tab A14 for Product Codes</t>
        </r>
      </text>
    </comment>
    <comment ref="D15" authorId="1" shapeId="0" xr:uid="{289CA23F-90DC-4A22-8E92-5680859B08C9}">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<sst xmlns="http://schemas.openxmlformats.org/spreadsheetml/2006/main" count="4076" uniqueCount="1873">
  <si>
    <t>Common/English oak</t>
  </si>
  <si>
    <t>Quercus robur</t>
  </si>
  <si>
    <t>Sessile oak (and hybrids)</t>
  </si>
  <si>
    <t>Quercus petraea</t>
  </si>
  <si>
    <t>Willow</t>
  </si>
  <si>
    <t>Salix spp.</t>
  </si>
  <si>
    <t>Elm spp.</t>
  </si>
  <si>
    <t>Ulmus spp.</t>
  </si>
  <si>
    <t>Group</t>
  </si>
  <si>
    <t>S2</t>
  </si>
  <si>
    <t>S3</t>
  </si>
  <si>
    <t>S4</t>
  </si>
  <si>
    <t>Ref</t>
  </si>
  <si>
    <t>Tree species – list or see Annex 3</t>
  </si>
  <si>
    <t>web page address</t>
  </si>
  <si>
    <t>1.2.7</t>
  </si>
  <si>
    <t>9.3.1</t>
  </si>
  <si>
    <t>1.4.12</t>
  </si>
  <si>
    <t>1.4.13</t>
  </si>
  <si>
    <t>Forest Type</t>
  </si>
  <si>
    <t>Date Report Finalised/ Updated</t>
  </si>
  <si>
    <t>Norway spruce</t>
  </si>
  <si>
    <t>Picea abies</t>
  </si>
  <si>
    <t># of observations</t>
  </si>
  <si>
    <t>Tick if within scope</t>
  </si>
  <si>
    <t>No.</t>
  </si>
  <si>
    <t>.</t>
  </si>
  <si>
    <t>Report author</t>
  </si>
  <si>
    <t>Round wood / Treated roundwood / Firewood / Sawn timber/ Charcoal / Non timber products – specify / Other - specify</t>
  </si>
  <si>
    <t>6.4.1</t>
  </si>
  <si>
    <t>7.3.1</t>
  </si>
  <si>
    <t>Description of client / certificate holder</t>
  </si>
  <si>
    <t>Name:</t>
  </si>
  <si>
    <t>Code:</t>
  </si>
  <si>
    <t># of sites:</t>
  </si>
  <si>
    <t># of ha:</t>
  </si>
  <si>
    <t>I recommend that the certificate be  withdrawn/suspended/terminated</t>
  </si>
  <si>
    <t>Where an issue was difficult to assess or contradictory evidence was identified this is discussed in the section below and the conclusions drawn given.</t>
  </si>
  <si>
    <t>WGCS x.x</t>
  </si>
  <si>
    <t>Pre-assessment dates</t>
  </si>
  <si>
    <t>Main Assessment dates</t>
  </si>
  <si>
    <t>The assessment team consisted of: (give names and organisation)</t>
  </si>
  <si>
    <t>Summary of stakeholder process</t>
  </si>
  <si>
    <t>ANNEX 3 Species list</t>
  </si>
  <si>
    <t>1.3.10</t>
  </si>
  <si>
    <t>Forest management</t>
  </si>
  <si>
    <t>Date of certificate issue:</t>
  </si>
  <si>
    <t>Date of expiry of certificate:</t>
  </si>
  <si>
    <t>Area (ha)</t>
  </si>
  <si>
    <t>Please note that the main text of this report is publicly available on request</t>
  </si>
  <si>
    <t>Soil Association Certification Ltd • Company Registration No. 726903</t>
  </si>
  <si>
    <t>A wholly-owned subsidiary of the Soil Association Charity No. 20686</t>
  </si>
  <si>
    <t>E.g. management planning documentation and records reviewed in office with manager 13.5.06</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</si>
  <si>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</si>
  <si>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</si>
  <si>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</si>
  <si>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</si>
  <si>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</si>
  <si>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</si>
  <si>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</si>
  <si>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</si>
  <si>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</si>
  <si>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</si>
  <si>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</si>
  <si>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</si>
  <si>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</si>
  <si>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</si>
  <si>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</si>
  <si>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</si>
  <si>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</si>
  <si>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</si>
  <si>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</si>
  <si>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</si>
  <si>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</si>
  <si>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</si>
  <si>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</si>
  <si>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</si>
  <si>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</si>
  <si>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</si>
  <si>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</si>
  <si>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</si>
  <si>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</si>
  <si>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</si>
  <si>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</si>
  <si>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</si>
  <si>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</si>
  <si>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</si>
  <si>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</si>
  <si>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</si>
  <si>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</si>
  <si>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</si>
  <si>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</si>
  <si>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</si>
  <si>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</si>
  <si>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</si>
  <si>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</si>
  <si>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</si>
  <si>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</si>
  <si>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</si>
  <si>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Surveillance Assessment dates</t>
  </si>
  <si>
    <t>Estimate of person days to complete surveillance assessment</t>
  </si>
  <si>
    <t>Surveillance Assessment team</t>
  </si>
  <si>
    <t>Team members’ c.v.’s are held on file.</t>
  </si>
  <si>
    <t>Stakeholder consultation</t>
  </si>
  <si>
    <t>Observations</t>
  </si>
  <si>
    <t>Review of corrective actions</t>
  </si>
  <si>
    <t>Confirmation of scope</t>
  </si>
  <si>
    <t>Number male/female</t>
  </si>
  <si>
    <t>E.g. compartment 15 visited 12.5.05, harvesting in progress observed, contractors interviewed, yield control discussed with manager.</t>
  </si>
  <si>
    <t>etc.</t>
  </si>
  <si>
    <t>Actual Annual Cut (cu.m.yr)</t>
  </si>
  <si>
    <t>Report Peer review</t>
  </si>
  <si>
    <t>Certification decision</t>
  </si>
  <si>
    <t>Criteria assessed at audit</t>
  </si>
  <si>
    <t>1.2.6</t>
  </si>
  <si>
    <t>Application information completed by duly authorised representative</t>
  </si>
  <si>
    <t>Insert electronic signature or name as equivalent here</t>
  </si>
  <si>
    <t>x consultees were contacted</t>
  </si>
  <si>
    <t>x responses were received</t>
  </si>
  <si>
    <t>Consultation was carried out on day/month/200x</t>
  </si>
  <si>
    <t>3.8.1</t>
  </si>
  <si>
    <t>MA</t>
  </si>
  <si>
    <t>Address:</t>
  </si>
  <si>
    <t>Date of issue:</t>
  </si>
  <si>
    <t>Date of expiry:</t>
  </si>
  <si>
    <t>Product Groups available from this certificate holder include:</t>
  </si>
  <si>
    <t>Product code</t>
  </si>
  <si>
    <t>Species</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</si>
  <si>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</si>
  <si>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</si>
  <si>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Annual allowable cut (cu.m.yr)</t>
  </si>
  <si>
    <t>Product categories</t>
  </si>
  <si>
    <t xml:space="preserve">Point of sale </t>
  </si>
  <si>
    <t xml:space="preserve">Standing / Roadside / Delivered </t>
  </si>
  <si>
    <t>Pilot Project</t>
  </si>
  <si>
    <t xml:space="preserve">Division of FMUs </t>
  </si>
  <si>
    <t>Number</t>
  </si>
  <si>
    <t>Area</t>
  </si>
  <si>
    <t>Less than 100 ha</t>
  </si>
  <si>
    <t>100 ha – 1000 ha</t>
  </si>
  <si>
    <t>1000 ha – 10,000 ha</t>
  </si>
  <si>
    <t xml:space="preserve">More than 10,000 ha </t>
  </si>
  <si>
    <t>Total</t>
  </si>
  <si>
    <t>Assessment dates</t>
  </si>
  <si>
    <t>etc</t>
  </si>
  <si>
    <t>The assessment team consisted of:</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</si>
  <si>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</si>
  <si>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</si>
  <si>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</si>
  <si>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</si>
  <si>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</si>
  <si>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</si>
  <si>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</si>
  <si>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</si>
  <si>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</si>
  <si>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</si>
  <si>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is referred to the SA certification committee for approval.</t>
  </si>
  <si>
    <t>Date:</t>
  </si>
  <si>
    <t>Approval</t>
  </si>
  <si>
    <t>Signed:</t>
  </si>
  <si>
    <t>Company name and legal entity</t>
  </si>
  <si>
    <t>Size class</t>
  </si>
  <si>
    <t>Entry Date</t>
  </si>
  <si>
    <t>Managed by</t>
  </si>
  <si>
    <t>Main products</t>
  </si>
  <si>
    <t>Sub-code/ref</t>
  </si>
  <si>
    <t>Data/Validation/list/select</t>
  </si>
  <si>
    <t>mostly plantation</t>
  </si>
  <si>
    <t>mostly natural/semi-natural</t>
  </si>
  <si>
    <t>intimate mix</t>
  </si>
  <si>
    <t>1.2.8</t>
  </si>
  <si>
    <t>1.2.9</t>
  </si>
  <si>
    <t>For groups see Annex 7</t>
  </si>
  <si>
    <t xml:space="preserve">Action taken in relation to previously issued conditions is reviewed given in Section 2 of this report. </t>
  </si>
  <si>
    <t>The assessment team reviewed the management situation. No material changes to the management situation were noted.</t>
  </si>
  <si>
    <t>Results of surveillance assessment</t>
  </si>
  <si>
    <t>Where an issue was difficult to assess or contradictory evidence was identified this is discussed in the section below as an Issue and the conclusions drawn given.</t>
  </si>
  <si>
    <t>Estimate of person days to implement assessment</t>
  </si>
  <si>
    <t>Rationale for approach to assessment</t>
  </si>
  <si>
    <t>6.3.1</t>
  </si>
  <si>
    <t>7.4.1</t>
  </si>
  <si>
    <t>1.4.11</t>
  </si>
  <si>
    <t>Tenure management</t>
  </si>
  <si>
    <t>Ownership</t>
  </si>
  <si>
    <t>ISSUES</t>
  </si>
  <si>
    <t>Std ref</t>
  </si>
  <si>
    <t>Minor</t>
  </si>
  <si>
    <t>CARs from MA</t>
  </si>
  <si>
    <t>CARs from S1</t>
  </si>
  <si>
    <t>See annex 11</t>
  </si>
  <si>
    <t xml:space="preserve">Standard: </t>
  </si>
  <si>
    <t>Report Reviewer</t>
  </si>
  <si>
    <t>S1</t>
  </si>
  <si>
    <t>8.4.1</t>
  </si>
  <si>
    <t>Corsican pine</t>
  </si>
  <si>
    <t>Pinus nigra</t>
  </si>
  <si>
    <t>Scots pine</t>
  </si>
  <si>
    <t>Pinus sylvestris</t>
  </si>
  <si>
    <t>Douglas fir</t>
  </si>
  <si>
    <t>Pseudotsuga menziesii</t>
  </si>
  <si>
    <t>Broadleaf</t>
  </si>
  <si>
    <t>Field maple</t>
  </si>
  <si>
    <t>Acer campestre</t>
  </si>
  <si>
    <t>Sycamore</t>
  </si>
  <si>
    <t>Acer pseudoplatanus</t>
  </si>
  <si>
    <t>Alder</t>
  </si>
  <si>
    <t>Alnus glutinosa</t>
  </si>
  <si>
    <t>Silver birch</t>
  </si>
  <si>
    <t>Betula pendula</t>
  </si>
  <si>
    <t>Hornbeam</t>
  </si>
  <si>
    <t>Carpinus betulus</t>
  </si>
  <si>
    <t>Hazel</t>
  </si>
  <si>
    <t>Corylus avellana</t>
  </si>
  <si>
    <t>Beech</t>
  </si>
  <si>
    <t>Fagus sylvatica</t>
  </si>
  <si>
    <t>Ash</t>
  </si>
  <si>
    <t>Fraxinus excelsior</t>
  </si>
  <si>
    <t>Wild cherry</t>
  </si>
  <si>
    <t>Prunus avium</t>
  </si>
  <si>
    <t>Checked by</t>
  </si>
  <si>
    <t>Approved by</t>
  </si>
  <si>
    <t>Assessment date</t>
  </si>
  <si>
    <t>Region and Country:</t>
  </si>
  <si>
    <t>9.4.1</t>
  </si>
  <si>
    <t>Justification for selection of items and places inspected</t>
  </si>
  <si>
    <t>3.2.1</t>
  </si>
  <si>
    <t xml:space="preserve">Stakeholder consultation process </t>
  </si>
  <si>
    <t>Other (specify)</t>
  </si>
  <si>
    <t>8.3.1</t>
  </si>
  <si>
    <t>Issue</t>
  </si>
  <si>
    <t>RESULTS, CONCLUSIONS AND RECOMMENDATIONS</t>
  </si>
  <si>
    <t>Latin Name</t>
  </si>
  <si>
    <t>Conifer</t>
  </si>
  <si>
    <t xml:space="preserve">Geog. coordinates (non-SLIMFs) </t>
  </si>
  <si>
    <t>Engineered wood products</t>
  </si>
  <si>
    <t>Plywood</t>
  </si>
  <si>
    <t>Fibreboard</t>
  </si>
  <si>
    <t>Softboard</t>
  </si>
  <si>
    <t>Pulp</t>
  </si>
  <si>
    <t>Newsprint</t>
  </si>
  <si>
    <t>Musical instruments</t>
  </si>
  <si>
    <t>Garden furniture</t>
  </si>
  <si>
    <t>Playground equipment</t>
  </si>
  <si>
    <t>PEFC Notification Fee:</t>
  </si>
  <si>
    <t>A certificate has been issued for the period given on the cover page and will be maintained  subject to successful performance at surveillance assessments.</t>
  </si>
  <si>
    <t>6.8.</t>
  </si>
  <si>
    <t>6.10.</t>
  </si>
  <si>
    <t xml:space="preserve">UKWAS x.x, </t>
  </si>
  <si>
    <t>9.10.</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</si>
  <si>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</si>
  <si>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</si>
  <si>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</si>
  <si>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</si>
  <si>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</si>
  <si>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</si>
  <si>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</si>
  <si>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</si>
  <si>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</si>
  <si>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</si>
  <si>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</si>
  <si>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</si>
  <si>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</si>
  <si>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</si>
  <si>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</si>
  <si>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</si>
  <si>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</si>
  <si>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</si>
  <si>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</si>
  <si>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</si>
  <si>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</si>
  <si>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</si>
  <si>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</si>
  <si>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</si>
  <si>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</si>
  <si>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</si>
  <si>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</si>
  <si>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</si>
  <si>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</si>
  <si>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</si>
  <si>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</si>
  <si>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</si>
  <si>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</si>
  <si>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</si>
  <si>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</si>
  <si>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</si>
  <si>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</si>
  <si>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</si>
  <si>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</si>
  <si>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</si>
  <si>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</si>
  <si>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</si>
  <si>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</si>
  <si>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</si>
  <si>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</si>
  <si>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</si>
  <si>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</si>
  <si>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</si>
  <si>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</si>
  <si>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</si>
  <si>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</si>
  <si>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</si>
  <si>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</si>
  <si>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</si>
  <si>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</si>
  <si>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</si>
  <si>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</si>
  <si>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</si>
  <si>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</si>
  <si>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</si>
  <si>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</si>
  <si>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</si>
  <si>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</si>
  <si>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</si>
  <si>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</si>
  <si>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</si>
  <si>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</si>
  <si>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</si>
  <si>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</si>
  <si>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</si>
  <si>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</si>
  <si>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</si>
  <si>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</si>
  <si>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</si>
  <si>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</si>
  <si>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</si>
  <si>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</si>
  <si>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</si>
  <si>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</si>
  <si>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</si>
  <si>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</si>
  <si>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</si>
  <si>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</si>
  <si>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</si>
  <si>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</si>
  <si>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</si>
  <si>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</si>
  <si>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</si>
  <si>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</si>
  <si>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</si>
  <si>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</si>
  <si>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Stakeholder ref number</t>
  </si>
  <si>
    <t>Site name (if group multi-site)</t>
  </si>
  <si>
    <t>Issue category</t>
  </si>
  <si>
    <t>Issue summary</t>
  </si>
  <si>
    <t>Annex D.  PEFC Product Codes</t>
  </si>
  <si>
    <t>PEFC Licence Code PEFC / 16-44-917</t>
  </si>
  <si>
    <t>Region/Country:</t>
  </si>
  <si>
    <t>A</t>
  </si>
  <si>
    <t>n/a no trademark use to date.</t>
  </si>
  <si>
    <t>n/a</t>
  </si>
  <si>
    <t xml:space="preserve">All on-product trademark designs seen during audit meet PEFC Trademark requirements 
</t>
  </si>
  <si>
    <t xml:space="preserve">All promotional trademark designs seen during audit meet PEFC Trademark requirements.
</t>
  </si>
  <si>
    <t>CAR</t>
  </si>
  <si>
    <t>The group entity is a clearly defined independent legal entity.</t>
  </si>
  <si>
    <t>The Group entity shall comply with legal obligations for registration and payment of applicable fees and taxes</t>
  </si>
  <si>
    <t>The structure of the group is clearly defined and documented.  There is an organisational chart showing the structure.</t>
  </si>
  <si>
    <t>The Group entity shall appoint a management representative as having overall responsibility and authority for the Group entity‘s compliance with all applicable requirements of this standard.</t>
  </si>
  <si>
    <t>There is a system to ensure that anyone working in the woodland has had appropriate training. The group entity promotes the training of contractors, and ensures that all workers have had relevant training in safe working practice and first aid.</t>
  </si>
  <si>
    <t>The Group entity shall specify in their procedures the maximum number of members that can be supported by the management system and the human and technical capacities of the Group entity.</t>
  </si>
  <si>
    <t>There is no evidence that management of these forests compromises the manager’s commitment to the standards specified in the FSC standard.</t>
  </si>
  <si>
    <t xml:space="preserve">There is a master list of the documentation required to implement the group certification scheme.  The list specifies the date of last revision of the documents on the list, and specifies which personnel require copies of the documents on the list. </t>
  </si>
  <si>
    <t>The group manager carries out an annual review of the group’s documentation.  There are procedures for removing obsolete documents and ensuring that revised documents are provided to all personnel as required.</t>
  </si>
  <si>
    <t>The group entity maintains up-to-date records and documentation for all group members and sites within the group scheme including:</t>
  </si>
  <si>
    <t xml:space="preserve">There are clear, written procedures and eligibility criteria for new members to join the group scheme. Procedures ensure that all necessary permissions (e.g. from owners of sites) are obtained (see 1.3).  </t>
  </si>
  <si>
    <t>Procedures require that group members have been informed of all the requirements of the scheme prior to joining.  In order to achieve this the group manager provides members with:</t>
  </si>
  <si>
    <t>1. Maintenance of information for monitoring purposes;</t>
  </si>
  <si>
    <t>There are clear, written procedures for checking that sites meet all the requirements for group membership before they become members of the group scheme. Procedures show who is responsible for carrying out the checks, and include the creation of records (e.g. signed checklists) showing that these checks have been carried out.</t>
  </si>
  <si>
    <t xml:space="preserve">There is a documented system, implemented at the group level, which ensures that all sites that are members of the group scheme are monitored to ensure continued compliance with the requirements of the Standard.  </t>
  </si>
  <si>
    <t>The system specifies selection of samples for monitoring, reporting/records of monitoring, and training/qualifications of personnel carrying out the monitoring.</t>
  </si>
  <si>
    <t>Sampling should be stratified and on the basis of risk, similar to CB procedures</t>
  </si>
  <si>
    <t>The minimum sample to be visited annually for internal monitoring by the group entity is:
a) Groups: minimum sampling of X = √y for ‘normal’ FMUs and X= 0.6 * √y for FMUs &lt; 1,000 ha. Sampling shall be increased if HCVs are threatened or land tenure or use right disputes are pending within the group. 
b) Resource Manager Groups 
at their own discretion for the forest properties they are managing.</t>
  </si>
  <si>
    <t>The procedures ensure not only that corrective action is taken at the site of the non-compliance, but also that appropriate corrective action is taken throughout the group.</t>
  </si>
  <si>
    <t>The group scheme clearly specifies what site-specific documentation must exist in order for a site to be a member of the group, and specifies where these documents are kept.</t>
  </si>
  <si>
    <t>The group scheme clearly specifies what site-specific records are kept for all sites within the group, and specifies where these records are kept.  Records must be kept for at least five years.</t>
  </si>
  <si>
    <t>If the certified product is not physically identifiable as certified (e.g. by tagging, paint-marking, strapping), then there is a system which provides the buyer, at the point of purchase, with evidence that the products come from a certified site.</t>
  </si>
  <si>
    <t>The Group entity shall have a written public policy of commitment to the FSC Principles and Criteria. (FSC Assessments only)</t>
  </si>
  <si>
    <t>The Group entity shall define training needs and implement training activities and/or communication strategies relevant to the implementation of the applicable standards.</t>
  </si>
  <si>
    <t xml:space="preserve">FSC Certification only:
The group entity has listed any forests/woodland over which the entity exercises some management control but which are not to be included in the group.  The manager has explained why these forests are not to be included in the group. </t>
  </si>
  <si>
    <t>The Group entity (or the certification body) shall evaluate every applicant for membership of the Group and ensure that there are no major nonconformities with applicable requirements of the applicable Standard, and with any additional requirements for membership of the Group, prior to being granted membership of the Group. 
(NOTE: for applicants complying with SLIMF eligibility criteria for size, the initial evaluation may be done through a desk audit.)</t>
  </si>
  <si>
    <t>There are written procedures to be followed when the group manager identifies a non-compliance with any requirement of the applicable Standards.</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</si>
  <si>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</si>
  <si>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</si>
  <si>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</si>
  <si>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</si>
  <si>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</si>
  <si>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</si>
  <si>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</si>
  <si>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</si>
  <si>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Industrial/Non Industrial/Government/
Private/Communal/Group/Resource Manager</t>
  </si>
  <si>
    <t>Broad-leaved/Coniferous/Broad-leaved dominant/Coniferous dominant</t>
  </si>
  <si>
    <t>Not applicable/Indigenous/Exotic/
Mixed Indigenous and exotic</t>
  </si>
  <si>
    <t>1.4.16</t>
  </si>
  <si>
    <t>CORRECTIVE ACTION REGISTER</t>
  </si>
  <si>
    <t>Summary of person days including time spent on preparatory work, actual audit days, consultation and report writing (excluding travel)</t>
  </si>
  <si>
    <t>1) Please complete "Name, 3 line description of key qualifications and experience"</t>
  </si>
  <si>
    <t>3.7.1</t>
  </si>
  <si>
    <t>Adaptations/Modifications to standard</t>
  </si>
  <si>
    <t>FSC x.x</t>
  </si>
  <si>
    <t>UKWAS x.x,</t>
  </si>
  <si>
    <r>
      <t xml:space="preserve">FIRST SURVEILLANCE - </t>
    </r>
    <r>
      <rPr>
        <b/>
        <i/>
        <sz val="11"/>
        <color indexed="12"/>
        <rFont val="Cambria"/>
        <family val="1"/>
      </rPr>
      <t>edit text in blue as appropriate and change to black text before submitting report for review</t>
    </r>
  </si>
  <si>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</si>
  <si>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</si>
  <si>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</si>
  <si>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x visits/interviews were held by phone/in person during audit…</t>
  </si>
  <si>
    <t xml:space="preserve">Main sites visited in each FMU </t>
  </si>
  <si>
    <r>
      <t xml:space="preserve">SECOND SURVEILLANCE - </t>
    </r>
    <r>
      <rPr>
        <b/>
        <i/>
        <sz val="11"/>
        <color indexed="12"/>
        <rFont val="Cambria"/>
        <family val="1"/>
      </rPr>
      <t>edit text in blue as appropriate and change to black text before submitting report for review</t>
    </r>
  </si>
  <si>
    <t>x</t>
  </si>
  <si>
    <r>
      <t xml:space="preserve">THIRD SURVEILLANCE - </t>
    </r>
    <r>
      <rPr>
        <b/>
        <i/>
        <sz val="11"/>
        <color indexed="12"/>
        <rFont val="Cambria"/>
        <family val="1"/>
      </rPr>
      <t>edit text in blue as appropriate and change to black text before submitting report for review</t>
    </r>
  </si>
  <si>
    <t>7.8.</t>
  </si>
  <si>
    <t>7.10.</t>
  </si>
  <si>
    <t>8.8.</t>
  </si>
  <si>
    <t>8.9.</t>
  </si>
  <si>
    <t>8.10.</t>
  </si>
  <si>
    <r>
      <t xml:space="preserve">FOURTH SURVEILLANCE - </t>
    </r>
    <r>
      <rPr>
        <b/>
        <i/>
        <sz val="11"/>
        <color indexed="12"/>
        <rFont val="Cambria"/>
        <family val="1"/>
      </rPr>
      <t>edit text in blue as appropriate and change to black text before submitting report for review</t>
    </r>
  </si>
  <si>
    <t>9.8.</t>
  </si>
  <si>
    <t>9.9.</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</si>
  <si>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</si>
  <si>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</si>
  <si>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Std Ref/
Audit</t>
  </si>
  <si>
    <t>Y/N</t>
  </si>
  <si>
    <t>a) Name of site(s) and location of site(s), with grid reference</t>
  </si>
  <si>
    <t>b) Map of site(s)</t>
  </si>
  <si>
    <t>c) Name and contact details of group member(s)</t>
  </si>
  <si>
    <t>d) Area of woodland at each site</t>
  </si>
  <si>
    <t>e) Agreement of owner/manager to join group scheme (see 1.3)</t>
  </si>
  <si>
    <t>f) Date on which site joined scheme</t>
  </si>
  <si>
    <t xml:space="preserve">g) Any documentation and records regarding recommended practices for forest management (i.e. silvicultural systems); </t>
  </si>
  <si>
    <t>h) Records of internal audits, information about any non-compliances identified and corrective actions taken (see 3.2)</t>
  </si>
  <si>
    <t>i) Other records or documentation as specified in 2.1 and 2.2</t>
  </si>
  <si>
    <t>j) Date on which any sites left the scheme, and reason for leaving</t>
  </si>
  <si>
    <t>l) The records and documentation are maintained for at least five years.</t>
  </si>
  <si>
    <t>a) A copy of the standard to which the group is committed;</t>
  </si>
  <si>
    <t>b) A brief explanation of the certification process;</t>
  </si>
  <si>
    <t xml:space="preserve">e)  Complaints procedure for Group members </t>
  </si>
  <si>
    <t>f) An explanation of any obligations with respect to group membership, over and above the normal arrangements the group manager has made with the woodland owner, such as:</t>
  </si>
  <si>
    <t>2. Use of systems for tracking and tracing of forest products;</t>
  </si>
  <si>
    <t>3. Requirement to conform with conditions or corrective actions issued by the certification body;</t>
  </si>
  <si>
    <t>4. Any special requirements related to marketing or sales of products covered by the certificate;</t>
  </si>
  <si>
    <t>5. An explanation of any costs associated with group membership</t>
  </si>
  <si>
    <t>The policies and procedures which are specified at the group level are listed and are supported by appropriate documentation.  Preferably the group policies and procedures should be collected within a single manual or similar document. All documents include the date of issue.</t>
  </si>
  <si>
    <t>a) The date of sale</t>
  </si>
  <si>
    <t>b) Name and address of buyer</t>
  </si>
  <si>
    <t>c) The quantity of the sale (volume/weight)</t>
  </si>
  <si>
    <t>d) The product description (including species)</t>
  </si>
  <si>
    <t>e) Once the group is certified, the group’s certificate registration code and claim</t>
  </si>
  <si>
    <t>N/A</t>
  </si>
  <si>
    <t>NA</t>
  </si>
  <si>
    <t xml:space="preserve">Exit date </t>
  </si>
  <si>
    <t>SLIMF</t>
  </si>
  <si>
    <t>Approved: Maintain /grant certification</t>
  </si>
  <si>
    <t>South</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</si>
  <si>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</si>
  <si>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</si>
  <si>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</si>
  <si>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</si>
  <si>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</si>
  <si>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</si>
  <si>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</si>
  <si>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</si>
  <si>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</si>
  <si>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</si>
  <si>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</si>
  <si>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</si>
  <si>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</si>
  <si>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</si>
  <si>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</si>
  <si>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DO NOT DELETE - contains drop down data</t>
  </si>
  <si>
    <t>Obs</t>
  </si>
  <si>
    <t># of pre-conditions</t>
  </si>
  <si>
    <t># of MAJOR conditions</t>
  </si>
  <si>
    <t># of Minor conditions</t>
  </si>
  <si>
    <r>
      <t xml:space="preserve">List these </t>
    </r>
    <r>
      <rPr>
        <i/>
        <sz val="11"/>
        <color indexed="10"/>
        <rFont val="Cambria"/>
        <family val="1"/>
      </rPr>
      <t>(definition of HCV is not a PEFC requirement in all countries, so listing nature values is more precise)</t>
    </r>
  </si>
  <si>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</si>
  <si>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</si>
  <si>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</si>
  <si>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</si>
  <si>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</si>
  <si>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r>
      <t>Forest Manager/Owner</t>
    </r>
    <r>
      <rPr>
        <sz val="14"/>
        <color indexed="10"/>
        <rFont val="Cambria"/>
        <family val="1"/>
      </rPr>
      <t>/organisation</t>
    </r>
    <r>
      <rPr>
        <sz val="14"/>
        <rFont val="Cambria"/>
        <family val="1"/>
      </rPr>
      <t xml:space="preserve"> (Certificate Holder):</t>
    </r>
  </si>
  <si>
    <r>
      <t>Forest Name</t>
    </r>
    <r>
      <rPr>
        <sz val="14"/>
        <color indexed="10"/>
        <rFont val="Cambria"/>
        <family val="1"/>
      </rPr>
      <t>/Group Name</t>
    </r>
    <r>
      <rPr>
        <sz val="14"/>
        <rFont val="Cambria"/>
        <family val="1"/>
      </rPr>
      <t xml:space="preserve">: </t>
    </r>
  </si>
  <si>
    <t>PEFC License Code:</t>
  </si>
  <si>
    <t>PA</t>
  </si>
  <si>
    <t>Single</t>
  </si>
  <si>
    <t>1.3.1.a</t>
  </si>
  <si>
    <t>Type of operation</t>
  </si>
  <si>
    <t>1.1.2</t>
  </si>
  <si>
    <t>Type of certification</t>
  </si>
  <si>
    <t>documented system / Centralised policies and procedures</t>
  </si>
  <si>
    <t>Description of System</t>
  </si>
  <si>
    <t>5.4.1</t>
  </si>
  <si>
    <t>5.5</t>
  </si>
  <si>
    <t>5.5.1</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</si>
  <si>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</si>
  <si>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5.3.1</t>
  </si>
  <si>
    <r>
      <rPr>
        <b/>
        <sz val="11"/>
        <color indexed="10"/>
        <rFont val="Cambria"/>
        <family val="1"/>
      </rPr>
      <t>Review of complaints or</t>
    </r>
    <r>
      <rPr>
        <b/>
        <sz val="11"/>
        <rFont val="Cambria"/>
        <family val="1"/>
      </rPr>
      <t xml:space="preserve"> Issues arising</t>
    </r>
  </si>
  <si>
    <r>
      <t>Changes to management situation</t>
    </r>
    <r>
      <rPr>
        <b/>
        <sz val="11"/>
        <color indexed="10"/>
        <rFont val="Cambria"/>
        <family val="1"/>
      </rPr>
      <t>- results of management review/internal audit
Effectiveness of management system
Description of any continual improvement activities</t>
    </r>
  </si>
  <si>
    <t>Outsourced processes or consultancy by third parties</t>
  </si>
  <si>
    <t>Please provide details of any, eg. Management Planners, forest surveyors, contracting other than harvesting (see 1.4.12)</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</si>
  <si>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</si>
  <si>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</si>
  <si>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</si>
  <si>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</si>
  <si>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</si>
  <si>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</si>
  <si>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</si>
  <si>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</si>
  <si>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</si>
  <si>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</si>
  <si>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</si>
  <si>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</si>
  <si>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</si>
  <si>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</si>
  <si>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</si>
  <si>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</si>
  <si>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</si>
  <si>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</si>
  <si>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SA Certification Forest Certification Public Report</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</si>
  <si>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</si>
  <si>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</si>
  <si>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</si>
  <si>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</si>
  <si>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</si>
  <si>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</si>
  <si>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</si>
  <si>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r>
      <t xml:space="preserve">Assessment team </t>
    </r>
    <r>
      <rPr>
        <sz val="11"/>
        <rFont val="Cambria"/>
        <family val="1"/>
      </rPr>
      <t>- See also A15 Checklist for Opening and Closing Meeting</t>
    </r>
  </si>
  <si>
    <t>Introductions and confirmation of roles of audit team, including Technical Experts, Observers. Confirmation of audit objectives scope and criteria</t>
  </si>
  <si>
    <t>A.3</t>
  </si>
  <si>
    <t>SA Auditor</t>
  </si>
  <si>
    <t>Team members’ c.v.’s are held on file at the SA office.</t>
  </si>
  <si>
    <t>The Inspection report and draft SA Cert decision was also sent to the client for comment.</t>
  </si>
  <si>
    <t>See A2 for summary of issues raised by stakeholders and SA response</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</si>
  <si>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</si>
  <si>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See A2 for summary of issues raised by stakeholders and SA Certification response</t>
  </si>
  <si>
    <t>See A2 for summary of issues raised by stakeholders and SA Cert response</t>
  </si>
  <si>
    <t>ANNEX 6 SA Certification GROUP CERTIFICATION STANDARD (GCS) CHECKLIST</t>
  </si>
  <si>
    <t>GCS Requirement</t>
  </si>
  <si>
    <t>d) An explanation of requirements with respect to public information and consultation;</t>
  </si>
  <si>
    <t>Group entities shall not issue any kind of certificates or declarations to their group members that could be confused with certificates issued by SA Cert to the scheme</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</si>
  <si>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</si>
  <si>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</si>
  <si>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</si>
  <si>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</si>
  <si>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</si>
  <si>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</si>
  <si>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FSC Assessments only:
The Group entity shall ensure that all uses of the FSC Trademark are approved by the responsible certification body in advance.</t>
  </si>
  <si>
    <t>Company name and legal entity in local language</t>
  </si>
  <si>
    <t>Company registration number</t>
  </si>
  <si>
    <t>1.2.11</t>
  </si>
  <si>
    <t>1.2.12</t>
  </si>
  <si>
    <t>1.3.2b</t>
  </si>
  <si>
    <t>Number of group members</t>
  </si>
  <si>
    <t>Applicable for groups only</t>
  </si>
  <si>
    <t>1.3.2a</t>
  </si>
  <si>
    <t>Summary of person days including time spent on preparatory work, actual audit days - state dates/times for opening and closing meetings, and dates/times for each location visited within itinerary, consultation and report writing (excluding travel)</t>
  </si>
  <si>
    <t>Qualification requirements for people working on sites within the group scheme are documented and adhered to.</t>
  </si>
  <si>
    <t>There is a written and implemented procedure to inform SA Cert prior to each surveillance of a new member joining the scheme, or of a member leaving the scheme.</t>
  </si>
  <si>
    <t>Note to auditor - results of internal group monitoring should be assessed against the result of SA external monitoring of group members.</t>
  </si>
  <si>
    <t>The system for selling products from sites within the group scheme is clearly defined and documented, including how the sale is made (e.g. standing sale, at roadside, etc.) specification of who is responsible for making the sale, and who issues invoices or similar documentation for sales.</t>
  </si>
  <si>
    <t>There is a documented and secure system which is implemented for maintaining custody of certified products from the point of harvesting to the point of sale.</t>
  </si>
  <si>
    <t>There is a description of the group’s requirements for identification of products at the point of sale so as to ensure that they are clearly identifiable to the buyer as coming from a certified site.  The requirements have been implemented.</t>
  </si>
  <si>
    <t>There is a system in place which enables the group manager, and subsequently SA Cert, to monitor annual harvesting and sales from all sites within the scheme. The system is implemented.</t>
  </si>
  <si>
    <t>There is a clear description of the system by which the group members and/or the group entity issues invoices or similar documentation for product sales.  The system ensures that invoices specify:</t>
  </si>
  <si>
    <t>Soil Association Certification Ltd • United Kingdom</t>
  </si>
  <si>
    <t>Soil Association Certification •  United Kingdom</t>
  </si>
  <si>
    <t xml:space="preserve">Telephone (+44) (0) 117 914 2435 </t>
  </si>
  <si>
    <t>Changes to PEFC Band</t>
  </si>
  <si>
    <r>
      <t xml:space="preserve">NB - this checklist should be used in conjunction with the verifiers and guidance in the SA Cert Group Certification Standard </t>
    </r>
    <r>
      <rPr>
        <b/>
        <i/>
        <sz val="12"/>
        <color indexed="10"/>
        <rFont val="Cambria"/>
        <family val="1"/>
      </rPr>
      <t>OR Substitute the PEFC National Group checklist here as applicable.</t>
    </r>
  </si>
  <si>
    <t xml:space="preserve">This should include a clear description of the process to fulfil any corrective action requests issued internally and by SA Cert including timelines and implications if any of the corrective actions are not complied with </t>
  </si>
  <si>
    <t>PEFC UK FM added to an existing FSC Certificate does not require a PA, or full assessment against all indicators. Agreed with PEFC UK as UKWAS assessment has already occurred.</t>
  </si>
  <si>
    <t>Note For UK - adding PEFC FM to existing FSC Cert Holders - Hide this row if not applicable</t>
  </si>
  <si>
    <t>The assessment team reviewed the current scope of the certificate in terms of certified forest area and products being produced. There was no change since the previous evaluation.</t>
  </si>
  <si>
    <t>The assessment team reviewed the current scope of the certificate in terms of PEFC certified forest area and products being produced. There was no change since the previous evaluation.</t>
  </si>
  <si>
    <r>
      <t>Name(s) of the forest</t>
    </r>
    <r>
      <rPr>
        <sz val="11"/>
        <rFont val="Cambria"/>
        <family val="1"/>
      </rPr>
      <t>/organisations covered by the certificate</t>
    </r>
  </si>
  <si>
    <t>1.1.3</t>
  </si>
  <si>
    <t>Any particular logistics for travel arrangements to the site or between the sites?</t>
  </si>
  <si>
    <t>Itinerary</t>
  </si>
  <si>
    <t>(Date) Audit: Review of documentation [&amp; Group systems], staff interviews</t>
  </si>
  <si>
    <t>(Date) Stakeholder meetings</t>
  </si>
  <si>
    <t>(Date) Site visit [Group member (Name);] FMU (Name)</t>
  </si>
  <si>
    <t>(Date) Document review</t>
  </si>
  <si>
    <t>(Date) Auditors meeting</t>
  </si>
  <si>
    <t>The group entity can demonstrate clear authority to ensure that management at all sites complies with the Certification standard.   Owners (Group members) have signed a consent form or equivalent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</si>
  <si>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There is written guidance which makes clear to the people concerned what  their responsibilities are within the group scheme. Group entity staff and Group members shall demonstrate relevant knowledge of the Group‘s procedures and the applicable Forest Standard, according to their responsibilities</t>
  </si>
  <si>
    <t xml:space="preserve">(c)An explanation that SA Cert (and our accreditation bodies) may visit member’s woodlands for the purposes of evaluation and monitoring of the group certificate </t>
  </si>
  <si>
    <t>There are written and implemented rules specifying the circumstances under which sites may leave or be expelled from the scheme. 
The rules must allow for sites to be expelled from the scheme if they fail to comply with the standard or other requirements of the scheme.</t>
  </si>
  <si>
    <t>There are written procedures specifying the steps to be followed when sites leave or are expelled from the scheme.  
The procedures ensure that products and claims can no longer be made with use of the Certification Scheme and/or SA Cert names and logos, and ensure that any certificates or sub-certificates issued as part of the scheme are returned to the group manager.</t>
  </si>
  <si>
    <t>DO NOT DELETE</t>
  </si>
  <si>
    <r>
      <t>FSC</t>
    </r>
    <r>
      <rPr>
        <vertAlign val="superscript"/>
        <sz val="10"/>
        <rFont val="Cambria"/>
        <family val="1"/>
      </rPr>
      <t>®</t>
    </r>
    <r>
      <rPr>
        <sz val="10"/>
        <rFont val="Cambria"/>
        <family val="1"/>
      </rPr>
      <t xml:space="preserve"> AAF category/ies</t>
    </r>
  </si>
  <si>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</si>
  <si>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</si>
  <si>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</si>
  <si>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</si>
  <si>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</si>
  <si>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</si>
  <si>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Group member Name (+ local /trading names if applicable)</t>
  </si>
  <si>
    <t>State/County</t>
  </si>
  <si>
    <t>Post code</t>
  </si>
  <si>
    <t>Number of FMU's</t>
  </si>
  <si>
    <t>FMU Names (create new line for each FMU)</t>
  </si>
  <si>
    <t>Management category</t>
  </si>
  <si>
    <t>HCV present?</t>
  </si>
  <si>
    <t>Private</t>
  </si>
  <si>
    <t>State</t>
  </si>
  <si>
    <t>Community</t>
  </si>
  <si>
    <t>Year visited by SA</t>
  </si>
  <si>
    <t>Disclaimer: auditing is based on a sampling process of the available information.</t>
  </si>
  <si>
    <t>6.1a</t>
  </si>
  <si>
    <t xml:space="preserve">6.1b </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</si>
  <si>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</si>
  <si>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Any deviation from the audit plan and their reasons? </t>
    </r>
    <r>
      <rPr>
        <sz val="11"/>
        <color indexed="12"/>
        <rFont val="Cambria"/>
        <family val="1"/>
      </rPr>
      <t>Y/N</t>
    </r>
    <r>
      <rPr>
        <sz val="11"/>
        <rFont val="Cambria"/>
        <family val="1"/>
      </rPr>
      <t xml:space="preserve"> If Y describe issues below):</t>
    </r>
  </si>
  <si>
    <t>3.1a</t>
  </si>
  <si>
    <t>3.1b</t>
  </si>
  <si>
    <t>7.1a</t>
  </si>
  <si>
    <t>7.1b</t>
  </si>
  <si>
    <t>8.1a</t>
  </si>
  <si>
    <t>8.1b</t>
  </si>
  <si>
    <t>9.1a</t>
  </si>
  <si>
    <t>9.1b</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</si>
  <si>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</si>
  <si>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Audit Objectives, Criteria and Standards used (inc version and date approved)</t>
  </si>
  <si>
    <t>The Audit Criteria are contained in the relevant PEFC Scheme and normative documents, and are effectively reprodcued through the checklists and other elements of this Report Template and Soil Association Certification's Management system.</t>
  </si>
  <si>
    <t>Audit Objectives, Audit Criteria and Assessment process</t>
  </si>
  <si>
    <t>6.4.2</t>
  </si>
  <si>
    <t>6.4.3</t>
  </si>
  <si>
    <t>Assessment Process</t>
  </si>
  <si>
    <t>7.4.2</t>
  </si>
  <si>
    <t>7.4.3</t>
  </si>
  <si>
    <t>8.4.2</t>
  </si>
  <si>
    <t>8.4.3</t>
  </si>
  <si>
    <t>9.4.2</t>
  </si>
  <si>
    <t>9.4.3</t>
  </si>
  <si>
    <t>3.7.2</t>
  </si>
  <si>
    <t>(Date) Closing meeting - INCLUDE RECORD OF ATTENDANCE</t>
  </si>
  <si>
    <t>(Date) Opening meeting - INCLUDE RECORD OF ATTENDANCE</t>
  </si>
  <si>
    <t>INSERT THE INDICATIVE 5-YEAR AUDIT PROGRAMME HERE - CREATED BY SA STAFF USING HEADINGS FROM THE RELEVANT CHECKLIST</t>
  </si>
  <si>
    <t>Withdraw/Suspend/Terminate certification</t>
  </si>
  <si>
    <t>ANNEX 2 - STAKEHOLDER SUMMARY REPORT (note: similar issues may be grouped together)</t>
  </si>
  <si>
    <t>Audit (MA, S1 etc..)</t>
  </si>
  <si>
    <t>Relation / stakeholder type - eg. neighbour, NGO etc</t>
  </si>
  <si>
    <t>Positive / 
Negative/ Other</t>
  </si>
  <si>
    <t>Soil Association response</t>
  </si>
  <si>
    <t>Common Name</t>
  </si>
  <si>
    <t xml:space="preserve">BASIC INFORMATION </t>
  </si>
  <si>
    <t>note to applicant - please complete this column</t>
  </si>
  <si>
    <t>Soil Association Certification Ltd</t>
  </si>
  <si>
    <t>To be completed by SA Certification on issue of certificate</t>
  </si>
  <si>
    <t>PEFC Only</t>
  </si>
  <si>
    <t>1.1.2.1</t>
  </si>
  <si>
    <t>PEFC ONLY - Norway and Sweden -  it is also necessary that you have ISO 14001 certification - please provide a copy of your certificate.</t>
  </si>
  <si>
    <t>attached?</t>
  </si>
  <si>
    <t>1.1.2.2</t>
  </si>
  <si>
    <t>PEFC ONLY - ROMANIA - Please supply your Sustainability Report along with your application as per PEFC Romania Scheme requirements</t>
  </si>
  <si>
    <t>1.1.4</t>
  </si>
  <si>
    <r>
      <t>Details of forest manager/owner/</t>
    </r>
    <r>
      <rPr>
        <b/>
        <sz val="11"/>
        <rFont val="Cambria"/>
        <family val="1"/>
      </rPr>
      <t>contractor/wood procurement organisation (Certificate holder)</t>
    </r>
  </si>
  <si>
    <t>Street/Town(City)/State(County)/Zip(Postal code)</t>
  </si>
  <si>
    <t xml:space="preserve">Single / Group </t>
  </si>
  <si>
    <t xml:space="preserve">Forest owner(s)
</t>
  </si>
  <si>
    <t>1.3.1.b</t>
  </si>
  <si>
    <t>Wood procurement organisation(s), or
Forest contractor(s):
- Felling operations contractor
- Silvicultural contractor, or
- Forest management planning contractor.</t>
  </si>
  <si>
    <t>x deg, x min E or W - Coordinates should refer to the center of the FMU.
For Groups/Multiple FMUs write: "refer to A7".</t>
  </si>
  <si>
    <t>x deg, x min, N or S -  Coordinates should refer to the center of the FMU.
For Groups/Multiple FMUs write "refer to A7"</t>
  </si>
  <si>
    <t>North/ South</t>
  </si>
  <si>
    <t>Boreal/ Temperate/Subtropical/Tropical</t>
  </si>
  <si>
    <t>1.3.10b</t>
  </si>
  <si>
    <t xml:space="preserve">Public/State/Community/Private (please give total # ha for each type)
</t>
  </si>
  <si>
    <t>Indigenous/Concession/Low intensity/Small producer</t>
  </si>
  <si>
    <t>Church</t>
  </si>
  <si>
    <t xml:space="preserve">Public/State/Community/Private
</t>
  </si>
  <si>
    <t>Indigenous</t>
  </si>
  <si>
    <t>Natural/Plantation/Semi-Natural &amp; Mixed Plantation &amp; Natural Forest</t>
  </si>
  <si>
    <t>List of High Nature Values</t>
  </si>
  <si>
    <t>Total:</t>
  </si>
  <si>
    <t>Drop down list Y/N</t>
  </si>
  <si>
    <t>YES</t>
  </si>
  <si>
    <t>NO</t>
  </si>
  <si>
    <t>both</t>
  </si>
  <si>
    <t>PEFC</t>
  </si>
  <si>
    <t xml:space="preserve">Forest owner(s), or </t>
  </si>
  <si>
    <t>Wood procurement organisation(s), or</t>
  </si>
  <si>
    <t>Forest contractor(s):</t>
  </si>
  <si>
    <t>Felling operations contractor</t>
  </si>
  <si>
    <t>Silvicultural contractor, or</t>
  </si>
  <si>
    <t>Forest management planning contractor</t>
  </si>
  <si>
    <t>North</t>
  </si>
  <si>
    <t>Boreal</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</si>
  <si>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</si>
  <si>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</si>
  <si>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</si>
  <si>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r>
      <t>FSC</t>
    </r>
    <r>
      <rPr>
        <b/>
        <u/>
        <vertAlign val="superscript"/>
        <sz val="11"/>
        <rFont val="Cambria"/>
        <family val="1"/>
      </rPr>
      <t>®</t>
    </r>
    <r>
      <rPr>
        <b/>
        <u/>
        <sz val="11"/>
        <rFont val="Cambria"/>
        <family val="1"/>
      </rPr>
      <t xml:space="preserve"> AAF category/ies</t>
    </r>
  </si>
  <si>
    <t>Non-SLIMF area (ha)</t>
  </si>
  <si>
    <t>SLIMF area (ha)</t>
  </si>
  <si>
    <t xml:space="preserve">FSC </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</si>
  <si>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</si>
  <si>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</si>
  <si>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</si>
  <si>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</si>
  <si>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</si>
  <si>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</si>
  <si>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</si>
  <si>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</si>
  <si>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</si>
  <si>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</si>
  <si>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</si>
  <si>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</si>
  <si>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</si>
  <si>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Area of forest classified as 'high conservation value forest'</t>
  </si>
  <si>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</si>
  <si>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</si>
  <si>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</si>
  <si>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</si>
  <si>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</si>
  <si>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</si>
  <si>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</si>
  <si>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</si>
  <si>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</si>
  <si>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</si>
  <si>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</si>
  <si>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</si>
  <si>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1.4.8a</t>
  </si>
  <si>
    <t>Approximate annual commercial production of non-timber forest products included in the scope of the certificate, by product type.</t>
  </si>
  <si>
    <t>1.4.14</t>
  </si>
  <si>
    <t>SLIMFs - Small</t>
  </si>
  <si>
    <t>1.4.15</t>
  </si>
  <si>
    <t>SLIMFs - Low intensity</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</si>
  <si>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</si>
  <si>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</si>
  <si>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</si>
  <si>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</si>
  <si>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</si>
  <si>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</si>
  <si>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</si>
  <si>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</si>
  <si>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</si>
  <si>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RT-FM-001a-06.1 June 2022. ©  Produced by Soil Association Certification Limited</t>
  </si>
  <si>
    <t>Certification Decision made on behalf of Soil Association Certification Ltd:</t>
  </si>
  <si>
    <t>Certification Decision:</t>
  </si>
  <si>
    <t>Greengold Management SRL</t>
  </si>
  <si>
    <t>Romania</t>
  </si>
  <si>
    <t>12-14.04.2022</t>
  </si>
  <si>
    <t>Oliviu Iorgu</t>
  </si>
  <si>
    <t>Cristina Laza</t>
  </si>
  <si>
    <t>Janette McKay</t>
  </si>
  <si>
    <t>RO29600496</t>
  </si>
  <si>
    <t>Ionel Fleseriu</t>
  </si>
  <si>
    <t>Str. Constantin Noica nr.24, Sibiu, cod 550169</t>
  </si>
  <si>
    <t>(0040) 269 430 105</t>
  </si>
  <si>
    <t>office@greengold.ro</t>
  </si>
  <si>
    <t>www.greengold.ro</t>
  </si>
  <si>
    <t>Alexandru Florea</t>
  </si>
  <si>
    <t>Greengold Romwood SRL
Greengold Timberlands 1 SRL
Greengold Timberlands 2 SRL
Greengold Timberlands 3 SRL</t>
  </si>
  <si>
    <t>SE Europe</t>
  </si>
  <si>
    <t>Refer to A7 for coordinates</t>
  </si>
  <si>
    <t>Management planners
Contracting other than harvesting</t>
  </si>
  <si>
    <t>Broad-leaved and Coniferous</t>
  </si>
  <si>
    <t>See Annex 3</t>
  </si>
  <si>
    <t>Standing</t>
  </si>
  <si>
    <t>m: 1047
f: 321</t>
  </si>
  <si>
    <t xml:space="preserve"> </t>
  </si>
  <si>
    <t>FR</t>
  </si>
  <si>
    <t>GREENGOLD (FORESTUM) ROMWOOD SRL</t>
  </si>
  <si>
    <t>Str. Constantin Noica, nr. 24</t>
  </si>
  <si>
    <t>Sibiu</t>
  </si>
  <si>
    <t>22.7402, 47.0371</t>
  </si>
  <si>
    <t>roundwood, fuelwood</t>
  </si>
  <si>
    <t>UP V TIMIS</t>
  </si>
  <si>
    <t>21.8183, 45.9598</t>
  </si>
  <si>
    <t xml:space="preserve">UP VI FAGET </t>
  </si>
  <si>
    <t>22.2275, 45.7728</t>
  </si>
  <si>
    <t>UP XIII ORBENI</t>
  </si>
  <si>
    <t>26.9804, 46.2552</t>
  </si>
  <si>
    <t>UP V DAMBOVITA</t>
  </si>
  <si>
    <t>25.5390, 44.8118</t>
  </si>
  <si>
    <t>UP III ARAD NORD</t>
  </si>
  <si>
    <t>22.1058, 46.2041</t>
  </si>
  <si>
    <t>27.3530, 46.6871</t>
  </si>
  <si>
    <t>UP XI BACAU EST</t>
  </si>
  <si>
    <t>27.1825, 46.3706</t>
  </si>
  <si>
    <t>27.1677, 47.0419</t>
  </si>
  <si>
    <t>PA 2022</t>
  </si>
  <si>
    <t>26.8288, 46.4104</t>
  </si>
  <si>
    <t>0.3 ha Litigii</t>
  </si>
  <si>
    <t>UP II ARAD</t>
  </si>
  <si>
    <t>21.8594, 45.9837</t>
  </si>
  <si>
    <t>UP IV ARAD SUD</t>
  </si>
  <si>
    <t>21.9548, 46.0550</t>
  </si>
  <si>
    <t xml:space="preserve">UP XIV BIHOR </t>
  </si>
  <si>
    <t>22.4110, 47.1262</t>
  </si>
  <si>
    <t>1.45 ha litigii</t>
  </si>
  <si>
    <t xml:space="preserve">UP XII IASI SUD </t>
  </si>
  <si>
    <t>27.2761, 47.1240</t>
  </si>
  <si>
    <t>2.6 ha litigii</t>
  </si>
  <si>
    <t>UP I SILVANIA</t>
  </si>
  <si>
    <t>23.1787, 47.3131</t>
  </si>
  <si>
    <t>GGTL1</t>
  </si>
  <si>
    <t>GREENGOLD TIMBERLANDS 1 SRL</t>
  </si>
  <si>
    <t>UP I CODRII PASCANILOR</t>
  </si>
  <si>
    <t>26.671238, 47.177852</t>
  </si>
  <si>
    <t>&lt; 100 ha</t>
  </si>
  <si>
    <t>UP XV ZETEA</t>
  </si>
  <si>
    <t xml:space="preserve">25.472450, 47.032319; 25.571632, 47.044018; 25.561714, 46.986799 </t>
  </si>
  <si>
    <t xml:space="preserve">UP XII APA ROSIE </t>
  </si>
  <si>
    <t>26.327248, 46.210792</t>
  </si>
  <si>
    <t>UP XIV SECU</t>
  </si>
  <si>
    <t>25.398916, 47.089105; 25.500769, 46.985112</t>
  </si>
  <si>
    <t xml:space="preserve">UP I ARAD </t>
  </si>
  <si>
    <t>22.006697, 46.036903</t>
  </si>
  <si>
    <t xml:space="preserve">UP XXII BARDAR MARILENA </t>
  </si>
  <si>
    <t>21.766867, 46.201346</t>
  </si>
  <si>
    <t>9.76 ha litigii</t>
  </si>
  <si>
    <t>UP I LUNGANI</t>
  </si>
  <si>
    <t>27.134728, 47.100935; 26.540477, 47.768112</t>
  </si>
  <si>
    <t>UP I BICAZ BARAJ</t>
  </si>
  <si>
    <t>26.124351, 46.980175</t>
  </si>
  <si>
    <t>0.8  ha litigii</t>
  </si>
  <si>
    <t>UP I VARLAM</t>
  </si>
  <si>
    <t>22.320601, 44.692156</t>
  </si>
  <si>
    <t>UP VII VOINEASA</t>
  </si>
  <si>
    <t>23.8369, 45.4520</t>
  </si>
  <si>
    <t>UP I MUSA</t>
  </si>
  <si>
    <t>26.4529, 45.6982</t>
  </si>
  <si>
    <t xml:space="preserve">UP XV MEHEDINTI </t>
  </si>
  <si>
    <t>22.849013, 44.318294</t>
  </si>
  <si>
    <t>UP I PUCHENII MARI</t>
  </si>
  <si>
    <t>26.147569, 44.838820</t>
  </si>
  <si>
    <t>GGTL2</t>
  </si>
  <si>
    <t>GREENGOLD TIMBERLANDS 2 SRL</t>
  </si>
  <si>
    <t>UP XX VALCEA</t>
  </si>
  <si>
    <t>24.446449, 45.353018</t>
  </si>
  <si>
    <t>UP I MICLESTI</t>
  </si>
  <si>
    <t>27.860336, 46.816183</t>
  </si>
  <si>
    <t>UP II CIHOSKI SIRETEL</t>
  </si>
  <si>
    <t>26.744971, 47.443743</t>
  </si>
  <si>
    <t>UP I SOLESTI</t>
  </si>
  <si>
    <t>27.856392, 46.774900</t>
  </si>
  <si>
    <t>GGTL3</t>
  </si>
  <si>
    <t>GREENGOLD TIMBERLANDS 3 SRL</t>
  </si>
  <si>
    <t xml:space="preserve">UP XV DARMOXA </t>
  </si>
  <si>
    <t>25.266479, 47.210895; 25.322937, 47.189642; 25.363373, 47.187827; 25.380157, 47.190938; 25.485825, 47.188086</t>
  </si>
  <si>
    <t>UP V CRASNA</t>
  </si>
  <si>
    <t>25.8447, 45.3375</t>
  </si>
  <si>
    <t>UP II FARCASA</t>
  </si>
  <si>
    <t>25.914713, 47.190714</t>
  </si>
  <si>
    <t>3.28 ha litigii</t>
  </si>
  <si>
    <t xml:space="preserve">THE FOREST </t>
  </si>
  <si>
    <t>PADUREA</t>
  </si>
  <si>
    <t>SUMMARY OF FOREST MANAGEMENT</t>
  </si>
  <si>
    <t>DATE GENERALE DESPRE ACTIVITATE</t>
  </si>
  <si>
    <t>Descrierea Sistemului de Management</t>
  </si>
  <si>
    <t>GREENGOLD Management S.R.L. (GGM) is a legal entity, based in Sibiu, str. Constantin Noica no. 24, being registered at the National Office of the Trade Register under no. J32/58/2012, fiscal identification code RO 29600496. The company is known as one of the important forest owners in Romania, with forest areas located in all historical regions of the country. In essence, GGM core business is related to forest property management in accordance with the demands of sustainable and responsible development of institutional investors.</t>
  </si>
  <si>
    <t>GREENGOLD Management S.R.L. (GGM) este persoană juridică, cu sediul în municipiul Sibiu, str. Constantin Noica nr. 24, fiind înmatriculată la Oficiul Național al Registrului Comerțului sub nr. J32/58/2012, cod de identificare fiscală RO 29600496. Compania este cunoscuta ca fiind unul dintre proprietarii importanti de padure din Romania, cu suprafete forestiere localizate in toate regiunile istorice ale tarii. In esenta, activitatea de baza a GGM este legata de administrarea proprietatilor forestiere in acord cu exigentele de dezvoltare durabila si responsabila ale investitorilor institutionali.</t>
  </si>
  <si>
    <t>A Manual of procedures was developed for forest management in order to ensure compliance with specific standard requirements.</t>
  </si>
  <si>
    <t xml:space="preserve">A fost elaborat un Manual de proceduri pentru management forestier, pentru a asigura conformitatea cu cerintele specifice ale standardului. </t>
  </si>
  <si>
    <t>There is a system developed to ensure all sites meet the PEFC requirements: GG Management is the overall management organisation; there is a responsible PEFC person at central level; procedures are developed at central GGM level for the entire organisation; all sites report to GGM. Overall monitoring of the organisation is done by GG Management</t>
  </si>
  <si>
    <t xml:space="preserve">Există un sistem elaborat pentru a se asigura că toate locatiile îndeplinesc cerințele PEFC: GG Management este organizația generală de management; există o persoană responsabilă PEFC la nivelul central al organizatiei; procedurile sunt elaborate la nivelul GGM pentru întreaga organizatie; toate locatiile raportează catre GGM. Monitorizarea activitatii in intreaga organizatie este efectuata de GG Management
</t>
  </si>
  <si>
    <t>GGM este deținută de GREENGOLD GROUP AB (din Suedia) și este responsabilă de administrarea pădurilor deținute de GREENGOLD GROUP AB în România.</t>
  </si>
  <si>
    <t>Padurea este detinuta de 4 firme: Greengold ROMWOOD SRL, GREENGOLD TIMBERLANDS 1 SRL, GREENGOLD TIMBERLANDS 2 SRL și GREENGOLD TIMBERLANDS 3 SRL- toate deținute de GREENGOLD GROUP AB. Aceste patru companii nu au angajați și au ca manager pe GGM.
Terenul forestier este administrat din punct de vedere silvic de:
- 2 ocoale silvice (Greengold Vest SRL și Greengold Est SRL) deținute de GREENGOLD GROUP AB și
- cateva ocoale silvice private di de stat, care sunt contractate de GGM pentru asigurarea de servicii silvice pe anumite suprafete. Aceste zone sunt, de asemenea, în responsabilitatea angajatilor GGM - coordonatori regionali, care colaboreaza in acest sens cu ocoalele silvice contractate.</t>
  </si>
  <si>
    <r>
      <rPr>
        <b/>
        <sz val="11"/>
        <rFont val="Cambria"/>
        <family val="1"/>
      </rPr>
      <t xml:space="preserve">Description of resources available: technical (ie. equipment) and human (ie no. of people /relevant training/access to expert advice):  </t>
    </r>
    <r>
      <rPr>
        <sz val="11"/>
        <rFont val="Cambria"/>
        <family val="1"/>
      </rPr>
      <t xml:space="preserve">
Offices: Head offices in Suceava and Sebes; other administrative buildings e.g. 3 district office (sedii district) and 21 forest ranges offices (sedii de canton) Greengold Est
Personnel: 16 employees at Greengold Management; 34 at OS Greengold Est; 35 at Greengold Vest</t>
    </r>
  </si>
  <si>
    <r>
      <rPr>
        <b/>
        <sz val="11"/>
        <rFont val="Cambria"/>
        <family val="1"/>
      </rPr>
      <t>Descrierea resurselor disponibile: tehnice (ex. echipament) si umane (ex. nr. de oameni/instructajele relevante/acces la consultanta experti):</t>
    </r>
    <r>
      <rPr>
        <sz val="11"/>
        <rFont val="Cambria"/>
        <family val="1"/>
      </rPr>
      <t xml:space="preserve">
Birouri: Sediu in Suceava si Sebes; alte clădiri administrative de ex. 3 sedii district și 21 sedii de canton la Greengold Est
Personal: 16 angajați la Greengold Management; 34 la OS Greengold Est; 35 la Greengold Vest</t>
    </r>
  </si>
  <si>
    <t>Persons with overall responsibility for the entire organisation: AF - General Manager; IF - in charge with PEFC responsibilities.</t>
  </si>
  <si>
    <t>Persoane cu responsabilitate generală pentru întreaga organizație: AF - Director General; IF - responsabil cu aspectele de certificare PEFC.</t>
  </si>
  <si>
    <t>GGIS software is developed and implemented at all levels; Moxo application used for the meetings, conferences; reports which are weekly/monthly updated and distributed to all levels; Whatsap Group etc.</t>
  </si>
  <si>
    <t>Software-ul GGIS este elaborat și implementat la toate nivelurile; Aplicația Moxo folosită pentru întâlniri, conferințe; elaborare de rapoarte care sunt actualizate săptămânal/lunar și distribuite la toate nivelurile; Aplicatia WhatsApp Group etc.</t>
  </si>
  <si>
    <t>Obiectivele de management</t>
  </si>
  <si>
    <t xml:space="preserve">The forest is divided in production units (UP) each of them being managed based on own management plan, reviewed every 10 years, or whenever necessary according to the forestry norms.. Preparation for the management plans includes an inventory of  the forest resources and an assessment of standing volume by species, production class, increment and the allowable cut. Allowable cut is set below annual increment. Long-term yield should be sustainable with a gradual increase in the growing stock. There are restrictions on cutting levels, combined with 20-40-year projections to ensure that long term production does not decline.
Management plans are developed for each management planning divisions - UP.
The Forest Management Plans are developed by accredited companies and shall follow the prescriptions of the relevant national regulations incl. these related to environmental protection. The FMPs shall be approved by the Ministry of Environment, Water and Forests. Part of the approval process involves also assessment of the compliance of FMPs with the management plans for protected areas included in the Natura 2000 network.
</t>
  </si>
  <si>
    <t xml:space="preserve">Fondul forestier este împărțit în unități de producție (UP), fiecare dintre acestea fiind gospodarita pe baza unui amenajament propriu, revizuit la fiecare 10 ani, sau datunci cand este necesar conform normativelor.
Procesul de revizuire a amenajamentelor silvice include o inventariere a resurelor forestiere si o evaluare a volumului arboretului pe specii, clasei de productie, a cresterii si posibilitatii de recoltare. Posibilitatea este stabilita sub valoarea cresterii anuale. Exista restrictii la nivelele de taiere, combinate cu o planificare pe 20-40 de ani pentru a se asigura ca productia pe termen lung nu scade. Amenajamentele sunt elaborate pentru fiecare unitate de productie - UP.
Amenajamentele forestiere sunt elaborate de companii acreditate, si urmeaza prevederile regulamentelor nationale relevante, incl. cele care privesc protectia mediului. Amenajamentele se aproba de Ministerul Padurilor, Apelor si Mediului. O parte a procesului de aprobare presupune evaluarea conformitatii amenajamentelor cu planurile de management pentru arii protejate incluse in reteaua Natura 2000.
</t>
  </si>
  <si>
    <t xml:space="preserve">Forests are managed according to forest management plans. Based on the management plans and of the company strategies and policies, annual plans including technical, administrative and socio-economic provisions are developed.
Forest management plans include information regarding current structure of stands, management goals, target structure and management objectives.
The two main management goals are: protection goals and production goals. Due to wide range of forest roles, the two management categories are divided into functional categories of forest. 
</t>
  </si>
  <si>
    <t xml:space="preserve">La baza gospodaririi padurilor stau amenajamentele silvice. In baza prevederilor amenajamentelor silvice, a strategiilor si a politicilor adoptate se intocmesc planuri de management anuale ce includ atat prevederi de ordin tehnic, cat si prevederi de ordin economic, social si administrativ.
Amenajamentele silvice contin informatii despre structura actuala a arboretelor, obiectivele de management, structurile tel si tehnicile de atingere a telurilor de gospodarire.
In principal telurile de gospodarire se pot imparti in doua mari grupe: teluri de productie si teluri de protectie.  </t>
  </si>
  <si>
    <t xml:space="preserve">Generally, there are many functions associated with forests e.g.:
1. Water protection
2. Soil protection
3. Protection against climatic impacts and industrial pollution
4. Recreation and protection of socio-cultural objectives 
5. Protection of gene pools, and forests of scientific interest
6. Wood production
</t>
  </si>
  <si>
    <t xml:space="preserve">In linii mari functiile asociate padurilor vizeaza: 
1. Protectia apelor;
2. Protectia solurilor;
3. Protectia contra factorilor climatici si industriali daunatori;
4. Recreare si protejarea obiectivelor sociale si culturale deosebite;
5. Ocrotirea genofondului, ecofondului si a padurilor de interes stiintific;
6. Productia de lemn;
</t>
  </si>
  <si>
    <t xml:space="preserve">In addition, the social objectives of the management include:
- Encourage local communities to access resources, jobs and training opportunities
- Promoting decent working conditions, equal opportunities in terms of: employment practices, training opportunities, health and safety conditions, awarding contracts
- Concluding partnerships to promote forestry education and research
- Effective communication and consultation of affected and interested stakeholders </t>
  </si>
  <si>
    <t xml:space="preserve">In plus, obiectivele sociale ale managementului includ:
- Încurajarea accesului comunităților locale la resurse, locuri de muncă și oportunități de instruire 
- Promovarea condițiilor de muncă decente, a egalității de șanse în ceea ce privește: practicile de angajare, oportunitățile de instruire, condițiile de sănătate și securitate, atribuirea contractelor 
- Încheierea de parteneriate pentru promovarea educației și cercetării silvice 
- Comunicarea eficientă și consultarea factorilor afectați și interesați </t>
  </si>
  <si>
    <r>
      <t xml:space="preserve">SUMMARY OF ORGANISATIONAL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</si>
  <si>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Management review every quarter of year with the owner; internally: weekly meetings, monthly reports; internal audits in place etc.; employees evaluation - 2 times/year + every time a field visit is carried out by the office staff; performance indicators developed etc.</t>
  </si>
  <si>
    <t>Analize de management derulate în fiecare trimestru al anului cu proprietarul padurii; pe plan intern: întâlniri săptămânale, rapoarte lunare; audituri interne etc.; evaluarea angajaților - de 2 ori/an + de fiecare dată când se efectuează o vizită pe teren de către personalul de birou; indicatorii de performanţă sunt elaboraţi etc.</t>
  </si>
  <si>
    <t>RA</t>
  </si>
  <si>
    <t>●</t>
  </si>
  <si>
    <t>Annex 1b PEFC FM Standard and Checklist</t>
  </si>
  <si>
    <t>Adapted Standard version:</t>
  </si>
  <si>
    <t>PEFC Forest Management Standard for Romania 2018</t>
  </si>
  <si>
    <t>Approved Standard date:</t>
  </si>
  <si>
    <t>1.04.2018</t>
  </si>
  <si>
    <t>NB - this checklist shall be used in conjunction with the guidance in the Romanian PEFC Standard</t>
  </si>
  <si>
    <r>
      <rPr>
        <b/>
        <sz val="11"/>
        <color indexed="8"/>
        <rFont val="Calibri"/>
        <family val="2"/>
      </rPr>
      <t>Note to Auditors</t>
    </r>
    <r>
      <rPr>
        <sz val="11"/>
        <rFont val="Palatino"/>
        <family val="1"/>
      </rPr>
      <t xml:space="preserve"> - include references where applicable to the Certificate Holder Sustainability Report and/or other required documents.</t>
    </r>
  </si>
  <si>
    <r>
      <t xml:space="preserve">SECTION A: PEFC™ TRADEMARK REQUIREMENTS 
</t>
    </r>
    <r>
      <rPr>
        <b/>
        <i/>
        <sz val="11"/>
        <rFont val="Cambria"/>
        <family val="1"/>
      </rPr>
      <t>PEFC International Standard PEFC ST 2001:2008</t>
    </r>
  </si>
  <si>
    <t>CAR?</t>
  </si>
  <si>
    <t>A.2</t>
  </si>
  <si>
    <t>Has the FMU or the group scheme a PEFC trademark license agreement with the National PEFC body and hereinunder a written procedure for use of the PEFC logo?</t>
  </si>
  <si>
    <t>Maintenance and appropriate enhancement of forest resources and their contribution to global carbon cycles</t>
  </si>
  <si>
    <t>1.1</t>
  </si>
  <si>
    <r>
      <t xml:space="preserve">Distribution of forests included in the certification, in terms of
destination and assigned functions
</t>
    </r>
    <r>
      <rPr>
        <b/>
        <i/>
        <sz val="11"/>
        <color indexed="8"/>
        <rFont val="Calibri"/>
        <family val="2"/>
      </rPr>
      <t>The management plans aim a sustainable use of forest resources, in line with
the main functions (production and protection) and defined objectives. It will be
pursued the increase of the area covered by forests, by adequate measures for
the management and regeneration of the stands.</t>
    </r>
    <r>
      <rPr>
        <b/>
        <sz val="11"/>
        <color indexed="8"/>
        <rFont val="Calibri"/>
        <family val="2"/>
      </rPr>
      <t xml:space="preserve">
</t>
    </r>
    <r>
      <rPr>
        <sz val="11"/>
        <rFont val="Palatino"/>
        <family val="1"/>
      </rPr>
      <t>The forest is defined by the Forest Code - Law 46/2008, updated by Law 33/2015. By the forest management plan, the production fund is estimated at the level of the stand and the management unit.</t>
    </r>
  </si>
  <si>
    <t>Qualitative indicators</t>
  </si>
  <si>
    <t>1.1.1 The certification area must be endowed with management plans, elaborated, approved and updated in compliance with the technical norms in the field, and going through all stages stipulated by law, considering the cycle of inventory and planning, implementation, monitoring and evaluation, including an appropriate assessment of the social, environmental and economic impacts of forest management operations</t>
  </si>
  <si>
    <t>Y</t>
  </si>
  <si>
    <t>1.1.2 The area covered by the certification must be identifiable in relation to the categories of use, production subunits and assigned functions.</t>
  </si>
  <si>
    <t>1.1.3 The planned management measures should take into account the functions assigned by the management plans.</t>
  </si>
  <si>
    <t xml:space="preserve">All sites: assigned functions are included in the FMP chapter 5 i.e.: ecological (e.g. soil conservation; forest ecosystem conservation etc.), economical (high quality timber; fuelwood for local population etc) and social (recreation, aesthetical functions; job providing etc.) functions
</t>
  </si>
  <si>
    <t>1.1.4 The forest owners, their managers, representatives of the public authority and, where appropriate, the civil society will take all necessary steps to find technical solutions that meet the economic, technical, ecological and social objectives at the I. management planning conference, making full use of related services and tools that support land-use planning and nature conservation.</t>
  </si>
  <si>
    <t>1.1.5</t>
  </si>
  <si>
    <t>1.1.5 Conversion of forests to other types of land use, including conversion of primary forests to forest plantations, shall not occur unless in justified circumstances, does not have a negative impact on threatened forest ecosystems, culturally and socially significant areas, important habitats of threatened species or other protected areas.</t>
  </si>
  <si>
    <t>All sites: there is no plan for conversion of forests to other land uses.</t>
  </si>
  <si>
    <t>Quantitative indicators</t>
  </si>
  <si>
    <t>1.1.a</t>
  </si>
  <si>
    <t>Data on the total area of the forest fund included in the certification, by category of use</t>
  </si>
  <si>
    <t>1. Area of the forest fund (ha)
2. Area of forests and lands for afforestation (ha)
3. Area of land with other destinations (ha)</t>
  </si>
  <si>
    <t>1.1.b</t>
  </si>
  <si>
    <t>Distribution of forests included in the certification, in relation to the type of property (area and weight)</t>
  </si>
  <si>
    <t>1. Forests owned by the state (ha), (%)
2. Forests owned by the municipalities (ha), (%)
3. Forests of undivided ownership of associations (ha), (%)
4. Forests owned by the worship units (ha), (%)
5. Forests owned by the individuals (ha), (%)</t>
  </si>
  <si>
    <t>100% private ownership - Greengold Management SRL</t>
  </si>
  <si>
    <t>1.1.c</t>
  </si>
  <si>
    <t>Distribution of forests included in the certification, in relation to the assigned protection and production functions</t>
  </si>
  <si>
    <t>1. Area of forests in functional group I (ha), out of which:
- Forests with water protection role (ha)
- Forests with soil protection role (ha)
- Forests with protective role against climate factors (ha)
- Forests of social interest (ha)
- Forests with biodiversity protection role (ha)
2. Area of forests in functional group II (ha)</t>
  </si>
  <si>
    <t>1.1.d</t>
  </si>
  <si>
    <t>Distribution of forests included in the certification, in relation to the types of functional categories</t>
  </si>
  <si>
    <t>Type I – Forests with special functions for nature protection, where the harvesting of trees is prohibited (ha)
Type II – Forests with special protection functions requiring special conservation
works (ha)
Type III – Forests with special protection functions for which only intensive treatments
are admitted (ha)
Type IV – Forests with special protection functions for which other treatments are
admitted with imposed special restrictions to the application (ha)
Type V – Forests with production and protection functions destined for the production of high quality wood (ha)
Type VI – Forests with production and protection functions in which it is possible to
apply differently the whole range of the treatments provided in the technical norms (ha)</t>
  </si>
  <si>
    <t>1.2</t>
  </si>
  <si>
    <r>
      <t xml:space="preserve">Growing stock
</t>
    </r>
    <r>
      <rPr>
        <b/>
        <i/>
        <sz val="11"/>
        <color indexed="8"/>
        <rFont val="Calibri"/>
        <family val="2"/>
      </rPr>
      <t>The growing stock must be maintained or increased, both in qualitative and
quantitative terms</t>
    </r>
    <r>
      <rPr>
        <b/>
        <sz val="11"/>
        <color indexed="8"/>
        <rFont val="Calibri"/>
        <family val="2"/>
      </rPr>
      <t xml:space="preserve">
</t>
    </r>
    <r>
      <rPr>
        <sz val="11"/>
        <rFont val="Palatino"/>
        <family val="1"/>
      </rPr>
      <t>The total volume of trees in the forest area, regardless of the functional zoning of the stands, indicates the extent to which the forest contributes to the increase of the carbon stock in the forest vegetation.</t>
    </r>
  </si>
  <si>
    <t>1.2.1 The forest management plans must provide a growing stock in accordance with established economic, environmental and social functions.</t>
  </si>
  <si>
    <t xml:space="preserve">For every Production Unit (UP) the growing stock is provided in the FMP, in various forms. E.g. data presented separately per sub-units (SUP), which are established based on functions of the forest, in section "Fisa indicatorilor de baza", and per species - total and per ha etc.
</t>
  </si>
  <si>
    <t>1.2.2 The management plan must ensure the maintenance of the medium and long term resources in terms of quantity and quality, through a balance between growth and harvesting indices.</t>
  </si>
  <si>
    <t>1.2.3 The volume of wood harvested as principal yield in a unit of management cannot exceed the allowable cut of the principal yield of this unit, established by forest management plans, for the period of its validity.</t>
  </si>
  <si>
    <t>1.2.a</t>
  </si>
  <si>
    <t>Size of growing and protection stock at management plan level</t>
  </si>
  <si>
    <t>1. Total production and protection stock (thousand m3)
2. Average production and protection stock per hectare (m3/ha)
3. Percentage change in the average size of the production and protection stock as compared to the previous management plan (%)</t>
  </si>
  <si>
    <t>1.2.b</t>
  </si>
  <si>
    <t>Data on the ratio between forest growth and harvest at management plan level</t>
  </si>
  <si>
    <t>1. Current growth index (m3/year/ha)
2. Total harvesting index (m3/year/ha)
3. Principal yield harvesting index (m3/year/ha)
4. Secondar yield harvesting index (m3/year/ha)
5. Yearly allowable cut of principal yield (m3/year)
6. Yearly allowable cut of secondary yield (m3/year)
7. Ratio between the current growth index and the total harvest index (%)</t>
  </si>
  <si>
    <r>
      <t xml:space="preserve">Forest structure
</t>
    </r>
    <r>
      <rPr>
        <b/>
        <i/>
        <sz val="11"/>
        <color indexed="8"/>
        <rFont val="Calibri"/>
        <family val="2"/>
      </rPr>
      <t>Distribution by forest age classes reflects how the management measures foreseen in the previous management plans contributed to the normalization of the structure by age classes</t>
    </r>
    <r>
      <rPr>
        <b/>
        <sz val="11"/>
        <color indexed="8"/>
        <rFont val="Calibri"/>
        <family val="2"/>
      </rPr>
      <t xml:space="preserve">
</t>
    </r>
    <r>
      <rPr>
        <sz val="11"/>
        <rFont val="Palatino"/>
        <family val="1"/>
      </rPr>
      <t>The distribution of the areas by age classes and in relation to the current nature of the forest type reflects the extent to which the forest structure approaches a balanced age distribution that ensures continuity of crops and long-term functions. Reducing the share of derived, partially derived and sub-productive stands indicates use of appropriate management measures.</t>
    </r>
  </si>
  <si>
    <t>1.3.1 The area included in the certification must be identifiable by reference to their structure by age classes and the current nature of the forest type</t>
  </si>
  <si>
    <t>The area included has clear reference to age class structure and forest type. For every UP (and SUP), the area is analysed by various indicators, including the structure on Age classes (located in "Fisa indicatorilor de baza") and also information from section 4 "Studiul Statiunii si al Vegetatiei Forestiere" .</t>
  </si>
  <si>
    <t>1.3.2</t>
  </si>
  <si>
    <t>1.3.2 Management plans solutions will aim to direct the management unit to a balanced age distribution that ensures continuity of long-term yields and functions</t>
  </si>
  <si>
    <t>UP II Farcasa: there is an unbalance - with higher proportion of forest stands from the high age classes (VI and higher). The solution in the FMP took into consideration this unbalanced situation (see section 5 calculation of allowable cut)</t>
  </si>
  <si>
    <t>1.3.3 The forest resource manager implements appropriate management measures to reduce the share of derived, partially derived and sub-productive stands</t>
  </si>
  <si>
    <t>1.3.a</t>
  </si>
  <si>
    <t>Area of forests by age classes, at forest management plan level</t>
  </si>
  <si>
    <t>I (1-20) (ha)
II (21-40) (ha)
III (41-60) (ha)
IV (61-80) (ha)
V (81-100) (ha)
VI (101-120) and over (ha)</t>
  </si>
  <si>
    <t>1.3.b</t>
  </si>
  <si>
    <t>Distribution of the areas included in the certification, in relation to the current character of the forest type</t>
  </si>
  <si>
    <t>Natural fundamental of superior and medium productivity (ha)
Natural fundamental of inferior productivity (ha) 
Artificial of superior and medium productivity (ha)
Artificial of inferior productivity (ha)
Partial derivated (ha)
Total derivated (ha)</t>
  </si>
  <si>
    <t>Preserving and maintaining the health and vitality of forest ecosystems</t>
  </si>
  <si>
    <t>2.1</t>
  </si>
  <si>
    <r>
      <t xml:space="preserve">Health surveillance
</t>
    </r>
    <r>
      <rPr>
        <b/>
        <i/>
        <sz val="11"/>
        <color indexed="8"/>
        <rFont val="Calibri"/>
        <family val="2"/>
      </rPr>
      <t>Surveillance of the state of health and vitality of forest ecosystems</t>
    </r>
    <r>
      <rPr>
        <b/>
        <sz val="11"/>
        <color indexed="8"/>
        <rFont val="Calibri"/>
        <family val="2"/>
      </rPr>
      <t xml:space="preserve">
</t>
    </r>
    <r>
      <rPr>
        <sz val="11"/>
        <rFont val="Palatino"/>
        <family val="1"/>
      </rPr>
      <t>Forest management must ensure the health and vitality of forests. Abiotic, biotic or anthropogenic factors affecting the health, productivity and stability of the forest must be monitored at all times. The emergence, evolution and harmful influences on forests are pursued for the following factors:
A. Abiotic Factors:
- Wind and snow (windbreaks, wind-blow);
- Snow and negative temperatures (early / late frost, frost, snow avalanches, freezing rain, hail);
- landslides (landslides, detritus / mud avalanche, etc.);
- floods (floods, abundant rainfall, water stagnation);
- fires (forest fires, lightning);
B. Biotic Factors:
- microfauna (insects, mites, gastropods, etc.);
- Phytopathogenic agents (viruses, mycoplasmas, bacteria, fungi, parasitic plants, etc.);
- Animals of hunting interest and macrofauna species (rodents, birds, grazing mammals, etc.);
- Domestic animals;
C. Anthropic Factors:
- Forest management (eg exploitative damage);
- Pollution, waste, litter;</t>
    </r>
  </si>
  <si>
    <t>2.1.1</t>
  </si>
  <si>
    <t>2.1.1 Forest management must ensure the health and vitality of forests</t>
  </si>
  <si>
    <t>2.1.2</t>
  </si>
  <si>
    <t>2.1.2 All abiotic, biotic or anthropogenic factors affecting the health, productivity and stability of the forest must be monitored at all times, following the affected area, the frequency and intensity of the factor, as well as the impact on the stands</t>
  </si>
  <si>
    <t>2.1.3</t>
  </si>
  <si>
    <t>2.1.3 The emergence, evolution and harmful influences on forests are pursued for the following factors:
- Abiotic factors: Wind and snow (falls, breakages), negative temperatures, landslides, floods and fires; 
- Biotic factors: micro-fauna (insects, mites, gastropods, etc.), phytopathogens, hunting animals and macro-fauna species (rodents, birds, grazing mammals, etc.), domestic animals; 
- Anthropic factors: forest management (e.g. harvesting damage), forms of pollution, non-organic waste and litter;</t>
  </si>
  <si>
    <t xml:space="preserve">FMPs provide analysis of the  emergence, evolution and harmful influences on forests in the sections 4.8, 4.9, 4.10 with specific measures developed in sections 6.7 and 8 Forestland protection (Protectia fondului forestier). 
The field personnel is constantly monitoring the health status of the vegetation on the forestland. Information is gathered, analysed, summarised and reported to Forest Guard (Ministry county structure) at least annually. Verified report for 2021:
Reports were made for each category e.g.: 
- pests e.g.: insects attacking roots, stem, sprouts, leaves, wood, fruits, bark, etc;
- other parasites; 
- damages by mammals, and 
- damages made by abiotic factors.
Further information is provided e.g.: dieback cases; number of insects captured at pheromone traps etc.
Based on the existing information and the experience from past years, prognosis on the future behaviours of pests and expected damages ae made. Considering the existing information, very low impacts of pests is forecast expected and no actions were proposed for 2022 other than monitoring of pests and placing pheromone traps for Ips spp and for Tortrix viridana. </t>
  </si>
  <si>
    <t>2.1.a</t>
  </si>
  <si>
    <t>Detecting, preventing and controlling harming factors</t>
  </si>
  <si>
    <t>The existence of forest protection documentation:
a. Statistics of biotic and abiotic pests (Yes / No)
b. Prognosis of forest pests (Yes / No)
c. Evidence of harvesting damages (Yes / No)</t>
  </si>
  <si>
    <t>2.1.b</t>
  </si>
  <si>
    <t>Evolution of the affected area by harmful factors, in the certification included nurseries</t>
  </si>
  <si>
    <t>Affected (cumulative) area, in the last year (m2), by:
- Abiotic factors
- Biotic factors
- Anthropic factors
Changes over the last 5 year’s average (%):
- Abiotic factors
- Biotic factors
- Anthropic factors</t>
  </si>
  <si>
    <t>The Organisation does not operate nurseries</t>
  </si>
  <si>
    <t>2.1.c</t>
  </si>
  <si>
    <t>Evolution of the affected area by harmful factors, in the certification included stands</t>
  </si>
  <si>
    <t>2.1.d</t>
  </si>
  <si>
    <t>Situation of harvesting damages produced, in the certification included stands</t>
  </si>
  <si>
    <t>Cumulative volume of trees damaged by harvesting during the last year of production (m3)
Changes over the last 5 years average (%)</t>
  </si>
  <si>
    <t>2.1.e</t>
  </si>
  <si>
    <t>Volume evolution of abnormal stand drying, in the certification included area</t>
  </si>
  <si>
    <t>Cumulative volume of incidental cuts due to abnormal drying in the last year of production (m3)
Changes over the last 5 years average (%)</t>
  </si>
  <si>
    <t>2.1.f</t>
  </si>
  <si>
    <t>Evolution of forest fires, in the certification included area</t>
  </si>
  <si>
    <t>Forest stands area affected by fire in the last production year (ha / m3)
Changes over the last 5 years average (%)</t>
  </si>
  <si>
    <t>2.2.</t>
  </si>
  <si>
    <r>
      <t xml:space="preserve">Sylvicultural pest control
</t>
    </r>
    <r>
      <rPr>
        <b/>
        <i/>
        <sz val="11"/>
        <color indexed="8"/>
        <rFont val="Calibri"/>
        <family val="2"/>
      </rPr>
      <t>Sylvicultural control of harmful abiotic, biotic and anthropogenic factors</t>
    </r>
    <r>
      <rPr>
        <b/>
        <sz val="11"/>
        <color indexed="8"/>
        <rFont val="Calibri"/>
        <family val="2"/>
      </rPr>
      <t xml:space="preserve">
</t>
    </r>
    <r>
      <rPr>
        <sz val="11"/>
        <rFont val="Palatino"/>
        <family val="1"/>
      </rPr>
      <t>Measures to prevent and control forest-damaging phenomena should be priority based on sylviculture. To this end, the management plans must include all the measures to ensure a good development of the stands, a prompt reaction to aggressive environmental factors and a return to a proper vegetation condition after the action of the harmful factors has ceased:
− use of species / ecotypes in a structural diversity appropriate to local conditions, productive but also resistant to local environment, including abiotic and biotic aggressive factors;
− application of revitalization measures (maintenance works for nursery crops, regenerations, cultural operations, hygiene cuts) with mixed prophylactic and developmental character;
- provision of measures for rehabilitation of the state of health and vitality of the stands, in case of dry stands or strongly debilitated, even by the restoration / substitution of the strongly degraded stands.</t>
    </r>
  </si>
  <si>
    <t>2.2.1</t>
  </si>
  <si>
    <t>2.2.1 Integrated forest protection is based on systematic prevention and environmentally acceptable control of harmful factors. It consists of specific (preventive and curative) protective measures doubled by preventive, revitalizing, sanitary or appropriate forestry measures</t>
  </si>
  <si>
    <t>2.2.2</t>
  </si>
  <si>
    <t>2.2.2 Maintaining and increasing the health and vitality of forest ecosystems and the rehabilitation (reconstruction) of degraded forest ecosystems will be done whenever possible through forestry measures</t>
  </si>
  <si>
    <t>The FMPs are providing an assessment of the stands, including from the point of view of health and vitality in chapter 4 "STUDIUL  STAŢIUNII  ŞI  AL  VEGETAŢIEI  FORESTIERE", with focus also on sanitary status of the forest, inventory of low productivity and derivated stands, and inventory of the stands impacted by destabilizing and limiting factors, with proposed measures to mitigate/address these aspects. 
The forestry system is promoting species adapted to the site, of local origin; establishment of mixed species stands and a variety of species and ages.</t>
  </si>
  <si>
    <t>2.2.3</t>
  </si>
  <si>
    <t>2.2.3 All measures, which will be documented and verified, will be conducted in accordance with national and European legislation as well as international agreements</t>
  </si>
  <si>
    <t>Relevant legislation known (both European and national), including list of pesticides and related conventions, guidelines, agreements and the nationally approved chemicals for use in Romania (however, no chemical used). The measures are in compliance with legal provisions.</t>
  </si>
  <si>
    <t>2.2.4</t>
  </si>
  <si>
    <t>2.2.4 Forest ecosystems disturbed by combining the effect of harmful biotic, abiotic and anthropic agents will be subject to revitalization</t>
  </si>
  <si>
    <t>2.2.a</t>
  </si>
  <si>
    <t>Planning of integrated measures</t>
  </si>
  <si>
    <t>Have integrated (forestry and protection) measures been planned to avoid, combat harmful factors or restore the stands after their action? (Yes/No)</t>
  </si>
  <si>
    <t>2.2.b</t>
  </si>
  <si>
    <t>Evidence of integrated measures for the protection and restoration of stands, in the
certification included area</t>
  </si>
  <si>
    <t>Area on which were carried out tending operations on natural seedlings, during the last year of production (ha)
Changes over the last 5 years average (%)
Area covered with release cuttings/weedings, in the last year of production (ha)
Ratio between the area and the management plan provisions (%)
Area covered by cleaning cuts in the last year of production (ha)
Ratio between the area and the management plan provisions (%)
Area covered by hygiene cuts in the last year of production (ha)
Changes over the last 5 years average (%)
Restoration or substitution work carried out in the last year of production (ha)
Changes over the last 5 year’s average (%)</t>
  </si>
  <si>
    <r>
      <t xml:space="preserve">Biological and chemical pest control
</t>
    </r>
    <r>
      <rPr>
        <b/>
        <i/>
        <sz val="11"/>
        <color indexed="8"/>
        <rFont val="Calibri"/>
        <family val="2"/>
      </rPr>
      <t xml:space="preserve">Biological and chemical control of harmful factors
</t>
    </r>
    <r>
      <rPr>
        <sz val="11"/>
        <rFont val="Palatino"/>
        <family val="1"/>
      </rPr>
      <t xml:space="preserve">Actions to prevent and combat forest-damaging phenomena that can not be prevented or controlled only by cultural means are included in an integrated system of forest protection measures.
The use of chemicals is limited by national and international usage regulations (WHO lists 1A and 1B as well as the List of active substances authorized for use in plant protection products on the territory of Romania). Pesticides (herbicides, insecticides, fungicides, rodenticides, molluscicides, etc.) are only used on a limited scale and where possible they are replaced by forestry or biological methods. The use of pesticides prohibited by international conventions is not permitted. All chemical
substances must comply with standards, thresholds and conditions (hygienic, toxicological and ecological) on nature protection. </t>
    </r>
  </si>
  <si>
    <t>2.3.1</t>
  </si>
  <si>
    <t>2.3.1 The use of chemicals is limited by national and international usage regulations. It is not allowed to use herbicides and pesticides which are prohibited by international conventions or without proper equipment and training</t>
  </si>
  <si>
    <t>2.3.2</t>
  </si>
  <si>
    <t>2.3.2 Herbicides and pesticides are only used on a limited scale and where possible they are replaced by forestry measures or biological methods</t>
  </si>
  <si>
    <t>2.3.3</t>
  </si>
  <si>
    <t>2.3.3 Fertilizers or stimulants shall be applied in a controlled and environmentally responsible manner</t>
  </si>
  <si>
    <t>2.3.4</t>
  </si>
  <si>
    <t>2.3.4 All chemicals must comply with standards, thresholds and conditions (hygienic, toxicological and ecological) on nature protection</t>
  </si>
  <si>
    <t>2.3.a</t>
  </si>
  <si>
    <t>Use of allowed substances (pesticides, herbicides, repellents, etc.)</t>
  </si>
  <si>
    <t>Pesticides were used:
 - of the WHO 1-2 lists (Yes/No)
 - of the Stockholm Convention (Yes/No)
 - outside the National list of approved substances (Yes/No)
Have the standards, thresholds and conditions been met according to the National List of Approved Substances? (Yes/No)
In the case of use of an unauthorized substance from previous lists or use above the admitted thresholds, is there an expertise to prove that it was the only possible option to effectively combat an extremely dangerous agent? (Yes/No)</t>
  </si>
  <si>
    <t xml:space="preserve">No pesticides are used by GGM. </t>
  </si>
  <si>
    <t>2.3.b</t>
  </si>
  <si>
    <t>Evolution of pesticide treatments, applied in the certification included area</t>
  </si>
  <si>
    <t>Area treated in the last year (S) (ha)
 - in nurseries
 - in stands
Volume of pesticides used in the last year (V) (l/kg)
 - in nurseries
 - in stands
Changes over the last 5 years average: (%)
 - in nurseries (V%/S%/)
 - in stands (V%/S%/)</t>
  </si>
  <si>
    <t>2.3.c</t>
  </si>
  <si>
    <t>Evolution of herbicide treatments, applied in the certification included area</t>
  </si>
  <si>
    <t>Area treated in the last year (S) (ha)
 - in nurseries
 - in stands
Volume of herbicide used in the last year (V) (l/kg)
 - in nurseries
 - in stands
Changes over the last 5 years average: (%)
 - in nurseries (V%/S%)
 - in stands (V%/S%)</t>
  </si>
  <si>
    <t xml:space="preserve">No herbicides are used by GGM. </t>
  </si>
  <si>
    <t>2.3.d</t>
  </si>
  <si>
    <t>Evolution of fertilizers treatments, applied in the certification included area</t>
  </si>
  <si>
    <t>Area treated in the last year (S) (ha)
 - in nurseries
 - in stands
Volume of fertilizers used in the last year (V) (l/kg)
 - in nurseries
 - in stands
Changes over the last 5 years average: (%)
 - in nurseries (V%/S%)
 - in stands (V%/S%)</t>
  </si>
  <si>
    <t xml:space="preserve">No fertilizers are used by GGM. </t>
  </si>
  <si>
    <t>Maintaining and encouraging productive functions of forests (wood and non-wood products)</t>
  </si>
  <si>
    <t>3.1.</t>
  </si>
  <si>
    <r>
      <t xml:space="preserve">Allowable cut and timber harvesting
</t>
    </r>
    <r>
      <rPr>
        <b/>
        <i/>
        <sz val="11"/>
        <color indexed="8"/>
        <rFont val="Calibri"/>
        <family val="2"/>
      </rPr>
      <t>The volume of harvested wood can not exceed a level that can be sustained
quantitatively and qualitatively over the long term</t>
    </r>
  </si>
  <si>
    <t>3.1.1</t>
  </si>
  <si>
    <t>3.1.1 The volume of harvested wood cannot exceed a level that can be sustained quantitatively and qualitatively over the long term, and optimum use shall be made of the harvested forest products, with due regard to nutrient off-take</t>
  </si>
  <si>
    <t>Annual Allowable Cut (AAC) is determined on the basis of the increment and the age classes as determined through field inventories and growth models. AAC is set below the increment. In the sampled UPs, the harvest index was  below the current increment index.
The lops, tops and small branches (below 2 cm diameter) are left on site (usually collected in piles or rows).
Analysis of the harvest volume against the allowable cut for the current FMPs implementation shown that harvest is below the AAC.</t>
  </si>
  <si>
    <t>3.1.2</t>
  </si>
  <si>
    <t>3.1.2 There must be a balance between the growth and the harvested volume in the last 10 years, the cuts cannot exceed the growth, just in the cases provided by the regulations in force</t>
  </si>
  <si>
    <t>This provision is set into the forestry legislation. Verification of volumes harvested during the FMPs implementation period against the allowable cut did not revealed cases where the harvest exceeded the allowable cut in the last 10 years. There are inspections carried out regularly by the Forest Guard (Garda Forestiera), within the Ministry of Environment, Waters and Forests to ensure compliance with FMPs and forestry legislation provisions.</t>
  </si>
  <si>
    <t>3.1.a</t>
  </si>
  <si>
    <t xml:space="preserve">Balance between the allowable cut and the volume harvested during the implementation period of management plan, in the certified area </t>
  </si>
  <si>
    <t>The ten-year allowable cut foreseen in the harvesting plan for principal yield (m3)
The ten-year allowable cut foreseen in the harvesting plan for secondary yield (m3)
The volume of principal / incidental I. yields harvested during the implementation period of the management plan (m3)
The volume of secondary / incidental II. yields harvested during the implementation period of the management plan (m3)
Ratio of the annual allowable cut and average annual volume harvested since the management plan entered in force (%):
 - for principal and incidental I. yields
 - for secondary and incidental II. yields</t>
  </si>
  <si>
    <t>3.2</t>
  </si>
  <si>
    <r>
      <t xml:space="preserve">Non-wood products
</t>
    </r>
    <r>
      <rPr>
        <b/>
        <i/>
        <sz val="11"/>
        <color indexed="8"/>
        <rFont val="Calibri"/>
        <family val="2"/>
      </rPr>
      <t xml:space="preserve">The quantity of harvested non-timber products must not exceed a level that can be sustained in the long run 
</t>
    </r>
    <r>
      <rPr>
        <sz val="11"/>
        <rFont val="Palatino"/>
        <family val="1"/>
      </rPr>
      <t>Non-timber products are, among others:
− Forest fruits, mushrooms, tree branches used for decorative purposes, use of resin, use of litter,
− Hunting, including game reserves
− Other non-timber forest products, such as Christmas tree crops, Water, stone quarries, etc.
The level of harvesting of wood and non-wood products does not exceed a rate that can be sustained in the long term (sustainability). Gravel and stone must be extracted in a way that maintains at low level the negative effects on the environment. Hunting is done in a way that will not threaten in ecological, economic and socio-economic way the sustainable forest management.</t>
    </r>
  </si>
  <si>
    <t>3.2.1 The amount of non-wood products harvested from flora or fauna must not exceed a level that can be sustained in the long run, and optimum use shall be made of the harvested forest products, with due regard to nutrient off-take</t>
  </si>
  <si>
    <t>3.2.2</t>
  </si>
  <si>
    <t>3.2.2 The commercial use of non-wood products will be limited to an environmentally sustainable level</t>
  </si>
  <si>
    <t xml:space="preserve">There is no commercial harvest of non-wood forest products. Local people may collect berries, mushrooms for own use. 
</t>
  </si>
  <si>
    <t>3.2.3</t>
  </si>
  <si>
    <t>3.2.3 The extraction of forest products, of non-biological origin, is done following legal approvals, respecting the environmental requirements</t>
  </si>
  <si>
    <t xml:space="preserve">There is no commercial harvest of non-wood forest products. Local people may collect berries, mushrooms for own use. </t>
  </si>
  <si>
    <t>3.2.4</t>
  </si>
  <si>
    <t>3.2.4 Commercial resin harvesting is not allowed in certified forests</t>
  </si>
  <si>
    <t>There is no commercial harvest of resin in the area included in certification process.</t>
  </si>
  <si>
    <t>3.2.a</t>
  </si>
  <si>
    <t>Hunting activity and total value of direct benefits</t>
  </si>
  <si>
    <t>Number of hunting grounds overlapping the area included in the certification (Number)
Hunting grounds have an approved management plan (Yes/No)
The owner / owners of the area included in the certification have an agreement with the hunting ground administrator regarding the payment of the legal obligations (Yes/No)
Annual value of direct benefits from hunting activity at the level of area included in the certification (Lei)
Changes in annual direct benefits compared to the average of the last 5 years (%)</t>
  </si>
  <si>
    <t>3.2.b</t>
  </si>
  <si>
    <t>Total value and dynamics of other non-timber products used from the area covered by the certification</t>
  </si>
  <si>
    <t>There is own activity of capitalizing on non-timber products (Yes/No)
There are divestiture contracts for harvesting wood products (Yes/No)
There are all legal documents regarding the use of non-timber products (environmental permits, phytosanitary advice etc.) (Yes/No/ Not applicable)
Total value of benefits to non-timber product categories in the last year of production (if applicable) (lei)
Changes in annual direct benefits compared to the average of the last 5 years (%)</t>
  </si>
  <si>
    <t xml:space="preserve">No
No
No
None
None
</t>
  </si>
  <si>
    <t>3.2.c</t>
  </si>
  <si>
    <t>Percentage ratio of income between non-timber products and wood products</t>
  </si>
  <si>
    <t>Income ratio between non-timber products and wood products in the last year of production (%) 
Dynamics of the ratio over the past 5 years (%)</t>
  </si>
  <si>
    <t>None
None</t>
  </si>
  <si>
    <r>
      <t xml:space="preserve">Marketable forest services
</t>
    </r>
    <r>
      <rPr>
        <b/>
        <i/>
        <sz val="11"/>
        <color indexed="8"/>
        <rFont val="Calibri"/>
        <family val="2"/>
      </rPr>
      <t>Marketable and available services should be maintained or expanded.</t>
    </r>
    <r>
      <rPr>
        <b/>
        <sz val="11"/>
        <color indexed="8"/>
        <rFont val="Calibri"/>
        <family val="2"/>
      </rPr>
      <t xml:space="preserve">
</t>
    </r>
    <r>
      <rPr>
        <sz val="11"/>
        <rFont val="Palatino"/>
        <family val="1"/>
      </rPr>
      <t>These services are used only to an extent that will not endanger the sustainable
management of forests from an ecological, economic or socio-economic point of view (tourism services, leasing, educational services, etc.)</t>
    </r>
  </si>
  <si>
    <t>3.3.1</t>
  </si>
  <si>
    <t>3.3.1 Marketable services are only used to an extent that will not endanger the sustainable management of forests from an ecological, economic or socio-economic point of view (tourism services, leasing, educational services, etc.), taking into account any available market studies and possibilities for new markets and economic activities in connection with all relevant goods and services of forests</t>
  </si>
  <si>
    <t>3.3.a</t>
  </si>
  <si>
    <t>Type of marketable services</t>
  </si>
  <si>
    <t>Type of services (number)
Total value of benefits resulting from the use of services in the last year (Lei)
Changes in benefits resulted from the sale of services compared with the average of the last 5 years (%)</t>
  </si>
  <si>
    <t>None 
None
N/A</t>
  </si>
  <si>
    <r>
      <t xml:space="preserve">Managed forests
</t>
    </r>
    <r>
      <rPr>
        <b/>
        <i/>
        <sz val="11"/>
        <color indexed="8"/>
        <rFont val="Calibri"/>
        <family val="2"/>
      </rPr>
      <t xml:space="preserve">The forest management system will embrace a more detailed study of the situation, maps and forest management plans and voluntary management guidelines for their implementation. Subsequently, periodic monitoring is carried out on how management plans are implemented and their results will also be taken into account when new management plans are being made.
</t>
    </r>
    <r>
      <rPr>
        <sz val="11"/>
        <rFont val="Palatino"/>
        <family val="1"/>
      </rPr>
      <t>In detail, the management system includes:
− A detailed inventory and mapping tailored to the size of the property and the situation of forest resources must be established and maintained.
− Forest management planning should aim at maintaining or increasing the forest area and other forested areas and increasing the quality of the economic, ecological, cultural and social value of forest resources, including soil and water. Appropriate and detailed objectives and management planning should be developed on the basis of the situational study.
− an assessment of forest resources and their management should be carried out periodically and their results should be used in planning.</t>
    </r>
  </si>
  <si>
    <t>3.4.1</t>
  </si>
  <si>
    <t>3.4.1 The forest management system is based on a detailed study of the situation, maps and plans for forest planning according to legal requirements and voluntary management guidelines</t>
  </si>
  <si>
    <t xml:space="preserve">The sampled FMUs include detailed description following study of the situation, and associated maps. E.g.: FMP 
Chapter 1: SITUAŢIA  TERITORIAL – ADMINISTRATIVĂ; 
Chapter 2: ORGANIZAREA  TERITORIULUI
Chapter 3: GOSPODĂRIREA DIN  TRECUT  A  PĂDURILOR
Chapter 4: STUDIUL  STAŢIUNII  ŞI  AL  VEGETAŢIEI  FORESTIERE
The second part of the FMPs include plans for harvest, regeneration, tending operations, roads etc.
</t>
  </si>
  <si>
    <t>3.4.2</t>
  </si>
  <si>
    <t>3.4.2 Periodically, there are monitoring of how management plans are implemented and their results will also be taken into account when new management plans are being made</t>
  </si>
  <si>
    <t>Monitoring activities include amongst the others:
- monitoring of health status of the forest (monthly report by each forest ranger)
- inspections in harvesting areas
- annual regeneration survey
- reports following finalisation of forest operations (tending operations, plantations, pest control etc.)
- Forest rangers audits (twice per year)
- Monitoring of forestry operations by each forest compartment (information included and annually updated in the monitoring section of the forest management plans)
-  patrols and control chart at fixed point
- Accounting balance sheet/balance statement
- monitoring of forest growth and yield
- Reporting/minutes of meetings
- Various statistic reports etc.
The FMPs include monitoring sections, which are mirroring, for every forest sub-compartment the proposed operations. At the end of the year, the FMPs are updated with the forest operations carried out - cross checked against FMP provisions.  Statistics are regularly provided to the Forest Guard Inspection (Garda Forestiera)</t>
  </si>
  <si>
    <t>3.4.a</t>
  </si>
  <si>
    <t>Management plans and / or equivalent documents for the certification area</t>
  </si>
  <si>
    <t>The management plans corresponding to the certification area are made and approved according to the legal requirements (Yes/No)
Management plans describe management goals and management fundamentals (Yes/No)
There is a cartographic base to identify the stands to be certified (Yes/No)
There is evidence of tracking and respecting the provisions of the management plans during its application period (Yes/No)</t>
  </si>
  <si>
    <r>
      <t xml:space="preserve">Management methods
</t>
    </r>
    <r>
      <rPr>
        <b/>
        <i/>
        <sz val="11"/>
        <color indexed="8"/>
        <rFont val="Calibri"/>
        <family val="2"/>
      </rPr>
      <t xml:space="preserve">Treatments, tending operations and management of stands are applied in such a way that the productive potential of the forest site is not reduced over time.
</t>
    </r>
    <r>
      <rPr>
        <sz val="11"/>
        <rFont val="Palatino"/>
        <family val="1"/>
      </rPr>
      <t>Appropriate infrastructure, such as forest roads, tractor roads and bridges, are planned, built and maintained to ensure efficient transport of goods and services, minimizing the negative environmental impact.
As far as management objectives are concerned, measures are being taken to balance the pressure of livestock populations and grazing on the regeneration and growth/development of forests, as well as on biodiversity.</t>
    </r>
  </si>
  <si>
    <t>3.5.1</t>
  </si>
  <si>
    <t>3.5.1 Treatment methods and tending operations for the management of stands are applied in such a way that the productive potential of the site is not reduced in time</t>
  </si>
  <si>
    <t>Forest Management Plans include management prescription for each forest sub-compartment defined in accordance to Forest Code and technical regulations. In the young stands tending operations are implemented, then thinning in pre-mature stands and regeneration felling in mature stands (shelterwood, group-shelterwood,  irregular-shelterwood and small areas of clear-cuts. Conservation felling is applied in the stands with protection functions. Sanitary felling is used in stands affected by natural hazards. No evidence of non-compliance with the FMP prescriptions found during documents and records inspection and field visits. FMP includes projections for the next 20-40 years with regard to forest production sustainability. There are calculation made to ensure that this capacity is not decreasing. The comparison of the growth index and harvest index shown that the system allow for accumulation of timber along the years.</t>
  </si>
  <si>
    <t>3.5.2</t>
  </si>
  <si>
    <t>3.5.2 Appropriate infrastructure, such as forest roads, tractor roads and bridges, are planned, built and maintained to ensure efficient transport of goods and services, minimizing the negative environmental impact</t>
  </si>
  <si>
    <t xml:space="preserve">There are clear regulations related to forest road construction and maintenance: the legal background is set up by the Technical Regulations for Forest Roads Design 003/2011 (Normativ privind proiectarea drumurilor forestiere PD) and the Guidelines for Best Practices in Forest Roads Construction in Romania (Ghid de Bune Practici in Constructia si Reabilitarea Drumurilor Forestiere in Romania). Also, the Minister Order 1540/2011  includes specific requirements related to extracting routes construction and maintenance. Accessibility plan for the next 5 years - calculated based on the FMPs provisions and the planned harvest. </t>
  </si>
  <si>
    <t>3.5.a</t>
  </si>
  <si>
    <t>Treatments applied to the certification area</t>
  </si>
  <si>
    <t xml:space="preserve">Share of proposed areas with regeneration cuts according to the ten-year management plan (%): 
- unique cuts (clear cuts)
- succesive cuts
- shelterwood cuts
- quasi-selection cuts
- selection cuts
- coppice cuts
Share of areas under regeneration cuts in the last year of production by types of treatment methods (%):
- unique cuts (clear cuts)
- succesive cuts
- shelterwood cuts
- quasi-selection cuts
- selection cuts
- coppice cuts
</t>
  </si>
  <si>
    <t>3.5.b</t>
  </si>
  <si>
    <t>Area and ratio of tending operations applied to the certification area (see also indicator 2.2.b)</t>
  </si>
  <si>
    <t>Area covered in the last year of production with works of (ha):
- release cutting/weeding
- cleaning cuts
- thinnings
Proportion to the management plans for the (%):
- release cutting/weeding
- cleaning cuts
- thinnings</t>
  </si>
  <si>
    <t>92 ha
118,4 ha
2646,8 ha
19 %
7 %
15 %</t>
  </si>
  <si>
    <t>3.5.c</t>
  </si>
  <si>
    <t>Impact of the harvesting technologies used in treatment methods and tending operations</t>
  </si>
  <si>
    <t>Situation of inappropriate hauling roads identified by exploitation / re-entry controls
in the last year of production (Length)
Damage to regeneration caused by harvesting, identified by exploitation / reentry
controls in the last year of production (Yes/No)</t>
  </si>
  <si>
    <t xml:space="preserve"> - the hauling roads are refurbished at the end of the works, before accepting the works  ("handing back" the logging area to FMU)
- no damages to regeneration identified.</t>
  </si>
  <si>
    <t>3.5.d</t>
  </si>
  <si>
    <t>Infrastructure will be designed and built in such a way that the impact on the ecosystem is minimized / minimized</t>
  </si>
  <si>
    <t>Existence of measures, part of the design and construction of the infrastructure, aiming to minimize the impact on the ecosystem (Yes/No)</t>
  </si>
  <si>
    <t>Yes</t>
  </si>
  <si>
    <t>4.</t>
  </si>
  <si>
    <t>Maintaining, preserving and adequately enhancing biological diversity in forest ecosystems</t>
  </si>
  <si>
    <t>4.1</t>
  </si>
  <si>
    <t>4.1.1</t>
  </si>
  <si>
    <t>4.1.1 Promoting maintenance and / or installation of mixed tree stands with tree species adapted to the crop sites. Pure stands, naturally installed (from seed, coppice shoots, root shoots), are exempted from this recommendation</t>
  </si>
  <si>
    <t>4.1.2</t>
  </si>
  <si>
    <t>4.1.2 The target composition of the stands should include a sufficient proportion of tree species of the fundamental type of the natural forest</t>
  </si>
  <si>
    <t>4.1.3</t>
  </si>
  <si>
    <t>4.1.3 By applying the tending operations and management of stands and forestry treatment methods, rare species of trees and shrubs will be promoted</t>
  </si>
  <si>
    <t>4.1.a</t>
  </si>
  <si>
    <t>Composition of stands, in the certification included area</t>
  </si>
  <si>
    <t>Area occupied by mixed stands according to management plans (ha)
Proportion of mixed stands (%)
Area occupied by pure stands according to management plans (ha)
Proportion of pure stands (%)
The regeneration compositions recommended by the management plans are respected (Yes/No)</t>
  </si>
  <si>
    <t>4.1.b</t>
  </si>
  <si>
    <r>
      <t xml:space="preserve">Degree of stands naturalness, in the certification included area
</t>
    </r>
    <r>
      <rPr>
        <b/>
        <i/>
        <u/>
        <sz val="11"/>
        <color indexed="8"/>
        <rFont val="Calibri"/>
        <family val="2"/>
      </rPr>
      <t>Note: Evaluate indicator 1.3.b - the current nature of the forest type</t>
    </r>
  </si>
  <si>
    <t>Area of virgin (natural) stands identified according to legal requirements (ha) 
Share of virgin (natural) stands (%)
Area of quasi-virgin (semi-natural) stands identified according to legal requirements (ha)
The share of quasi-virgin (semi-natural) stands (%)
Area of cultivated stands (installed naturally or artificially) (ha)
Share of cultivated stands (installed naturally or artificially) (%)
Protected status attributed to the "virgin and quasi-virgin" stands is respected (Yes/No)</t>
  </si>
  <si>
    <t>4.1.c</t>
  </si>
  <si>
    <t>Allochthonous species (introduced species, non-indigenous species, exotic species)</t>
  </si>
  <si>
    <t>Stands area, which includes allochtonous species according to the management plan (ha)
Share of stands that include allochtonous species in the total certification area (%)
There are measures to limit the extension of the allochtonous species to natural regeneration of species corresponding to the natural type of the forest (Yes/No)</t>
  </si>
  <si>
    <t>4.1.d</t>
  </si>
  <si>
    <t>Dead wood</t>
  </si>
  <si>
    <t>There is a procedure for identifying, registering and storing dead wood (Yes/No)
Number of dead standing trees identified and kept (ex/ha)</t>
  </si>
  <si>
    <t>4.1.e</t>
  </si>
  <si>
    <t>Closure and storying of stands included in the certification area</t>
  </si>
  <si>
    <t>Share of stands by consistency categories (%):
− 0,1-0,3;
− 0,4-0,6;
− 0,7-1,0
Share of even-aged and relatively even-aged stands (%)
Share of relatively uneven-aged stands (%)
Share of uneven-aged stands (%)</t>
  </si>
  <si>
    <t>4.1.f</t>
  </si>
  <si>
    <t>Fragmentation of stands (through public roads, forest roads, access roads) and corridors (forest shelter-belts)</t>
  </si>
  <si>
    <t>Length of permanent transport installations in the certified area (km)
Lenght of shelter-belts (km)
Density of public roads and forest roads (m/ha)</t>
  </si>
  <si>
    <t>623,1 km
0 km
16,86 km</t>
  </si>
  <si>
    <t>4.1.g</t>
  </si>
  <si>
    <t>Proportion of arbustive species in tree stands</t>
  </si>
  <si>
    <t>Area occupied by the underwood according to the management plans (ha)
Share of stands where the underwood was identified (%)</t>
  </si>
  <si>
    <t>4.1.h</t>
  </si>
  <si>
    <t>Use of genetically modified trees</t>
  </si>
  <si>
    <t>Are there genetically modified trees in the forests included for certification? (Yes/No)
Share of stands where genetically modified trees have been identified (%)</t>
  </si>
  <si>
    <t>No</t>
  </si>
  <si>
    <t>4.2</t>
  </si>
  <si>
    <r>
      <t xml:space="preserve">Threatened species
</t>
    </r>
    <r>
      <rPr>
        <b/>
        <i/>
        <sz val="11"/>
        <color indexed="8"/>
        <rFont val="Calibri"/>
        <family val="2"/>
      </rPr>
      <t xml:space="preserve">Threatened species and biotope types
</t>
    </r>
    <r>
      <rPr>
        <sz val="11"/>
        <rFont val="Palatino"/>
        <family val="1"/>
      </rPr>
      <t>Planning, inventory and mapping of forest resources will identify, protect and/or conserve environmentally significant forest areas with significant concentrations of:
A) Protected, rare, sensitive or representative forest ecosystems such as littoral areas or wet biotopes;
(B) Areas containing endemic species and habitats of threatened species, as defined in official lists;
C) Genetic resources threatened or protected in situ;
D) Large scale landscapes on a global, regional and national scale, with natural distribution and abundance of species occurring naturally.
- Protected or endangered plant and animal species will not be exploited for commercial purposes. Where necessary, measures will be taken to protect and, where relevant, increase their population.
- In correlation with the management objectives, measures will be taken to balance the pressure of domestic and wild animals on the regeneration and growth of stands, as well as on biodiversity.</t>
    </r>
  </si>
  <si>
    <t>4.2.1</t>
  </si>
  <si>
    <t>4.2.1 Special forest management measures will be taken to protect representative forest ecosystems, stands in protected areas, threatened, protected wild animal and plant species</t>
  </si>
  <si>
    <t>4.2.2</t>
  </si>
  <si>
    <t>4.2.2 Maps/Plans of areas with high concentrations of representative ecosystems, endemic species, endangered species (of animals and plants), Natura 2000 sites, are available</t>
  </si>
  <si>
    <t>4.2.a</t>
  </si>
  <si>
    <t>Forests with significant concentrations of representative ecosystems, Natura 2000 sites, endemic species, threatened species (wild animals and plants)</t>
  </si>
  <si>
    <t>Area of stands with special protection functions included in the functional subgroup
1.5 Forests of scientific interest and protection of the gene pool and forest ecofund (ha)
Area of stands included in Natura 2000 sites (ha)
Area of representative ecosystems (coastal areas, wetlands / meadows, including
endemic, rare or threatened species) (ha)</t>
  </si>
  <si>
    <t>4.2.b</t>
  </si>
  <si>
    <t>Maps / Plans of areas with high concentrations of representative ecosystems, Natura 2000 sites, endemic species, endangered species (of animals and plants)</t>
  </si>
  <si>
    <t>Maps/Plans for special protected stands included in the functional subgroup 1.5
Forests of scientific interest and protection of the gene pool and forest ecofund (Yes/No/Not applicable)
Maps/Plans of areas with high concentrations of representative ecosystems (Yes/No/Not applicable)
Maps/Plans of Natura 2000 sites (Yes/No/Not applicable)</t>
  </si>
  <si>
    <t>4.2.c</t>
  </si>
  <si>
    <t>Number and list of threatened species (wild animals and plants)</t>
  </si>
  <si>
    <t>Number of threatened species (wild animals and plants) identified in the surveyed area (Number)</t>
  </si>
  <si>
    <t>4.2.d</t>
  </si>
  <si>
    <t>Measures to protect environmentally important forest areas listed above</t>
  </si>
  <si>
    <t>There are approved management plans for protected areas including stands in the certification area (Yes/No/Not applicable)
There are special protection measures for the identified representative ecosystems (Yes/No/Not applicable)
There are special protection measures for areas with endemic species (Yes/No/Not applicable)
There are special protection measures for areas with threatened species (wild animals and plants) (Yes/No/Not applicable)
The provisions of management plans for protected areas and representative ecosystems are known and implemented (Yes/No/Not applicable)</t>
  </si>
  <si>
    <r>
      <t xml:space="preserve">Forest regeneration
</t>
    </r>
    <r>
      <rPr>
        <b/>
        <i/>
        <sz val="11"/>
        <color indexed="8"/>
        <rFont val="Calibri"/>
        <family val="2"/>
      </rPr>
      <t xml:space="preserve">Forest regeneration
</t>
    </r>
    <r>
      <rPr>
        <sz val="11"/>
        <rFont val="Palatino"/>
        <family val="1"/>
      </rPr>
      <t>- Forest management will ensure successful natural regeneration or where this is not possible through planting, which is adequate to ensure the quantity and quality of forest resources.
- For afforestation and reforestation works, it is preferable, where possible, native species and local origins that are well suited to stationary conditions. Only those allochthonous species, varieties or provenances whose impacts on the ecosystem and genetic integrity of indigenous species and local provenances have been assessed, and whether negative impacts can be avoided or minimized will be used.
- Afforestation and reforestation works that contribute to the improvement and restoration of ecological connectivity will be promoted.</t>
    </r>
  </si>
  <si>
    <t>4.3.1</t>
  </si>
  <si>
    <t>4.3.1 Where possible, natural regeneration of seed shall be preferred, with the condition it is adapted to the site and satisfactory from a qualitative and quantitative point of view. If necessary, the empty areas from natural regenerations can be completed by planting</t>
  </si>
  <si>
    <t>4.3.2</t>
  </si>
  <si>
    <t>4.3.2 Allochtonous tree species can be used in afforestation/ reforestation works in accordance with the provisions of specific guidelines/technical regulations on regeneration/ afforestation target compositions</t>
  </si>
  <si>
    <t>4.3.3</t>
  </si>
  <si>
    <t>4.3.3 Allochtonous tree species can be used in mixed stands if they do not, by their natural regeneration, affect the regeneration potential of indigenous tree species, leading to their elimination</t>
  </si>
  <si>
    <t>4.3.4</t>
  </si>
  <si>
    <t>4.3.4 The forest seeds and the afforestation material used for the planting of forests must be of known and verifiable origin. They are required to come from seed-source stands seed orchards included in the National catalog of forest reproductive material</t>
  </si>
  <si>
    <t>The source is known: for each plantation a file is produced and kept at the office, which includes, amongst the other the certificate of origin and quality of the seedlings used. Compliance is also checked by the Forest Guard Inspection (Garda Forestiera)</t>
  </si>
  <si>
    <t>4.3.5</t>
  </si>
  <si>
    <t>4.3.5 Genetically modified trees will not be used in afforestation / reforestation activities</t>
  </si>
  <si>
    <t>Genetically modified trees are not introduced on GGM forestland</t>
  </si>
  <si>
    <t>4.3.a</t>
  </si>
  <si>
    <r>
      <t xml:space="preserve">Regeneration of stands, included for certification purposes
</t>
    </r>
    <r>
      <rPr>
        <b/>
        <i/>
        <u/>
        <sz val="11"/>
        <color indexed="8"/>
        <rFont val="Calibri"/>
        <family val="2"/>
      </rPr>
      <t>Note: also evaluate indicator 4.1.c</t>
    </r>
  </si>
  <si>
    <t>Area of naturally regenerated stands (seed, shoots, root-shoots) (ha)
Share of naturally regenerated stands (seed, shoots, root-shoots) (%)
Area of artificially regenerated stands (seedlings, cuttings) (ha)
Share of artificially regenerated stands (seedlings, cuttings) (%)</t>
  </si>
  <si>
    <t>4.3.b</t>
  </si>
  <si>
    <t>Source of afforestation material</t>
  </si>
  <si>
    <t>Documents of origin for the afforestation material (Yes/No)</t>
  </si>
  <si>
    <t>5.</t>
  </si>
  <si>
    <t>Maintaining and improving protective functions in forest management</t>
  </si>
  <si>
    <t>5.1</t>
  </si>
  <si>
    <r>
      <t xml:space="preserve">Water protection
</t>
    </r>
    <r>
      <rPr>
        <b/>
        <i/>
        <sz val="11"/>
        <color indexed="8"/>
        <rFont val="Calibri"/>
        <family val="2"/>
      </rPr>
      <t xml:space="preserve">Maintaining and improving the water protection function
</t>
    </r>
    <r>
      <rPr>
        <sz val="11"/>
        <rFont val="Palatino"/>
        <family val="1"/>
      </rPr>
      <t>- Forest management has to maintain and improve the functions of water and water resources protection, and their management will lead to protection of the population and socio-economic objectives against floods and torrential floods. Forest areas for water protection must be recorded and delimited on maps, and forest settings or equivalent documents should take these areas into account.
- Particular attention should be paid to technologies used to drive and regenerate forests to avoid the negative impact on protected water resources.
- The forests in this criterion are those in the functional sub-group 1.1, designated for:
Protection of mineral, drinking and industrial water sources
Protection of the direct slopes of the lakes (accumulation and natural) and of the watercourses that feed them.
Protection of meadows, shores, coastal areas (for inland and river rivers) Danube) and the Danube Delta.
Protection against torrential phenomena. Protection of trout farms.</t>
    </r>
  </si>
  <si>
    <t>5.1.1</t>
  </si>
  <si>
    <t>5.1.1 The management of water protection forests will maximize the hydrological function of the stands, ensuring the protection of water resources, aquatic and riparian ecosystems</t>
  </si>
  <si>
    <t>5.1.2</t>
  </si>
  <si>
    <t>5.1.2 Water courses, mineral and drinking water sources and accumulations of drinking or industrial water should not be affected by forestry activities. Particular attention should be paid to riparian areas and the quality of surface and deep water in the perimeters of water sources</t>
  </si>
  <si>
    <t>5.1.3</t>
  </si>
  <si>
    <t>5.1.3 The management of stands in torrential basins is a way of controlling the runoff and reducing the impact of torrential floods on endangered social economic objectives</t>
  </si>
  <si>
    <t>5.1.4</t>
  </si>
  <si>
    <t>5.1.4 The management of forests designated for water protection must lead to structures capable of improving the runoff regime, to protect the banks, the undammed riversides, the dam-bank zones and the hydro-technical installations for the regularization of large water courses</t>
  </si>
  <si>
    <t>5.1.5</t>
  </si>
  <si>
    <t>5.1.5 Wood harvesting technologies as well as adjacent activities must be so chosen and executed that the impact on water drainage and the quality of the water is minimal</t>
  </si>
  <si>
    <t>5.1.6</t>
  </si>
  <si>
    <t>5.1.6 Particular attention should be paid to the management of harvesting residues as well as waste resulting from forestry activities (hydrocarbons, household waste, etc.) so that river-beds and waters remain clean</t>
  </si>
  <si>
    <t>5.1.7</t>
  </si>
  <si>
    <t>5.1.7 In special situations, for the protection of water, forest management can include, besides specific forestry works, the improvement by biological, hydro-technical and biotechnical works of the river-beds to regulate runoff, alluvial retention, flood flow reduction, etc</t>
  </si>
  <si>
    <t>5.1.a</t>
  </si>
  <si>
    <t>Area of forests designed for water protection</t>
  </si>
  <si>
    <t>Area (ha) 
Share of total area (%)
Dynamics of the areas occupied by forests for the protection of water (% of the initial area)
Are the proposed forestry measures by the management plans in the water protection areas respected? (Yes/No)</t>
  </si>
  <si>
    <t>5.1.b</t>
  </si>
  <si>
    <t>Special, structural and non-structural, measures and works to ensure water protection</t>
  </si>
  <si>
    <t xml:space="preserve">River-beds improved with torrent correction works (Yes/No) 
Consolidated length of the improved riverbeds in the last 5 years (Km)
</t>
  </si>
  <si>
    <t>5.2</t>
  </si>
  <si>
    <r>
      <t xml:space="preserve">Soil protection
</t>
    </r>
    <r>
      <rPr>
        <b/>
        <i/>
        <sz val="11"/>
        <color indexed="8"/>
        <rFont val="Calibri"/>
        <family val="2"/>
      </rPr>
      <t xml:space="preserve">Maintain and improve the soil and land protection function
</t>
    </r>
    <r>
      <rPr>
        <sz val="11"/>
        <rFont val="Palatino"/>
        <family val="1"/>
      </rPr>
      <t>- Forest management must maintain and improve the protective functions of forests towards society, such as protection against soil erosion and protection against harmful factors such as avalanches.
- Forest areas intended for the protection of land and soils must be recorded and delimited on maps, and forest management plans or equivalent documents should take these areas into account.
- Particular attention should be paid to technologies used on sensitive, erosionprone soils, as well as where operations can lead to excessive sediment accumulations in the watercourses. Works such as deep plowing and the use of improper machinery should be avoided in these areas. Special measures must be taken to minimize the pressure of wild animals.
- The forests in this criterion are those in the functional subgroup 1.2, designated for:
Protection of rocks, debris and deep-erosion lands, landslides and landscapes with large slopes.
The protection of public roads of particular interest and normal railways.
Protection of highly vulnerable land to erosion and slippage. Protection of
hydro-technical constructions located in areas with rough terrain or with danger of erosion and slippage.
The protection of degraded land or non-consolidated and consolidated moving sand.
Protection of avalanche areas and their corridors
Protection of landslides.
Land protection with permanent worship.
Protection of surface mines and quarries in areas vulnerable to erosion
Protection of carst areas.</t>
    </r>
  </si>
  <si>
    <t>5.2.1</t>
  </si>
  <si>
    <t>5.2.1 The forest, as a land-use, ensures the best protection of soils against rain and wind erosion, having in special environmental and structural conditions, special functions for unstable soil and soil consolidation and water balance adjustment in the soil. The way these forests are managed must maintain and improve the protective capacities designated for the concerned forests</t>
  </si>
  <si>
    <t>5.2.2</t>
  </si>
  <si>
    <t>5.2.2 Specific management, measures and work should focus on soil protection and reducing the impact of operations at its level</t>
  </si>
  <si>
    <t xml:space="preserve">Mainly conservation cuts ("taieri de conservare") and sanitary cuts are planned in these areas to reduce the impact, ensure continuous forest coverage and promoting the natural regeneration. The forest operations are designed to minimize the erosion, where such cases occurred (some skidding routes), these were identified and situations remediate promptly, by reshaping the route; in one case the extraction route was closed out. </t>
  </si>
  <si>
    <t>5.2.3</t>
  </si>
  <si>
    <t>5.2.3 On lands prone to erosion and landslides, it is to be avoided that hauling operations take place in defrosted and wet soil conditions. It is also recommended that these operations are not executed by semi-crawling or crawling regardless of the ground conditions</t>
  </si>
  <si>
    <t>5.2.4</t>
  </si>
  <si>
    <t>5.2.4 To support forest vegetation, forest management can also include special construction works (supporting walls, simple terraces, drainages, etc.) or biotechnical works (terraces supported on fences, wattle-works, etc.) on the areas of vulnerable land and those adjacent to them</t>
  </si>
  <si>
    <t>UP II Farcasa: supporting walls built by using rocks ("anrocamente") during the construction of new forest road</t>
  </si>
  <si>
    <t>5.2.a</t>
  </si>
  <si>
    <t>Area of forests designed for land and soil protection</t>
  </si>
  <si>
    <t>Area (ha)
Share of total area (%)
Dynamics of the areas occupied by forests for the protection of soils and lands (% of the initial area)
Are the proposed forestry measures by the management plans in the soil protection areas respected? (Yes/No)
Are the specific harvesting rules respected in stands with soil protection role? (Yes/No)</t>
  </si>
  <si>
    <t>5.2.b</t>
  </si>
  <si>
    <t>Special, structural and non-structural, measures and works to ensure land and soil protection</t>
  </si>
  <si>
    <t>Consolidation of unstable land and soils, vulnerable to surface and deep erosion (Yes/No) (ha)
Restoration of lateral support of sliding lands in the affected functional categories (Yes/No) (m)
Water drainage in sliding and marshy lands (Yes/No) (m)
Special works to combat and reduce the effect of snow avalanches (Yes/No) (ha)</t>
  </si>
  <si>
    <r>
      <t xml:space="preserve">Infrastructure protection
</t>
    </r>
    <r>
      <rPr>
        <b/>
        <i/>
        <sz val="11"/>
        <color indexed="8"/>
        <rFont val="Calibri"/>
        <family val="2"/>
      </rPr>
      <t xml:space="preserve">Infrastructure protection
</t>
    </r>
    <r>
      <rPr>
        <sz val="11"/>
        <rFont val="Palatino"/>
        <family val="1"/>
      </rPr>
      <t>- Forest management must maintain and improve forest protection functions towards society, such as infrastructure protection.
- Forest areas intended for the protection of the infrastructure must be recorded and delimited on the maps, and forest settings or equivalent documents must take these areas into account.
- The forests in this criterion are those in the functional subgroup 1.4, designated for:
The protection of communication routes of special tourist importance;
Protection of special objectives.</t>
    </r>
  </si>
  <si>
    <t>5.3.1 In the case of forests in the immediate vicinity of infrastructure elements of local or national interest (motorways, public roads, normal railways, waterways, cultural monuments, etc.), their management, forestry techniques and technologies must be made to avoid the interruption of the protective effect on the protected objectives, and by the specific technological processes not to be harmed</t>
  </si>
  <si>
    <t>Technical regulations provide specific requirements in this regard, which are known by the foresters. The assessment of forest roles are carried out at the time of the FMP revision, which resulted in assigning protection roles to various forests e.g. there are 590 ha included in categories related to road protection, neighbouring  human settlements, cultural identity.</t>
  </si>
  <si>
    <t>5.3.2 The construction and maintenance of forest roads and access roads must be made in such a way that the impact on the soil is minimal and the material resulting from excavations does not reach the watercourses. Crossing the watercourses should be used bridges and beam bridges whose hydraulic section can ensure the transit of exceptional flows for each watercourse</t>
  </si>
  <si>
    <t>5.3.a</t>
  </si>
  <si>
    <t>Area of forests designed for infrastructure protection</t>
  </si>
  <si>
    <t>Area (ha)
Share of total area (%)
Dynamics of the areas occupied by forests for the protection of infrastructure (% of the initial area)
Are the proposed forestry measures by the management plans in the infrastructure protection areas respected? (Yes/No)</t>
  </si>
  <si>
    <r>
      <t xml:space="preserve">Other protection functions
</t>
    </r>
    <r>
      <rPr>
        <b/>
        <i/>
        <sz val="11"/>
        <color indexed="8"/>
        <rFont val="Calibri"/>
        <family val="2"/>
      </rPr>
      <t xml:space="preserve">Other protection functions
</t>
    </r>
    <r>
      <rPr>
        <sz val="11"/>
        <rFont val="Palatino"/>
        <family val="1"/>
      </rPr>
      <t>- Forest management must maintain and improve the protective functions of forests towards society.
- The area of protection forests must be recorded and delimited on the maps, and forest management plans or equivalent documents must take these areas into account.
The forests in this criterion are those in the functional subgroup 1.3, designated for:
Improving the climatic conditions of steppe and silvosteppe. The improvement of the Black Sea coastal climate conditions, coastal lakes, banks of lakes, ponds and estuaries. Forest shelter-belts for the protection of agricultural lands, communication routes, etc.
The protection of forests located at high altitude, under very severe regeneration conditions, from subalpine and presubalpine, those in the mountain area adjacent to the alpine zone, mountain pines and natural open woods in the subalpine.
Protection against atmospheric pollution and fixing of tailings, ash and other industrial waste deposits.</t>
    </r>
  </si>
  <si>
    <t>5.4.1 Forestry drainage works are only recommended in the case of the improvement of marshy or sliding land to be afforested, unless other viable solutions exist. Existing drainage works can be preserved, but the protection and, if possible, ecological rebuilding of swamps and other wetlands of particular value is encouraged</t>
  </si>
  <si>
    <t>No drainage works implemented or planned in the forestland included within the scope of certification</t>
  </si>
  <si>
    <t>5.4.2 For the protection of waters and soils, the use of biodegradable hydraulic oils should be promoted, and in the event of leakage, measures to neutralize and remove effects should be urgently taken</t>
  </si>
  <si>
    <t>5.4.3</t>
  </si>
  <si>
    <t>5.4.3 Under certain environmental conditions, forests must, as a matter of priority, also provide protection against harmful climatic factors (especially those found in Romania's steppe and silvo-steppe), against pollution or located on the altitude limit of the natural forests. The management of these forests should lead to the strengthening of the protective capacities specific to each forest area and the creation of structures that have a positive effect on harmful climatic and industrial factors</t>
  </si>
  <si>
    <t>5.4.a</t>
  </si>
  <si>
    <t>Area of forests designed for other protective functions</t>
  </si>
  <si>
    <t>Area (ha)
Share of the total area (%)
Dynamics of the areas occupied by forests with other protection functions (% of the initial area)
Are the forestry measures proposed in the management plan, respected according to the protection functions? (Yes/No)</t>
  </si>
  <si>
    <t>6.</t>
  </si>
  <si>
    <t>Maintenance of other socio-economic and cultural functions and conditions of forests</t>
  </si>
  <si>
    <t>6.1</t>
  </si>
  <si>
    <r>
      <t xml:space="preserve">Property
</t>
    </r>
    <r>
      <rPr>
        <b/>
        <i/>
        <sz val="11"/>
        <color indexed="8"/>
        <rFont val="Calibri"/>
        <family val="2"/>
      </rPr>
      <t xml:space="preserve">Property, ownership and management rights
</t>
    </r>
    <r>
      <rPr>
        <sz val="11"/>
        <rFont val="Palatino"/>
        <family val="1"/>
      </rPr>
      <t>Ownership rights and other possession rights over forest land must be well defined, documented and established for the relevant forestry areas. In the same way, the legal, traditional and customary rights related to forest lands must be clarified, recognized and respected</t>
    </r>
  </si>
  <si>
    <t>6.1.1</t>
  </si>
  <si>
    <t>6.1.1 The ownership right must be clear to any forest to be certified. Ownership must be complete, legally unquestionable, and cannot be a reason for further disputes, in order not to compromise the sustainability of the management of the forest to be certified</t>
  </si>
  <si>
    <t>6.1.2</t>
  </si>
  <si>
    <t>6.1.2 Forests for which ownership is not clarified cannot be included in the certification process</t>
  </si>
  <si>
    <t>6.1.3</t>
  </si>
  <si>
    <t>6.1.3 All forests subject to certification, irrespective of the type of property, must be managed on the basis of a legally accepted form of planning</t>
  </si>
  <si>
    <t>6.1.4</t>
  </si>
  <si>
    <t>6.1.4 All forests subject to certification, irrespective of the form of ownership, must be managed/administered by a legally recognized public or private entity, hereinafter referred to as the "certified area manager". Only areas for which there is a service/administration contract in place, according to the legal provisions, can be included in the certification process</t>
  </si>
  <si>
    <t>6.1.5</t>
  </si>
  <si>
    <t>6.1.5 The certified forest manager must demonstrate that the certified area has clear boundaries, materialized both on the management plan maps and on the ground through conventional signs. Within these limits ownership rights must be clearly defined and proven through property acts</t>
  </si>
  <si>
    <t xml:space="preserve">The forest borders are clearly marked on the maps annexed to the FMPs. In the field the limits are painted in red, according to conventional signed described in the forest management planning regulations. Borders are clear, limits with other properties are visible. Milestones are located at certain forest sub-compartment crossings, with marking on the maps, for easier reference in the field. </t>
  </si>
  <si>
    <t>6.1.a</t>
  </si>
  <si>
    <t>Legal documents attesting ownership</t>
  </si>
  <si>
    <t>There are legal documents attesting ownership of the entire area included in the
certification process (Yes/No) 
Areas included in the certification process can be delimited on the management plan
map (Yes/No)</t>
  </si>
  <si>
    <t>Yes
Yes</t>
  </si>
  <si>
    <t>6.1.b</t>
  </si>
  <si>
    <t>Legal documents attesting the quality of administrator for the certified area</t>
  </si>
  <si>
    <t>There are service / administration contracts for the entire area included in the certification process (Yes/No)
The payment of fees for forestry management / service contracts is up to date (Yes/No)
Provisions of service / administration contracts make it possible to resolve disputes legally between the owner and any third party (Yes/No)</t>
  </si>
  <si>
    <t>Yes
Yes
Yes</t>
  </si>
  <si>
    <r>
      <t xml:space="preserve">Rural development
</t>
    </r>
    <r>
      <rPr>
        <b/>
        <i/>
        <sz val="11"/>
        <color indexed="8"/>
        <rFont val="Calibri"/>
        <family val="2"/>
      </rPr>
      <t xml:space="preserve">Forest contribution to rural development
</t>
    </r>
    <r>
      <rPr>
        <sz val="11"/>
        <rFont val="Palatino"/>
        <family val="1"/>
      </rPr>
      <t>- Forest planning shall aim to respect the multiple functions offered by the forest to society, taking into account the role of the forest in rural development; In particular, it must consider creating new employment opportunities in relation to the social and economic functions of forests. 
Supporting rural development can be achieved by training and hiring local people, preferably for local processing of wood products and non-wood products, etc.
- Forest management must support the well-being and long-term vitality of communities living in or near the forest area</t>
    </r>
  </si>
  <si>
    <t>6.2.1</t>
  </si>
  <si>
    <t>6.2.1 Forest planning shall aim to respect the multiple functions offered by the forest to society, taking into account the role of the forest in rural development. Therefore, the planning process will grant great importance to the proper identification of all the social, economic and environmental functions according to the functional zoning criteria existing in the technical regulations in force at the time of certification</t>
  </si>
  <si>
    <t xml:space="preserve">The FMPs provide an analysis of the social context of the forest management  and provides the socio-economic functions of the forest in section 5 "Stabilirea functiilor social-economice ale padurii si a bazelor de amenajare"; chapters 6.1.1 "Socio-economic and ecological objectives".
Procedure 6.2 of the FM Manual requires the use of local resources where possible, including local contractors. </t>
  </si>
  <si>
    <t>6.2.2</t>
  </si>
  <si>
    <t>6.2.2 Forest management and the execution of forestry work are done by engaging, as far as possible, local labor force. Where possible, it is advisable to prefer local contractors to execute the harvesting and primary processing of wood</t>
  </si>
  <si>
    <t>6.2.3</t>
  </si>
  <si>
    <t>6.2.3 In the forest management process, it is also recommended to market non-wood products in the possession of the forest owner, as an alternative source of income both for the owner and for the local communities</t>
  </si>
  <si>
    <t>Other sources of income include forest services provided to other forest owners; incomes from the use of forestland by the hunting associations. Managers are aware of other non-wood products; at this stage it is considered it is not economically feasible to collect them.</t>
  </si>
  <si>
    <t>6.2.a</t>
  </si>
  <si>
    <t>Workforce involved in forest management</t>
  </si>
  <si>
    <t>Number of employees at the level of the administrator of the certification areas (Number)
Share of employees residing in communities in certified forest area or its adjacent area (%)</t>
  </si>
  <si>
    <t>Central office: 16
N/A</t>
  </si>
  <si>
    <t>6.2.b</t>
  </si>
  <si>
    <t>Workforce involved in the execution of forestry works</t>
  </si>
  <si>
    <t>Number of firms contracted for the execution of forestry and exploitation works in the certified area (Number)
Estimated number of employed workers permanently engaged in forestry works in the last year for the certified area (Number)</t>
  </si>
  <si>
    <r>
      <t xml:space="preserve">Work conditions
</t>
    </r>
    <r>
      <rPr>
        <b/>
        <i/>
        <sz val="11"/>
        <color indexed="8"/>
        <rFont val="Calibri"/>
        <family val="2"/>
      </rPr>
      <t xml:space="preserve">Working conditions, health and safety at work
</t>
    </r>
    <r>
      <rPr>
        <sz val="11"/>
        <rFont val="Palatino"/>
        <family val="1"/>
      </rPr>
      <t>- The organization, planning and conduct of work must be carried out in a manner that makes it possible to identify the risks of accidents at work and to affect the health of workers so that all acceptable measures are applied to protect workers from these risks. Workers must be informed of the risks involved in their work and their prevention measures. These provisions apply to both own employees and contractors performing forestry or exploitation services.
- Working conditions must be safe, rules and training on work safety being offered to all those who carry out forestry activities and works.</t>
    </r>
  </si>
  <si>
    <t>6.3.1 Both the owner and the manager of certified areas must ensure employment on non-discriminatory basis, in accordance with conventions initiated by the International Labor Organization and implemented by Romanian legislation</t>
  </si>
  <si>
    <t>6.3.2</t>
  </si>
  <si>
    <t>6.3.2 Prevention of occupational accidents and occupational diseases in the forest sector is an important social aspect of sustainable management. The certified area manager must implement and systematically pursue occupational health and safety activities, in accordance with national legislation</t>
  </si>
  <si>
    <t>6.3.3</t>
  </si>
  <si>
    <t>6.3.3 Occupational accidents occurring in the certified area management process must be recorded and analysed (as well as number, causes and severity). Documenting how to deal with the causes and consequences of these accidents should be in compliance with the legal provisions</t>
  </si>
  <si>
    <t>6.3.a</t>
  </si>
  <si>
    <t>Work conditions</t>
  </si>
  <si>
    <t>There are legal forms of employment for each employee at the level of the certified area manager (Yes/No)
There is evidence of the findings of the inspections carried out by the field inspectors regarding the provision of working conditions and the implementation of imposed measures (Yes/No)</t>
  </si>
  <si>
    <t>6.3.b</t>
  </si>
  <si>
    <t>Work safety standards</t>
  </si>
  <si>
    <t>There is evidence of periodic work safety training for each employee at the level of the manager of certified area (Yes/No)
There is evidence of the findings of the inspections carried out by the field inspectors  regarding the implementation of the labor safety rules (Yes/No)
Contractors of forestry and harvesting services, working in the certified area are contractually specified to meet the requirements of the labor safety rules (Yes/No)
Workers who work in forestry activities will wear protective equipment according to legal requirements (Yes/No)</t>
  </si>
  <si>
    <t>Yes
Yes - for the visited areas.
Yes
Yes</t>
  </si>
  <si>
    <t>6.3.c</t>
  </si>
  <si>
    <t>Work-related accidents</t>
  </si>
  <si>
    <t>There is a register with records of accidents at work registered at the level of the certified area manager (Yes/No)
Registered work-related accidents are considered as seriousness and causes leading to additional prevention measures (Yes/No)</t>
  </si>
  <si>
    <r>
      <t xml:space="preserve">Education and research
</t>
    </r>
    <r>
      <rPr>
        <b/>
        <i/>
        <sz val="11"/>
        <color indexed="8"/>
        <rFont val="Calibri"/>
        <family val="2"/>
      </rPr>
      <t xml:space="preserve">Forestry education and research
</t>
    </r>
    <r>
      <rPr>
        <sz val="11"/>
        <rFont val="Palatino"/>
        <family val="1"/>
      </rPr>
      <t xml:space="preserve">- Forest managers, contractors, employees and forest owners must have sufficient information and be encouraged to update their knowledge through a continuous training process in relation to sustainable forest management as a prerequisite for the implementation of the planned management and planning practices in this standard.
- Forest management should be based, among other things, on the results of scientific research. Forest managers should contribute to research and data collection necessary for sustainable forest management or support, if they deem appropriate, the relevant research activities carried out by other organizations. </t>
    </r>
  </si>
  <si>
    <t>6.4.1 The certified area manager and/or the owner must formally inform the forestry contractors about the conditions imposed by the certification standard in carrying out the contracted works</t>
  </si>
  <si>
    <t>6.4.2 In Romania, forestry education is offered at all levels. The certified area manager will, however, ensure that all employees receive continuous training activities to understand and implement the certification requirements of this standard</t>
  </si>
  <si>
    <t>6.4.3 The manager of the administrated areas will support the research and data collection activities necessary for the sustainable management of the managed forests</t>
  </si>
  <si>
    <t>6.4.4</t>
  </si>
  <si>
    <t>6.4.4 In the process of planning and execution of forestry works it is recommended to use the results of the relevant research activities obtained by itself or by dissemination by the research organizations</t>
  </si>
  <si>
    <t xml:space="preserve">E.g. FMP from UP I Musa includes data from surveys and identification of quasi-virgin forests; use of results of the researches in tending operations and selection of valuable "future" trees carried out by Forest faculty of Brasov etc. </t>
  </si>
  <si>
    <t>6.4.a</t>
  </si>
  <si>
    <t>Dissemination of the principles of forest management certification</t>
  </si>
  <si>
    <t>The forest owner knows and accepts the principles of certification (Yes/No)
The certification principles, criteria and indicators of the national standard were presented to the technical staff responsible for forest management (Yes/No)
The certification principles as well as the relevant criteria and indicators were presented to the contractors of the forestry works (Yes/No)</t>
  </si>
  <si>
    <t>6.4.b</t>
  </si>
  <si>
    <t>Continuous training</t>
  </si>
  <si>
    <t>Courses or training / specialization meetings attended by technical staff responsible for forest management and / or forest owners over the last five years (Total number of courses) (Total number of staff)</t>
  </si>
  <si>
    <t>10 courses
120 participants</t>
  </si>
  <si>
    <t>6.4.c</t>
  </si>
  <si>
    <t>Scientific research</t>
  </si>
  <si>
    <t>Students who have practiced in forests administered by the certified area manager (Number)
Independent research projects carried out within the administrative reach of the
certified area administrator (Number)
Research projects carried out in partnership with the certified area administrator (Number)</t>
  </si>
  <si>
    <r>
      <t xml:space="preserve">Recreational services
</t>
    </r>
    <r>
      <rPr>
        <sz val="11"/>
        <rFont val="Palatino"/>
        <family val="1"/>
      </rPr>
      <t>- Recreational public access must be adequately provided in forests while respecting the rights of property and the rights of third parties, taking into account the effects on forest resources and ecosystems as well as compatibility with other forest functions.
- Forest management works must consider all socio-economic functions and, in particular, the recreational function and aesthetic values of the forest, for example by maintaining structural diversity and promoting tree sprawls or attractive trees as well as other floral, floristic or fruit features. However, this must be done in a way that does not lead to serious negative effects on forestry and soil.</t>
    </r>
  </si>
  <si>
    <t>6.5.1</t>
  </si>
  <si>
    <t>6.5.1 Recreational activities involving the use of motorized vehicles are permitted only with the consent of the owner and the manager of the forest. The manager/owner of the certified areas will ensure access to the marked routes and will appropriately mark areas where public access is restricted, to avoid potential conflicts between the public and the owner</t>
  </si>
  <si>
    <t>Information boards including GGM contacts are placed at each forest entry. No request for such activities in the certified area. One request was made on a forest which belong to other owner, not included in the process of certification. The routes were marked and agreed with the participant's representatives. The activity was just planned currently, not yet started.</t>
  </si>
  <si>
    <t>6.5.2</t>
  </si>
  <si>
    <t>6.5.2 In the certified areas in protected areas, access with motorized vehicles will be restricted, as required by law</t>
  </si>
  <si>
    <t xml:space="preserve">Procedure in place, not allowing access in protected areas with motorized vehicles. </t>
  </si>
  <si>
    <t>6.5.3</t>
  </si>
  <si>
    <t>6.5.3 The forest planning system will aim to maintain and increase the quality of the recreational services offered by the forest, respecting the principles of functional zoning</t>
  </si>
  <si>
    <t>Forests in 1.4 category - special management provided in the FMPs, including landscape planning. GGM is not implementing recreational/tourism activities itself.
Recreational activities combined with professional activities are implemented with forest faculty students, on an annual basis.</t>
  </si>
  <si>
    <t>6.5.4</t>
  </si>
  <si>
    <t>6.5.4 In the areas identified by the management plans as having a recreational role, elements of structural and compositional diversity will be promoted to increase the aesthetic value of the forest</t>
  </si>
  <si>
    <t xml:space="preserve">The forest management system is based on permanent forest cover concept, with implementation of group shelterwood/group selection systems in most cases. Natural regeneration is promoted. Clearcuts are rarely carried out, certain amounts of deadwood and biodiversity tress are retained. This approach promote the diversity of species, ages and shapes. </t>
  </si>
  <si>
    <t>6.5.a</t>
  </si>
  <si>
    <t>Assigned recreational functions</t>
  </si>
  <si>
    <t>Area of forests with assigned recreational functions, according to the management plans (functional category 1.4.) (ha)
Share of forests with assigned recreational functions, according to the management plans from the total certified area (%)
Length of the tourist routes in the certified area (km)
Number of information panels / places for recreation. (Number)</t>
  </si>
  <si>
    <t>1350.4 ha
4%
In process
In process</t>
  </si>
  <si>
    <t>6.5.b</t>
  </si>
  <si>
    <t>Unrestricted public access</t>
  </si>
  <si>
    <t>Share of forest areas with restricted public access to the total certified area (%)
Share of areas where public access to motorized vehicles is restricted (%)</t>
  </si>
  <si>
    <t>local people are free to enter the forest except strictly protected and areas of forest operations in course.
100%</t>
  </si>
  <si>
    <t>6.6.1</t>
  </si>
  <si>
    <t>6.6.1 It will be followed by management planning assignment of forest recreation functions in the vicinity of recognized historical/cultural monuments</t>
  </si>
  <si>
    <t>6.6.2</t>
  </si>
  <si>
    <t>6.6.2 The manager/owner of the certified area must make an assessment of the areas of historical, cultural and spiritual values, that cannot be identified by the management plans, integrating forests with historical, literary or cultural significance certified by legal documents</t>
  </si>
  <si>
    <t>6.6.3</t>
  </si>
  <si>
    <t>6.6.3 In the forest areas identified by the management plans or by the manager/owner as having historical, cultural and spiritual values, forestry works will be applied to preserve their natural structure</t>
  </si>
  <si>
    <t xml:space="preserve">Not identified in the visited UPs. In UP I Silvana - the Porolissum Fortress stonewall was identified 
FM Manual, section 6.6 includes requirements for cultural, historical and spiritual values. 
</t>
  </si>
  <si>
    <t>6.6.a</t>
  </si>
  <si>
    <t>Forests with recognized historical, spiritual and cultural values</t>
  </si>
  <si>
    <t>Area of the forests surrounding the historical / cultural monuments belonging to the functional category 1.4. Is assigned according to the management plans (ha)
Area of forests with specific historical, cultural and spiritual values identified in addition to management plans (if applicable) (ha)</t>
  </si>
  <si>
    <r>
      <t xml:space="preserve">Public relations
</t>
    </r>
    <r>
      <rPr>
        <b/>
        <i/>
        <sz val="11"/>
        <color indexed="8"/>
        <rFont val="Calibri"/>
        <family val="2"/>
      </rPr>
      <t xml:space="preserve">Public participation and information
</t>
    </r>
    <r>
      <rPr>
        <sz val="11"/>
        <rFont val="Palatino"/>
        <family val="1"/>
      </rPr>
      <t>- Forestry shall make best use of the experiences and knowledge of local forest management such as those of local communities, owners, NGOs and the local population.
- Forest management shall provide effective communication and consultation with the local population and other stakeholders concerned with sustainable forest management and must provide appropriate mechanisms to resolve complaints and disputes related to forest management between forestry workers and the local population.</t>
    </r>
  </si>
  <si>
    <t>6.7.1</t>
  </si>
  <si>
    <t>6.7.1 The manager/owner of the certified area must prepare and make available to those concerned a summary of management plan fundamentals used in the certified area containing information on: the assigned functions, the constituent subunits of production, the harvesting age, the composition and the treatment methods applied in the certified area</t>
  </si>
  <si>
    <t>6.7.2</t>
  </si>
  <si>
    <t>6.7.2 The certified site manager and or the owner shall, at least once a year, consult stakeholders (local communities, NGOs, institutions, harvesting and processing companies) on the impact of forest management</t>
  </si>
  <si>
    <t>6.7.3</t>
  </si>
  <si>
    <t>6.7.3 The certified area manager shall record, document, and settle any complaint regarding deviations from the implementation of the provisions of the management plans in relation to the legal provisions</t>
  </si>
  <si>
    <t>6.7.a</t>
  </si>
  <si>
    <t>Informing the public</t>
  </si>
  <si>
    <t>A public summary of the fundamentals of management plan, used for the certified area, is available (Yes/No)</t>
  </si>
  <si>
    <t>6.7.b</t>
  </si>
  <si>
    <t>Public participation</t>
  </si>
  <si>
    <t>There is a register of complaints and claims publicly available at the level of the certified area manager (Yes/No)
There is a record of how complaints and claims have been resolved (Yes/No)</t>
  </si>
  <si>
    <t>Annex A</t>
  </si>
  <si>
    <t>Legislation - International and Romanian Conventions
• Romanian Constitution,
• Forestry Code 2008 (in its current amended version) and subsequent legal
regulations,
• Hunting Act 2008 (in its current amended version)
• Nature protection regulations, including the 2007 Protected Areas Act (in its current
amended version)
• Water Act 1996 (in its current amended version)
• Legislation on plant protection products and substances
• Fiscal Code 2015 (in its current amended version)
• Labor Code 2003 (in its current amended version)
• Technical rules (Norms) in forestry
• International Treaties and Declarations ratified by Romania</t>
  </si>
  <si>
    <t>100% PEFC Certified</t>
  </si>
  <si>
    <t>Fuelwood</t>
  </si>
  <si>
    <t xml:space="preserve">Sampling methodology </t>
  </si>
  <si>
    <t>IMPORTANT:</t>
  </si>
  <si>
    <t>Fill in yellow squares - rest will automatically calculate</t>
  </si>
  <si>
    <t>In Groups, sets of FMUs which are new at Surveillance should be sampled at MA rate (hence separate set below).</t>
  </si>
  <si>
    <t>Sets of FMUs - determined on basis of forest type (natural/semi-natural OR plantation OR as defined in NFSS) , size class, and national/regional standard to be used</t>
  </si>
  <si>
    <t>Where a multi-site within a group - use group overall, but when sampling the multi-site, select sites within it @to Multi-site sampling.</t>
  </si>
  <si>
    <t>Random sampling should ensure sample within set is representative in terms of geographical distribution and operational personnel</t>
  </si>
  <si>
    <t>If the formation of additional set of like FMUs will lead to a concentration of resources on one FMU and thus not leading to representative sampling - group FMU to another higher size class (provided the total sample is not reduced).</t>
  </si>
  <si>
    <t>Summary Table MA-S4</t>
  </si>
  <si>
    <t>Multi-site</t>
  </si>
  <si>
    <t>No FMUs</t>
  </si>
  <si>
    <t>Total FMUs to sample</t>
  </si>
  <si>
    <t>Summary Table RA-S4</t>
  </si>
  <si>
    <t>At MA, assess all P&amp;C but across sites sampled overall</t>
  </si>
  <si>
    <t>Sample</t>
  </si>
  <si>
    <t>nb but new FMUs to be sampled at rate of MA; but do not have to be assessed against all P&amp;C</t>
  </si>
  <si>
    <t>SET</t>
  </si>
  <si>
    <t>Type/Size class:</t>
  </si>
  <si>
    <t>No. of FMUs</t>
  </si>
  <si>
    <t>Surv</t>
  </si>
  <si>
    <t>Forest Type 1. Size class &gt;10000ha</t>
  </si>
  <si>
    <t>B</t>
  </si>
  <si>
    <t>Forest Type 2. Size class &gt;10000ha</t>
  </si>
  <si>
    <t>C-Sites added at Surv</t>
  </si>
  <si>
    <t>Forest Type x. Size class &gt;10000ha</t>
  </si>
  <si>
    <t>D</t>
  </si>
  <si>
    <t>Forest Type 1. Size class &gt;1000-10000ha</t>
  </si>
  <si>
    <t>E</t>
  </si>
  <si>
    <t>Forest Type 2. Size class &gt;1000-10000ha</t>
  </si>
  <si>
    <t>F-Sites added at Surv</t>
  </si>
  <si>
    <t>Forest Type x. Size class &gt;1000-10000ha</t>
  </si>
  <si>
    <t xml:space="preserve">     aim to evaluate FMUs within each set to achieve the required calculated sample number.</t>
  </si>
  <si>
    <t>G</t>
  </si>
  <si>
    <t>Forest Type 1. Size class 100-1000ha</t>
  </si>
  <si>
    <t>H</t>
  </si>
  <si>
    <t>Forest Type 2. Size class 100-1000ha</t>
  </si>
  <si>
    <t>I -Sites added at Surv</t>
  </si>
  <si>
    <t>Forest Type x. Size class 100-1000ha</t>
  </si>
  <si>
    <t>Forest Type 1. Size class &lt;100ha</t>
  </si>
  <si>
    <t>Forest Type 2. Size class &lt;100ha</t>
  </si>
  <si>
    <t>L-Sites added at Surv</t>
  </si>
  <si>
    <t>Forest Type x. Size class &lt;100ha/Small</t>
  </si>
  <si>
    <t>TOTAL FMUs TO SAMPLE:</t>
  </si>
  <si>
    <t>GROUP</t>
  </si>
  <si>
    <t>Use SA Cert Group Standard</t>
  </si>
  <si>
    <t>At MA, assess all P&amp;C at each site sampled</t>
  </si>
  <si>
    <t xml:space="preserve">Visit all sets at MA. </t>
  </si>
  <si>
    <t>At Surveillance see col G</t>
  </si>
  <si>
    <t>Arrange for all sites &gt;1000ha to be visited at least once over 5 year period. If new members &gt;1000ha at S4, will need to visit all of them.</t>
  </si>
  <si>
    <t>Type/Size Class:</t>
  </si>
  <si>
    <t>no. FMUs</t>
  </si>
  <si>
    <t>Always visit this set</t>
  </si>
  <si>
    <r>
      <t>)</t>
    </r>
    <r>
      <rPr>
        <sz val="10"/>
        <rFont val="Cambria"/>
        <family val="1"/>
      </rPr>
      <t xml:space="preserve">- Visit </t>
    </r>
    <r>
      <rPr>
        <b/>
        <sz val="10"/>
        <rFont val="Cambria"/>
        <family val="1"/>
      </rPr>
      <t>one</t>
    </r>
    <r>
      <rPr>
        <sz val="10"/>
        <rFont val="Cambria"/>
        <family val="1"/>
      </rPr>
      <t xml:space="preserve"> of these at S and RA</t>
    </r>
  </si>
  <si>
    <t xml:space="preserve">G </t>
  </si>
  <si>
    <r>
      <t>)</t>
    </r>
    <r>
      <rPr>
        <sz val="10"/>
        <rFont val="Cambria"/>
        <family val="1"/>
      </rPr>
      <t>-</t>
    </r>
    <r>
      <rPr>
        <sz val="11"/>
        <rFont val="Cambria"/>
        <family val="1"/>
      </rPr>
      <t xml:space="preserve"> Visit </t>
    </r>
    <r>
      <rPr>
        <b/>
        <sz val="10"/>
        <rFont val="Cambria"/>
        <family val="1"/>
      </rPr>
      <t>one</t>
    </r>
    <r>
      <rPr>
        <sz val="11"/>
        <rFont val="Cambria"/>
        <family val="1"/>
      </rPr>
      <t xml:space="preserve"> of these at S and RA</t>
    </r>
  </si>
  <si>
    <t>J</t>
  </si>
  <si>
    <t>Forest Type 1. Size class &lt;100ha/Small</t>
  </si>
  <si>
    <r>
      <t>)</t>
    </r>
    <r>
      <rPr>
        <sz val="11"/>
        <rFont val="Cambria"/>
        <family val="1"/>
      </rPr>
      <t xml:space="preserve">- Visit </t>
    </r>
    <r>
      <rPr>
        <b/>
        <sz val="10"/>
        <rFont val="Cambria"/>
        <family val="1"/>
      </rPr>
      <t>one</t>
    </r>
    <r>
      <rPr>
        <sz val="11"/>
        <rFont val="Cambria"/>
        <family val="1"/>
      </rPr>
      <t xml:space="preserve"> of these at S and RA</t>
    </r>
  </si>
  <si>
    <t>Note SLIMFs do not always require site visits at Surveillance IF: &lt;100 members and no outstanding CARS requiring field verification; no complaints, no significant forest activities</t>
  </si>
  <si>
    <t>K</t>
  </si>
  <si>
    <t>Forest Type 2. Size class &lt;100ha/Small</t>
  </si>
  <si>
    <t>RESOURCE MANAGER UNIT (RMU) sampling - SMALL OPERATIONS ONLY</t>
  </si>
  <si>
    <t>TO BE USED UNDER EXCEPTIONAL CIRCUMSTANCES ONLY with authorisation from SA Cert</t>
  </si>
  <si>
    <t>NB. Need to ensure a sufficient variety and number of sites within the RMU are visited.</t>
  </si>
  <si>
    <t>Visit all sets at MA</t>
  </si>
  <si>
    <t>At Surveillance see column G</t>
  </si>
  <si>
    <t>example:</t>
  </si>
  <si>
    <t>Type/Size Class</t>
  </si>
  <si>
    <t>Size class 100-1000 ha</t>
  </si>
  <si>
    <t>C</t>
  </si>
  <si>
    <t>Size class &lt;100ha/small SLIMF*</t>
  </si>
  <si>
    <t>Size class &lt;100ha/ small SLIMF*</t>
  </si>
  <si>
    <t>MULTI-SITE GGTL3</t>
  </si>
  <si>
    <t xml:space="preserve"> 2 group members out of 4: GGR and GGTL3</t>
  </si>
  <si>
    <t>GGR: 3 + 1 UPs</t>
  </si>
  <si>
    <t>TOTAL: 6 UPs</t>
  </si>
  <si>
    <t xml:space="preserve">Conclusions MA sampling: </t>
  </si>
  <si>
    <t>Round wood;  Firewood</t>
  </si>
  <si>
    <t>m: 11
f: 4</t>
  </si>
  <si>
    <t xml:space="preserve">All sites: The forest area is divided in 34 Production Units (UP). The land use is specified in each UP's FMP e.g.: forestland; administrative; buildings; tree nurseries; roads; lands planned for reforestation; non-productive; other lands - FMPs Chapter 2.4
</t>
  </si>
  <si>
    <t>Checked for the sampled production units - management plans in place, having approvals and endorsement required by the forestry legislation: 
UP II Arad - 247/14.02.2020
UP III Arar Nord - 1549/29.11.2017
UP IV Arad Sud - 1548/29.11.2017
UP V Timis -1638/14.09.2021
UP II Farcasa - 1236/23.07.2021
UP XV Darmoxa - 1017/30.06.2021</t>
  </si>
  <si>
    <t xml:space="preserve">Greengold Management does not harvest commercially NTFP and does not manage hunting territories.
There is a contract signed for harvesting of truffles in Prahova area, as an experiment. The contractor is only allowed to enter the forest in presence of foresters. So far the quantities collected are insignificant. </t>
  </si>
  <si>
    <t xml:space="preserve">Analysis of the past and current forest health and vitality is carried out in the FMPs, various sections, taking into account data collected in the past decades. In every FMU there is summary information provided in sections 4.7 and 4.8, with specific measures planned in sections 4.9, 4.10, and detailed at the level of forest sub compartment in the Part III of the FMP, which includes for every sub-compartment a summary description, as well as operations implemented in the past decade and planned operations in the current FMP. There is a strong legal framework regulating the forest health and forest protection activities. 
There are no cases of severe pest attacks or diseases impacting the health status of GGM forests. </t>
  </si>
  <si>
    <t>The forest management plan includes provisions related to: forest health; increasing stands stability to mitigate impacts of natural calamities; pest monitoring and control; strictly forbidding grazing; ensuring optimum game population.
The Organisation is not using pesticides. Pheromone traps are used for monitoring the pest population e.g. Lymantria monacha, Ips spp. Repellents against grazing are used where case (e.g.: Cervacol - silica sand). Anthills are protected. Mechanical removal of weeds in young artificial regenerations is used.</t>
  </si>
  <si>
    <t>Greengold Management does not use any kind of herbicides or pesticides. Procedures are in place in the Manual with regards to the use of chemicals - chapter 2 "CONSERVAREA ȘI MENȚINEREA STĂRII DE SĂNĂTATE ȘI VITALITATE A ECOSISTEMELOR FORESTIERE" - section 2.3.</t>
  </si>
  <si>
    <t>Contracts signed for all areas: OS Greengold Vest, OS Greengold Est, OS Botosani, Livezi, Mocioni-Starcea, Oituz, Pascani e.g.: 
1) service contract signed e.g.: GGTL3: contr 10/10.12.2019 for UP II Farcasa and 09/28.02.2019 for UP I Lungani
2) Payments made - confirmed through interviews with the OS manager
3) Chapter 7 "Reziliere" and chapter 8 "Litigii" deal with disputes, cancellation etc.</t>
  </si>
  <si>
    <t>OHAS service is outsourced to a specialised company (Carstoiu Ion PF for Greengold Vest SRL). There are 2 nominated employees also - one for OHAS and one for Emergency situations, both accredited. Risk assessment carried out by the contracted company. 
Inspections carried out by Labour Inspectorate, no sanctions applied in relation to safety at work.</t>
  </si>
  <si>
    <t>Forests having functions of protection cultural values are identified (e.g. 26.48 ha forest neighbouring "Castrum Porolissum") - provided with TII operations (only conservation/sanitary cuts allowed)</t>
  </si>
  <si>
    <t>The division of responsibilities within the group structure is defined and documented showing who is responsible (Group manager or members) for meeting Certification standards in relation to forest management activities (e.g. Management planning, monitoring, timber sales etc).</t>
  </si>
  <si>
    <t>The division of responsibilities is included in G01 "Organizarea grupului de certificare"</t>
  </si>
  <si>
    <t>All information is available and maintained. Internal audits not yet carried out as this is the PA (See 2.5 below in this regard)</t>
  </si>
  <si>
    <t>No such case seen or brought into the auditor's attention</t>
  </si>
  <si>
    <t>Circumstances are specified in the Group manual: procedure 2.0.
According to the procedure, there are rules for expelling the sites if  they fail to comply with the standard or other requirements of the scheme.</t>
  </si>
  <si>
    <t xml:space="preserve">According to the procedure, SA will be informed at the time when the new member sign the contract. </t>
  </si>
  <si>
    <t xml:space="preserve">The Group Manual + Forest Management Manual and annexes </t>
  </si>
  <si>
    <t xml:space="preserve">Sales are made standing, thus the COC is clear, based on the logging area number and borders. </t>
  </si>
  <si>
    <t xml:space="preserve">Sales are made standing, thus the identification  is clear, based on the logging area number and borders. </t>
  </si>
  <si>
    <t>GGIS - the IT system which includes all info related to sales contracts, documents etc, including summaries.</t>
  </si>
  <si>
    <t>GREENGOLD MANAGEMENT SRL is the group entity - legal entity based in Sibiu, str. Constantin Noica no. 24, being registered at the National Office of the Trade Register under No. J32/58/2012, fiscal identification code RO 29600496</t>
  </si>
  <si>
    <t>A consent forms was signed by each group member on 02.08.2022, including a commitment to comply with all applicable certification requirements, agreeing to the obligations and responsibilities of the group entity and group membership, authorising the group entity to ensure that the sites comply with the requirements of the Certification standard, agreeing to membership of the scheme for the period of validity of the certificate, and authorising the group entity to apply for certification on the owner’s behalf</t>
  </si>
  <si>
    <t>The Group manual includes procedures and responsibilities for Group entity and members. 
On 15.07.2022, the group members, as well as the coordinators, the forest districts field and office personnel were informed on their specific responsibilities within the group scheme. The personnel was further trained in relation to both FM and group procedures.</t>
  </si>
  <si>
    <t>A committee formed out of 17 employees of Greengold Management SRL in charge with compliance with the requirements of the standard. The ultimate responsible is the COC Manager.</t>
  </si>
  <si>
    <t>Training procedure is developed in the FM and in the group manual i.e. Procedure S07 -  "Procedura privind instruirea, educația și cercetarea silvică" (Procedure on training, education and silvicultural research) and Annex G to the Sistem procedure manual - "Training plan on the certification of the forest management", including training requirements, topics, responsible people; sources of informationm.</t>
  </si>
  <si>
    <t xml:space="preserve">Job position requirements are documented ("Fisa postului"). GGM is working in this regard with an external company specialised in HR. In addition, for the employees hired in the direct forest management field, there are minimum requirements specified in the forestry legislation. No non-compliance identified during the audit. </t>
  </si>
  <si>
    <t>Training provided to the employees i.e.: during the trainin g of contractors "Informare pentru contractorii activi"; G3x-2022-III-1,2 and 4 (quarter III training procedure 4) - standard interpretation; training on internal procedures, including OHAS;  training following report developed after the internal audit, including the corrective measures. Training provided during online sessions; materials/documentation send by email or uploaded in application "GREENGOLD", with access for all employees. Training dates: 11.07.2022; 02.08.2022 etc.
The sales contract Annex 3 include the requirements imposed by the certification standard. The Contractor is informed at the time of purchasing the timber. The requirements are fed into the checklist used by the forestry personennel during the field audits. A score is calculated based on the perfrormance of the contractor; this score is used in selecting the contractors for further works.</t>
  </si>
  <si>
    <t xml:space="preserve">The group manual specifies the maximum number of members: 20 members </t>
  </si>
  <si>
    <r>
      <t>A masterlist "</t>
    </r>
    <r>
      <rPr>
        <i/>
        <sz val="11"/>
        <rFont val="Cambria"/>
        <family val="1"/>
        <scheme val="major"/>
      </rPr>
      <t>Opis documente PEFC 2022</t>
    </r>
    <r>
      <rPr>
        <sz val="11"/>
        <rFont val="Cambria"/>
        <family val="1"/>
        <scheme val="major"/>
      </rPr>
      <t xml:space="preserve">" has been produced, listing all documentation (documents, procedures, annexes, templates etc).  </t>
    </r>
  </si>
  <si>
    <t xml:space="preserve">All legal and financial obligations of the organisation are paid - confirmed by the certificate issued by the Public Finances Administration Sibiu with number 204642 from 05.10.2022 </t>
  </si>
  <si>
    <t>MULTI-SITE GGR</t>
  </si>
  <si>
    <t>GGTL3: 1+1 UPs</t>
  </si>
  <si>
    <t>Tip</t>
  </si>
  <si>
    <t>Numele auditorilor</t>
  </si>
  <si>
    <t>Revizorul raportului</t>
  </si>
  <si>
    <t>Angajatul SA Certification care recomanda decizia privitoare la certificare</t>
  </si>
  <si>
    <t>Sumarul auditului</t>
  </si>
  <si>
    <t>Sumarul raportului</t>
  </si>
  <si>
    <t>Numarul de pre-conditii</t>
  </si>
  <si>
    <t>Numarul de conditii MAJORE</t>
  </si>
  <si>
    <t>Numarul de conditii minore</t>
  </si>
  <si>
    <t>Numarul de observatii</t>
  </si>
  <si>
    <t>Descrieti toate situatiile potential contencioase.</t>
  </si>
  <si>
    <t>Raportul se arhiveaza la: Forestry/Certification records</t>
  </si>
  <si>
    <t xml:space="preserve">The group structure is clearly defined and documented - see 5 MA Org Structure+Management, section 5.3.1 for details </t>
  </si>
  <si>
    <t xml:space="preserve">Procedure G2.0 "Admiterea de noi membri, iesirea si excluderea membrilor" has been developed; the procedure refers to all requirements of the inficator 2.3. In practice, there is the document "Informare GGTL" - which includes all the information necessary for the group members participating in the scheme. All the informing documents were sent to the members on 15.07.2022. The consent of the group members to conform to the requirements are expressed by each member in the application form from 02.08.2022. </t>
  </si>
  <si>
    <t xml:space="preserve">Assessment of each group member carried out between 08-14.09.2022.
The verifications were made using the the checklist produced based on the requirements of the PEFC standard for Romania. </t>
  </si>
  <si>
    <t xml:space="preserve">Procedure G2.0 "Admiterea de noi membri, iesirea si excluderea membrilor" has been developed; the procedure refers to the steps necessary when a member is expelled or is leaving the group. E.g.: when leaving, nofy the group entity minimum 30 days in advance; accepts that can not claim anymore the PEFC certified status;
In case of expelling: this could be due to not anymore meeting the requirements of the std, or for non-payment of the fees associated with the certification. The member is notified on the new status, and that could not anymore sell the products as PEFC certified, any sub-certificate shall be returned. </t>
  </si>
  <si>
    <t>Procedure G3.0 "Internal audit": the checklist used is the one product by the CB based on the standrd requiremenst and used during the PEFC audits; the sampling used is minimum 10% of the production units (minimum 4 UP/year). The managers agree that the sampling is evenly distributed amongst the group members.
Procedure "Atributii si responsbailitati ale comisiei de implementare include requirements related to the auditors; qualification (university background)</t>
  </si>
  <si>
    <t>Procedure G3.0 "Internal audit"includes the procedures related to the recording of the deficiencies, how the group members are informed  on the deficiency (and that all group members are informed) etc.</t>
  </si>
  <si>
    <t xml:space="preserve">Procedure G1.0 "Group organisational structure and functioning", section "Decouments issuing and keeping" specifies the documents and where they are kept e.g.: ownership documents, approved FMPs with the required endorsements/approvals e.g.: Environmental permit; Minister order etc. are kept by the GGM and the forest district managing the forestland. </t>
  </si>
  <si>
    <t>Procedure G1.0 "Group organisational structure and functioning", section "Decouments issuing and keeping" specifies the documents and where they are kept e.g.: ownership documents, approved FMPs with the required endorsements/approvals e.g.: timber estimation for each logging atrea (APV); logging area field inspection reports etc. - which are fed in to the GGIS system.</t>
  </si>
  <si>
    <t>Procedure "3.1.2 Vanzarea masei lemnoase pe picior" include reference to sales system, identification of products, use of PEFC registration code and claim.</t>
  </si>
  <si>
    <t>Standing wood sales - identification is clear, based on the forest subcompartment, logging atrea number, sales contract provisions and the information in APV ("Act de Punere in Valoare" document summarizing information on the timber to be extracted in the specific logging area subject to sales contract)</t>
  </si>
  <si>
    <t>Procedure is in place, in the FM manual describing how the group members  produce sales documentation including invoices for product sales</t>
  </si>
  <si>
    <t>Silver fir</t>
  </si>
  <si>
    <t>Abies alba</t>
  </si>
  <si>
    <t>√</t>
  </si>
  <si>
    <t>European larch</t>
  </si>
  <si>
    <t>Larix decidua</t>
  </si>
  <si>
    <t>Fraxinus ornus</t>
  </si>
  <si>
    <t>Juglans regia</t>
  </si>
  <si>
    <t>Populus alba</t>
  </si>
  <si>
    <t>Populus euramericana</t>
  </si>
  <si>
    <t>Populus nigra</t>
  </si>
  <si>
    <t>Populus tremula</t>
  </si>
  <si>
    <t>Robinia pseudoacacia</t>
  </si>
  <si>
    <t>Sorbus auquparia</t>
  </si>
  <si>
    <t>Sorbus torminalis</t>
  </si>
  <si>
    <t>Tilia tomentosa</t>
  </si>
  <si>
    <t>Tilia cordata</t>
  </si>
  <si>
    <t>Quercus cerris</t>
  </si>
  <si>
    <t>Turkish tree</t>
  </si>
  <si>
    <t>Quercus frainetto</t>
  </si>
  <si>
    <t>MA 2022</t>
  </si>
  <si>
    <t>PA 2022
MA 2022</t>
  </si>
  <si>
    <t>3-6.10.2022</t>
  </si>
  <si>
    <t>INFORMATII GENERALE</t>
  </si>
  <si>
    <t>Organismul de certificare</t>
  </si>
  <si>
    <t>Ghid</t>
  </si>
  <si>
    <t>Cod de înregistrare a certificatului</t>
  </si>
  <si>
    <t>A se completa de catre SA Certification la emiterea certificatului</t>
  </si>
  <si>
    <t>Tipul certificării</t>
  </si>
  <si>
    <t>Doar PEFC</t>
  </si>
  <si>
    <t xml:space="preserve">DOAR PEFC - ROMANIA - Va rugam adaugati si Raportul de Sustenabilitate la aplicatia dvs., conform Schemei de Cerinte PEFC pentru Romania.  </t>
  </si>
  <si>
    <t>atasat?</t>
  </si>
  <si>
    <t>Detalii referitoare la administratorul/proprietarul padurii (Detinatorul certificatului)</t>
  </si>
  <si>
    <t>Numele companiei si forma legala de organizare</t>
  </si>
  <si>
    <t>Numele companiei si forma legala in limba locala</t>
  </si>
  <si>
    <t>Numarul de inregistrare al companiei</t>
  </si>
  <si>
    <t>Persoana de contact</t>
  </si>
  <si>
    <t xml:space="preserve">Adresa </t>
  </si>
  <si>
    <t xml:space="preserve">Strada/Oras/Stat (Judet)/Cod Postal </t>
  </si>
  <si>
    <t>Tara</t>
  </si>
  <si>
    <t>pagina web</t>
  </si>
  <si>
    <t xml:space="preserve">Informatiile din aplicatie sunt completate de reprezentantul legal autorizat </t>
  </si>
  <si>
    <t>Introduceti semnatura electronica sau numele, aici</t>
  </si>
  <si>
    <t>Informatii logistice referitoare la transportul la locatie sau intre locatii</t>
  </si>
  <si>
    <t>-</t>
  </si>
  <si>
    <t>Sfera certificatului</t>
  </si>
  <si>
    <t xml:space="preserve">Tipul certificatului </t>
  </si>
  <si>
    <t>Grup</t>
  </si>
  <si>
    <t>Unic/Grup</t>
  </si>
  <si>
    <t>Tipul operatiunii</t>
  </si>
  <si>
    <t>Detinatorul padurii (padurilor)</t>
  </si>
  <si>
    <t xml:space="preserve">Detinatorul padurii (padurilor)
</t>
  </si>
  <si>
    <t xml:space="preserve">Numele padurii/organizatiei la care se refera certificatul </t>
  </si>
  <si>
    <t>Pentru grupuri, vedeti Anexa 7</t>
  </si>
  <si>
    <t>Numarul membrilor grupului</t>
  </si>
  <si>
    <t>Aplicabil doar pentru grupuri</t>
  </si>
  <si>
    <t>Numar de UP-uri</t>
  </si>
  <si>
    <t>Ocol silvic = suprafata inclusa amenajament</t>
  </si>
  <si>
    <t>Regiune</t>
  </si>
  <si>
    <t>SE Europei</t>
  </si>
  <si>
    <t xml:space="preserve">Vedeti coordonatele fiecarei suprafete in Sectiunea A7 </t>
  </si>
  <si>
    <t>x deg, x min, E sau V -  Coordonatele trebuie sa se refere la centrul ocolului silvic. 
Pentru Grup/Multi-sit : "se refera la A7".</t>
  </si>
  <si>
    <t>x deg, x min, N sau S -  Coordonatele trebuie sa se refere la centrul ocolului silvic. 
Pentru Grup/Multi-sit : "se refera la A7".</t>
  </si>
  <si>
    <t>Emisfera</t>
  </si>
  <si>
    <t>Nord</t>
  </si>
  <si>
    <t>Nord/Sud</t>
  </si>
  <si>
    <t>Zona forestiera sau Biom</t>
  </si>
  <si>
    <t>Temperata</t>
  </si>
  <si>
    <t>Boreala/ Temperata/Subtropicala/Tropicala</t>
  </si>
  <si>
    <t>Taxa Notificare PEFC:</t>
  </si>
  <si>
    <t>Management forestier</t>
  </si>
  <si>
    <t>Alegeti din</t>
  </si>
  <si>
    <t>Tipul intreprinderii</t>
  </si>
  <si>
    <t>Privata</t>
  </si>
  <si>
    <r>
      <t>Industriala/Non Industriala/Guvernmentala/
Privata/Comunala/Grup/</t>
    </r>
    <r>
      <rPr>
        <i/>
        <sz val="11"/>
        <color indexed="12"/>
        <rFont val="Cambria"/>
        <family val="1"/>
      </rPr>
      <t>Manager de resurse</t>
    </r>
  </si>
  <si>
    <t>Natura detinerii</t>
  </si>
  <si>
    <t xml:space="preserve">Stat/Concesiune/Communitate/Privata/ (va rugam precizati # ha total pentru fiecare tip)
</t>
  </si>
  <si>
    <t>Indigen/Concesionare/Intensitate scazuta/Producator mic</t>
  </si>
  <si>
    <t>Biserica</t>
  </si>
  <si>
    <t>Forma de proprietate</t>
  </si>
  <si>
    <t xml:space="preserve">Publica/Stat/Comunala/Privata
</t>
  </si>
  <si>
    <t>Indigen</t>
  </si>
  <si>
    <t>Procese externalizate, sau consultanta de la terte parti</t>
  </si>
  <si>
    <r>
      <t xml:space="preserve">Va rugam sa asigurati detalii cu privire la orice subcontractori ex: </t>
    </r>
    <r>
      <rPr>
        <sz val="11"/>
        <rFont val="Cambria"/>
        <family val="1"/>
      </rPr>
      <t>amenajisti</t>
    </r>
    <r>
      <rPr>
        <i/>
        <sz val="11"/>
        <rFont val="Cambria"/>
        <family val="1"/>
      </rPr>
      <t>, contractori altii decat pentru exploatare (vedeti 1.4.12)</t>
    </r>
  </si>
  <si>
    <t>Suprafata totala (hectare)</t>
  </si>
  <si>
    <t xml:space="preserve">Tip padure </t>
  </si>
  <si>
    <t>Naturala/Plantatie/Semi-Naturala &amp; Plantatie mixta &amp; Padure naturala</t>
  </si>
  <si>
    <t>Compozitie</t>
  </si>
  <si>
    <t>Foioase si conifere</t>
  </si>
  <si>
    <t>Foioase/Conifere/Predominant foioase/Predominant conifere</t>
  </si>
  <si>
    <t>Lista Valorilor Ridicate de Conservare</t>
  </si>
  <si>
    <r>
      <t xml:space="preserve">Listati-le </t>
    </r>
    <r>
      <rPr>
        <i/>
        <sz val="11"/>
        <color indexed="10"/>
        <rFont val="Cambria"/>
        <family val="1"/>
      </rPr>
      <t>(definitia PVRC nu este o cerinta PEFC in toate tarile, deci listarea valorilor naturale este mai precisa)</t>
    </r>
  </si>
  <si>
    <t xml:space="preserve">Plantatie - categorie specii </t>
  </si>
  <si>
    <t>Nu este cazul/Indigena/Exotica/
Mixta Indigena si exotica</t>
  </si>
  <si>
    <t>Specii principale</t>
  </si>
  <si>
    <t>Vedeti Anexa 3</t>
  </si>
  <si>
    <t>Specii de arbori – lista sau a se vedea anexa 3.</t>
  </si>
  <si>
    <t>Posibilitatea anuala (m3/an)</t>
  </si>
  <si>
    <t>Volum recoltat (m3/an)</t>
  </si>
  <si>
    <t>Categorii produse</t>
  </si>
  <si>
    <t>Lemn rotund/lemn de foc</t>
  </si>
  <si>
    <t>Lemn rotund/ Lemn rotund tratat / Lemn de foc/ Cherestea/ Mangal / Produse nelemnoase – specificati/ Altele  - specificati</t>
  </si>
  <si>
    <t>Punct de vanzare</t>
  </si>
  <si>
    <t>Pe picior</t>
  </si>
  <si>
    <t xml:space="preserve">Pe picior / La drum auto / La client </t>
  </si>
  <si>
    <t>Numar muncitori  – angajati</t>
  </si>
  <si>
    <t>Numar barbati/femei</t>
  </si>
  <si>
    <t>Contractori/Comunitate/alti muncitori</t>
  </si>
  <si>
    <t xml:space="preserve">Proiect Pilot </t>
  </si>
  <si>
    <t>Da/Nu</t>
  </si>
  <si>
    <t xml:space="preserve">Diviziunea OS </t>
  </si>
  <si>
    <t>Numar</t>
  </si>
  <si>
    <t>Suprafata</t>
  </si>
  <si>
    <t>Mai putin de 100 ha</t>
  </si>
  <si>
    <t xml:space="preserve">Mai mult de 10,000 ha </t>
  </si>
  <si>
    <t>Firme de amenajare
alti contractori, in afara de firmele de exploatare</t>
  </si>
  <si>
    <t>Semi-Naturala &amp; Plantatie mixta &amp; Padure naturala</t>
  </si>
  <si>
    <t>Echpa de evaluare formata din: (nume si organizatie)</t>
  </si>
  <si>
    <t>1) Oliviu Iorgu, (Auditor) MSc in forestry, over 30 years experience in: forest management, biodiversity conservation and monitoring, resource evaluation, certification consultancy. Soil Association Woodmark auditor since 2004.</t>
  </si>
  <si>
    <t>CV-urile membrilor echipei sunt pastrate la dosar.</t>
  </si>
  <si>
    <t>Autorul raportului</t>
  </si>
  <si>
    <t>1) Oliviu Iorgu, (Auditor). Masterat in Silvicultura, peste 30 ani experienta in: management forestier, conservarea si monitorizarea biodiversitatii, evaluarea resurselor, consultanta in domeniul certificarii. Auditor Soil Association Woodmark din 2004.</t>
  </si>
  <si>
    <t xml:space="preserve">THE CERTIFICATION ASSESSMENT PROCESS </t>
  </si>
  <si>
    <t>Obiectivele auditului, criteriile si standardul utilizat (incl. versiunea si data aprobate)</t>
  </si>
  <si>
    <t>Obiectivele Auditului pentru Soil Association Certification privesc evaluarea Organizatiei conform Schemei PEFC si documentelor normative relevante asociate PEFC, precum si Standardelor ISO relevante, si vor include urmatoarele: 
a) determinarea conformitatii sistemului de management al organizatiei, sau a partilor acestuia, cu criteriile auditului;
b) determinarea capacitatii sistemului de management de a asigura respectarea cerintelor statutare, reglementare si contractuale de catre organizatie; 
c) determinarea eficientei sistemului de management in garantarea atingerii obiectivelor specificate de organizatie, in mod rezonabil;
d) in functie de aplicabilitate, identificarea zonelor de potentiale imbunatatiri aduse sistemului de management.</t>
  </si>
  <si>
    <t>The Audit Criteria are contained in the relevant PEFC Scheme and normative documents, and are effectively reproduced through the checklists and other elements of this Report Template and Soil Association Certification's Management system.</t>
  </si>
  <si>
    <t>Criteriile Auditului sunt cuprinse in Schema PEFC si in documentele normative relevante, si sunt reproduse efectiv in lista de verificare si in alte elemente ale acestui Formular de Raport si in sistemul de Management al Soil Association Certification.</t>
  </si>
  <si>
    <t>The forest management was evaluated against the PEFC-endorsed national standard for Romania, entitled PEFC-RO DST 8000:2017. A copy of the standard is available at www.pefc.org</t>
  </si>
  <si>
    <t>Adaptari/Modificari aduse standardului</t>
  </si>
  <si>
    <t>None</t>
  </si>
  <si>
    <t>Procesul de consultare a factorilor interesati</t>
  </si>
  <si>
    <t>Rezumatul procesului de consultare a factorilor interesati</t>
  </si>
  <si>
    <t>Informatii primite de la agentii guvernamentale externe, precum agentiile responsabile cu protectia padurilor, naturii si mediului de munca, si portaluri de date nationale online)</t>
  </si>
  <si>
    <t>Data gathered include: information on biodiversity management, forest protection and pest control; protected areas network; hotspots; employees and contractor's relationship, safety at work</t>
  </si>
  <si>
    <t>Observatii</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</si>
  <si>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</si>
  <si>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PROBLEME</t>
  </si>
  <si>
    <t>Problema</t>
  </si>
  <si>
    <t>PROCESUL DE EVALUARE A CERTIFICARII</t>
  </si>
  <si>
    <t>Datele evaluarii</t>
  </si>
  <si>
    <t>Data Pre-evaluarii</t>
  </si>
  <si>
    <t>Data evaluarii principale</t>
  </si>
  <si>
    <t>Itinerariu</t>
  </si>
  <si>
    <t xml:space="preserve">Estimare zile/om pentru implementarea evaluarii </t>
  </si>
  <si>
    <r>
      <t xml:space="preserve">Echipa de evaluare </t>
    </r>
    <r>
      <rPr>
        <sz val="11"/>
        <rFont val="Cambria"/>
        <family val="1"/>
      </rPr>
      <t xml:space="preserve">- Vedeti si A15 Lista de verificare pentru sedinta de deschidere si inchidere </t>
    </r>
  </si>
  <si>
    <t>Analiza Raportului  de catre specialisti externi</t>
  </si>
  <si>
    <t xml:space="preserve">Raportul si versiunea preliminara a deciziei SA Cert au fost trimise si clientului pentru comentarii. </t>
  </si>
  <si>
    <t>Decizia de certificare</t>
  </si>
  <si>
    <t>Vedeti Anexa 11</t>
  </si>
  <si>
    <t>Argumentare mod de lucru</t>
  </si>
  <si>
    <t>Deviatii de la planul de audit si motivele pentru acestea? - Nu este cazul</t>
  </si>
  <si>
    <t>Probleme semnificative care afecteaza programul auditului? - Nu este cazul</t>
  </si>
  <si>
    <t>3 responses were received</t>
  </si>
  <si>
    <t>Consultation was carried out on 12/08/2022</t>
  </si>
  <si>
    <t>03.10.2022: 
Opening meeting at the OS Greengold Vest office in Sebes comprising topics listed in section A15 Opening and Closing Meeting. 
Inspection of documents and records, interviews with staff.</t>
  </si>
  <si>
    <t>04.10.2022: site visit UP III Arad Nord, UP II Arad, including interviews with stakeholders</t>
  </si>
  <si>
    <t>05.10: site visit UP IV Arad Sud, UP V Timis,  including interviews with stakeholders</t>
  </si>
  <si>
    <t>06.10.2022: site visit UP IX Darmoxa,  UP II Farcasa including interviews with stakeholders</t>
  </si>
  <si>
    <t>0.25 days preparation + 0.5 days stakeholder consultation + 4 days audit + 1.5 days report writing + 1 day report translation = 7.25 person days</t>
  </si>
  <si>
    <t>s-au primit trei raspunsuri</t>
  </si>
  <si>
    <t>Consultarile au demarat in data de 12/08/2022</t>
  </si>
  <si>
    <t>Vedeti A2 pentru rezumatul aspectelor ridicate de factorii interesati, si raspunsul SA Cert.</t>
  </si>
  <si>
    <t>Rezultate, concluzii si recomandari</t>
  </si>
  <si>
    <t>Information from various organisations and websites were gathered</t>
  </si>
  <si>
    <t>S-au colectat informatii de la diverse organizatii si websit-uri.</t>
  </si>
  <si>
    <t xml:space="preserve">Justificarea modului de selectare a punctelor si locurilor inspectate </t>
  </si>
  <si>
    <t>Managementul forestier s-a evaluat conform standardului national PEFC aplicat pentru Romania, intitulat PEFC-RO DST 8000:2017. O copie a standardului este disponibila pe pagina  www.pefc.org</t>
  </si>
  <si>
    <t>Datele includ: informatii cu privire la managementul biodiversitatii, paza si protectia padurii; reteaua de arii protejate; zone de risc; relatia cu angajatii si cu contractorii, protectia muncii.</t>
  </si>
  <si>
    <t xml:space="preserve">Fiecare neconformitate cu standardul forestier si standardul de grup este descrisa in Sectiunea 2, impreuna cu o descriere a actiunii corective propuse (Pre-Conditie, Conditie, Observatie). Aceasta sectiune ofera si detalii cu privire la actiunile intreprinse pentru inchiderea Conditiilor. Conditiile identificate se vor inchide la termenul specificat si vor face subiectul evaluarii si raportarii la vizitele ulterioare de monitorizare- vedeti sectiunile 6-9 ale raportului pentru detaliile privitoare la vizitele de monitorizare si Sectiunea 2 a raportului pentru detaliile referitoare la inchiderea acestor conditii. </t>
  </si>
  <si>
    <t>Acolo unde au fost aspecte greu de evaluat sau unde s-au identificat dovezi contradictorii, aceste aspecte sunt discutate in sectiunea de mai jos ca "probleme", cu prezentarea concluziilor aferente.</t>
  </si>
  <si>
    <t>A fost emis certificatul pentru perioada prezentata pe coperta raportului si acesta va fi mentinut cu conditia ca auditurile de monitorizare sa fie trecute cu succes.</t>
  </si>
  <si>
    <t>Pe baza observatiilor inregistrate in standardul și lista de verificare Anexa 1 si avand in vedere rezultatele prezentate in sectiunea 2 a acestui raport, se considera faptul ca sistemul de management al detinatorului acetui certificat, daca este implementat asa cum a fost descris, asigura indeplinirea tutror cerintelor standardelor aplicabile pe intreaga suprafata forestiera acoperita de obiectul certificatuluii. Și, cu luarea in calcul a actiunilor corective detaliate in Sectiunea 2 a raportului, detinatorul certificatului a demonstrat că sistemul de management este implementat in mod consistent pe toata suprafata de padure specificata in acest certificat.
Nota: acest audit se bazeaza pe procesul de esantionare a informatiilor puse la dispozitie.</t>
  </si>
  <si>
    <t>Nu au fost identificate probleme</t>
  </si>
  <si>
    <t>De la ultimul audit nu au avut loc adaptari/modificari ale standardului.</t>
  </si>
  <si>
    <t>04.10.2022: Deplasare in teren,  UP III Arad Nord, UP II Arad, inclusiv interviuri cu factorii interesati</t>
  </si>
  <si>
    <t>05.10.2022: Deplasare in teren,  UP IV Arad Sud, UP V Timis, inclusiv interviuri cu factorii interesati</t>
  </si>
  <si>
    <t>06.10.2022: Deplasare in teren,  UP IX Darmoxa,  UP II Farcasa, inclusiv interviuri cu factorii interesati</t>
  </si>
  <si>
    <t>0.25 zile pregatire audit + 0.5 zile consultare factori interesati de catre SA Cert + 4 zile audit + 1.5 zile scriere raport + 1 day report translation = 7.25 person days</t>
  </si>
  <si>
    <t>Any deviation from the audit plan and their reasons - No</t>
  </si>
  <si>
    <t>Any significant issues impacting on the audit programme - No</t>
  </si>
  <si>
    <t>forest subcompartment ("u.a.") 25C - logging area P119, authorised for felling on 22.06.2022, volume 1953 m3. No excessive damages to the remaining stand, soil and other environmental components.</t>
  </si>
  <si>
    <t>u.a. 28 regeneration cut, group shelterwood, second cut carried out 6 years ago. Remaining stand in good shape.</t>
  </si>
  <si>
    <t>u.a. 30B and u.a. 30C - tending operations, average intensity, well carried out technically.</t>
  </si>
  <si>
    <t xml:space="preserve">u.a.  28B - silvicultural works carried out by the organisation to improve site conditions for installation of forest regeneration. </t>
  </si>
  <si>
    <t>u.a. 12 - regeneration cut, final cut (PR), carried out 2022, good status of the remaining stand</t>
  </si>
  <si>
    <t xml:space="preserve">Interview with local mayor. </t>
  </si>
  <si>
    <t xml:space="preserve">UP III Arad: 
Interviews with employees of OCT Trans - logging company contracted to carry out works in the area. Interviewed people: DI (contractor's logging manager), BG (skidder operator); MI (chainsaw operator); AT (worker), all employed by OCT Trans - logging company carrying out activities in the area. </t>
  </si>
  <si>
    <t>03.10.2022: Sedinta de deschidere la OS Greengold Vest in Sebes, cuprinzând subiecte enumerate în secțiunea A15 Intalnirea de deschidere și închidere a auditului.
Verificarea documentelor și înregistrărilor, interviuri cu personalul.</t>
  </si>
  <si>
    <t>Interviu cu primarul din localitate</t>
  </si>
  <si>
    <t>u.a. 30B și u.a. 30C - operatiuni de ingrijire, intensitate medie, bine realizate tehnic.</t>
  </si>
  <si>
    <t>u.a. 28B - lucrari silvice efectuate de organizatie pentru imbunatatirea conditiilor de amplasament pentru instalarea de regenerare a padurilor.</t>
  </si>
  <si>
    <t xml:space="preserve">UP III Arad:
Interviuri cu angajații OCT Trans - firma de exploatare forestieră contractată pentru realizarea lucrărilor în zonă. Persoane intervievate: DI (responsabilul de exploatare al firmei), BG (TAF-ist); MI (fasonator mecanic); AT (lucrător), toți angajați la OCT Trans - societate de exploatare forestieră care desfășoară activități în zonă. </t>
  </si>
  <si>
    <t>u.a. 6b - rarituri efectuate de Valsercris SRL cu monoax – cu impact mai mic asupra mediului. Compania are sediul in zona.</t>
  </si>
  <si>
    <t>u.a. 28 taiere de regenerare, progresive, a doua taiere efectuata acum 6 ani. Arboretul rămas în formă bună.</t>
  </si>
  <si>
    <t>u.a. 12 - tăiere de regenerare, ultima interventie - racordare (PR), finalizata 2022, stare bună a arboretului rămas</t>
  </si>
  <si>
    <t>Drum forestier Gavlina,l construit in perioada 2018-2019 de Dan Complex SRL</t>
  </si>
  <si>
    <t>u.a. 53a și 53b - rarituri efectuate in 2020
u.a. 68a - marcată pentru exploatare, a doua taiere de regenerare, urmeaza a fi autorizata.</t>
  </si>
  <si>
    <t>UP V Timis:
u.a. 72A - taiere de regenerare - prima interventie, 3 ha, executata de Ran Forest SRL, 683 mc, finalizata. O zonă umedă de aproximativ 100 m2 identificată, marcată pe hartă și protejată pe parcursul lucrarilor</t>
  </si>
  <si>
    <t>06.10.2022: Closing meeting. ATTENDANCE:
AF: Director Greengold Management SRL (GGM)
CG: Business Unit Leader Est and Manager OS Greengold Est 
DA: Regional Coordinator Nord Moldova
GB: Regional Coordinator Est Moldova
CP: forest guard, OS Greengold Est
SN:  forest guard, OS Greengold Est
IF: responsible for the PEFC in the organisation, and manager of OS Greengold Vest
Lucian Filigean - Secretar General PEFC Romania
Oliviu Iorgu - SACL Auditor</t>
  </si>
  <si>
    <t xml:space="preserve">06.10.2022: Sedinta de inchidere. PARTICIPANTI:
AF: Director Greengold Management SRL (GGM)
CG: Business Unit Leader Est si Sef OS Greengold Est 
DA: Coordinator  Regional Nord Moldova
GB:  Coordinator Regional Est Moldova
CP: padurar, OS Greengold Est
SN:  padurar, OS Greengold Est
IF: repsonsabil PEFC in cadrul organizatiei si Sef OS Greengold Vest
Lucian Filigean - General Secretary PEFC Romania
Oliviu Iorgu- Auditor SACL </t>
  </si>
  <si>
    <t>1. 36939,83 ha
2. 36537,39 ha
3. 402,44 ha</t>
  </si>
  <si>
    <t>18509,48 ha
10433,36 ha
2.784,22 ha
104,19 ha
1.350,40 ha
8.643,93 ha
18027,91 ha
NOTE: for some areas, various functions may overlap. Thus the functional area may exceed the total forest area</t>
  </si>
  <si>
    <t>38,78  ha
2217,43 ha
4085,79 ha
11933,94 ha
3447,83 ha
14488,61 ha</t>
  </si>
  <si>
    <t xml:space="preserve">In all cases the Ist management planning conference included representatives from forest owners, managers and stakeholders, as required by the law. 
 E.g. UP II Farcasa: Ist conference recorded under No. 37/06.02.2019; UP II Arad and UP V Timis: 09.11.2017; UP III Arad and IV Arad: 07.11.2013 etc. by the Ministry of Waters and Forests; participated: representatives of the ministry, forest owner; forest management planners; forest managers etc.
</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</si>
  <si>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According to the sampling calculation, 2 out of 4 members were sampled. Each of these 2 members were further sampled according to multisite calculation, resulting in total 6 sites (UPs) selected for this audit, out of which 4&gt;1000 ha and 2 between 100-1000 ha. Sites were selected to include areas of recent or on-going operations, areas of public access, areas of conservation value and to include group members not previously visited by Soil Association Certification. </t>
  </si>
  <si>
    <r>
      <t xml:space="preserve">Evaluarea a presupus inspectarea înregistrărilor și documentelor relevante pentru  grup si management forestier, discuții cu managerii forestieri și muncitorii, precum și completarea listei de verificare pentru management forestier. Calculul numarului de locatii (membri de grup si UP-uri) alese pentru deplasarile in teren este prezentat in Anexa 8. Conform calculului de eșantionare, 2 din 4 membri au fost eșantionați. Fiecare dintre acești 2 membri au fost eșantionați în continuare conform calculului pentru locatii multiple, rezultând în total 6 locatii (UP-uri) selectate pentru acest audit, dintre care 4&gt;1000 ha și 2 între 100-1000 ha.
Locatiile inspectate in teren au fost selectate astfel încat sa includa suprafete cu operatiuni recente sau in desfasurare, suprafete cu acces public, suprafete cu valori de conservare </t>
    </r>
    <r>
      <rPr>
        <sz val="11"/>
        <rFont val="Cambria"/>
        <family val="1"/>
      </rPr>
      <t>și suprafete cu proiecte de infrastructura.</t>
    </r>
  </si>
  <si>
    <t xml:space="preserve">harvest is below growth e.g.:
UP II Farcasa: growth 8.1 m3/year/ha. Harvest 7.4 m3/y/ha
UP II Arad: 6.7 versus 6.36 m3/y/ha
UP III Arad Nord: 7.8 versus 6.65 m3/y/ha </t>
  </si>
  <si>
    <t xml:space="preserve">There is no such case. Checked data from the beginning of the implementation of FMPs:
UP XV Darmoxa: 539.78 ha
10 years Allowable cut 9130 m3 
Year starting implementation: 2020
Volume harvested since starting implementation: 2718 m3
On a full scale, at this moment, the total harvest of principal yield during the validity period of the FMP is 518159 m3, while the planned allowable cut for the principal yield is 1291221.
</t>
  </si>
  <si>
    <t xml:space="preserve">1. 13457,88 m3
2. 364,32 m3
3. Not relevant at organisation level, as many of the new FMPs are newly issued for the new areas purchased by Greengold.  Sample check of several FMPs where there was no changes e.g.: UP II Farcasa: 109.49%
</t>
  </si>
  <si>
    <t>2.721,05 ha
4.136,47 ha
5.568,09 ha
9.939,63 ha
6.267,42 ha
7.828,07 ha</t>
  </si>
  <si>
    <t>22.978,79 ha
541,67 ha
6.276,66 ha
913,31 ha
4.279,52 ha
638,61 ha</t>
  </si>
  <si>
    <t>Yes: mechanical removal of weeds, use of pheromone traps; no pesticides used.</t>
  </si>
  <si>
    <t xml:space="preserve">E.g. UP II Farcasa: e.g. u.a. 265, the area of 0,8 ha impacted by wind and bark beetle was harvested; replanting spring 2022 on part of the area.
</t>
  </si>
  <si>
    <t>212,48 ha
235.3%
78,45ha
141.9%
122,66ha
58.5%
2161.07 ha
106.6%
0 ha. This only refers to technical term "refaceri si substituiri" and do not include replanting the areas as a result of abiotic factors, which is counted separately
0%</t>
  </si>
  <si>
    <t>Greengold Management does not use any herbicides or pesticides.</t>
  </si>
  <si>
    <t>Greengold Management SRL (GGM) is not using fertilisers</t>
  </si>
  <si>
    <t>GGM is not using pesticides. In case of repellents, fuels and lubricants there are procedures in place related to handling and storage. The procedures are known by the employees and contractors (e.g.: safe canisters/tanks; anti-spillage kits; records of training provided; no evidence of spillages during the site visits)</t>
  </si>
  <si>
    <t>1.291.221 m3
704.952 m3
518.159 m3
473.312 m3
77%
134%
Note: for secondary cuts, the compulsory figure is the area, while the volume is indicative</t>
  </si>
  <si>
    <t>92 hunting grounds
GGM is not operating hunting grounds. The management plans are approved by the competent authority within the Ministry of Environment, Waters and Forests
GGM is invoicing the hunting ground managers for the payment of legal obligations
no direct benefit (only small indirect revenues from payments made by the hunting area managers for using the land for hunting, as specified in the law)
Changes - not applicable</t>
  </si>
  <si>
    <t>Yes
Yes - FMPs section 5
Yes - FMP Maps 
Yes - "Evidenta aplicarii amenajamentelor", SILV reports etc.</t>
  </si>
  <si>
    <t>The fundamental type of the natural forest is a goal of management planning and forestry regulations. Regeneration composition (which might differ from the target composition of mature stands, depending on species needs and behaviour along the time) is established by the forestry regulations. Species planted are autochthonous e.g.:  Abies alba, Picea abies, Acer pseudoplatanus, Fagus sylvatica, Quercus petraea, Quercus cerris, Quercus frainetto, Cerasus avium, Fraxinus excelsior, Pinus sylvestris, Larix decidua etc.</t>
  </si>
  <si>
    <t>Felling and thinning regimes consider the target composition according to Forest Management Plans. During the site visit cherry tree, sorbus species and other fruit trees; also various species of shrubs were seen retained in the stands. There are procedures in place to maintain, conserve and enhance the biodiversity in forest ecosystem is developed.  
A procedure has been developed to ensure identification and promotion of the rare species of shrubs. This includes development of a guide having description and pictures/photos of these species, which have been distributed to personnel through internet facilities operated by the company.</t>
  </si>
  <si>
    <t>30946,41 ha
84,7 %
5590,98 ha
15,3 %
Yes</t>
  </si>
  <si>
    <t>Virgin+quasivirgin: 32,14 ha
Virgin+quasivirgin: 0,09 %
Cultivated stands: 36505 ha
Cultivated stands proportion: 99,91 %
Yes</t>
  </si>
  <si>
    <t>Yes
360</t>
  </si>
  <si>
    <t>2,41 %
9,48 %
88,11 %
69,46 %
28,95 %
1,59 %</t>
  </si>
  <si>
    <t>2254,7 ha
6,17%</t>
  </si>
  <si>
    <t>8623,93 ha
8469,98 ha
663,06 ha</t>
  </si>
  <si>
    <t>1) partly are developed e.g.: in UP II - exists. In other areas, the management plans for protected areas were not approved.
2) Yes
3) yes
4) Yes
5) Yes (a database of management plans is available at GGM office)</t>
  </si>
  <si>
    <r>
      <t>GGM is implementing a sylvicultural system promoting the natural regeneration. The system includes monitoring of the presence of the natural regeneration in stands ("</t>
    </r>
    <r>
      <rPr>
        <i/>
        <sz val="11"/>
        <color theme="1"/>
        <rFont val="Calibri"/>
        <family val="2"/>
        <scheme val="minor"/>
      </rPr>
      <t>Controlul anual al regenerarilor etapa I"</t>
    </r>
    <r>
      <rPr>
        <sz val="11"/>
        <color theme="1"/>
        <rFont val="Calibri"/>
        <family val="2"/>
        <scheme val="minor"/>
      </rPr>
      <t>). Tree species planted are autochthonous:  Picea abies, Abies alba, Quercus petraea, Fagus sylvatica, Prunus avium, Acer pseudoplatanus, Fraxinus excelsior etc. There are various forest operations implemented, intended to encourage natural regeneration, including natural regeneration caring operations, soil loosening - in the years of rich fructification, weed control etc.</t>
    </r>
  </si>
  <si>
    <t>GGM is not planting allochtonous tree species in the certified area</t>
  </si>
  <si>
    <t>30475,8 ha
84%
5992,7 ha
16%</t>
  </si>
  <si>
    <t>Selective cuts and conservation operations are provided for the areas along watercourses supplying the water storage reservoirs - lacul "Izvorul Muntelui". According to GGM procedures, buffer zones shall be established along watercourses/around water bodies and culverts/temporary wood bridges shall be installed at water crossings</t>
  </si>
  <si>
    <t>Minister Order 1540 from 2011 updated include requirements related to harvesting and protection of environmental values during logging activities. 
The harvesting technologies are specified in the logging authorisation. Buffer zones shall be established along watercourses; culverts/temporary bridges placed at water streams crossings. During the site visits no negative impact of forest operations on watercourses/waterbodies noted. Interviews with stakeholders did not revealed any non-compliance or cases where the forest management is leading to negative impacts.</t>
  </si>
  <si>
    <t>No need for special biological, hydro-technical and biotechnical works was identified in the visited areas. As part of a new road constriction, works of consolidating the river banks as well as works to reduce water velocity ("praguri"; "Camere de linistire") are planned where necessary.</t>
  </si>
  <si>
    <t>10450 ha
28%
N/A - this is MA
Yes</t>
  </si>
  <si>
    <t xml:space="preserve">Forest survey during forest management planning activities resulted in classification of forests as having soil protection roles - e.g. see 5.1.1 above. E.g. in UP II Farcasa, 1183.31 ha of forests were assigned with special soil protection function (out of 4924 ha total UP area). Also 13 ha in UP IV Arad Sud; 16,67 ha in UP III Arad Nord; 21 ha in UP XV Darmoxa are provided with special soil protection roles.
The canopy cover and tree density is kept high as a rule; in addition larges part of the forests are rather uneven aged, or multi-layer structured. </t>
  </si>
  <si>
    <t>harvest in thinnings - extraction is largely with horses; avoid harvest on wet soils - extraction stopped in Several areas in Arad county at the time of site visit for this reason. Crawling is not allowed. UP II Farcasa: on steep slopes installed cableway for extraction of timber (see 3 MA Cert process for details)</t>
  </si>
  <si>
    <t>2784.2 ha
8%
N/A - this is MA
yes
yes</t>
  </si>
  <si>
    <t>1) No
2) No 
3) No 
4) No</t>
  </si>
  <si>
    <t>There are clear regulations related to forest road construction and maintenance: the legal background is set up by the Technical Regulations for Forest Roads Design 003/2011 (Normativ privind proiectarea drumurilor forestiere PD) and the Guidelines for Best Practices in Forest Roads Construction in Romania (Ghid de Bune Practici in Constructia si Reabilitarea Drumurilor Forestiere in Romania). Also, the Minister Order 1540/2011  includes specific requirements related to extracting routes construction and maintenance. The organisation is promoting the use of rocks instead of concrete in road building. The road planning avoided movement of high volume of soil - the design rather follow the geomorphology of the land. 
During the site visits no case of damages to watercourses as a result of the road construction seen. The skidding routes are crossing the water only with culverts/wooden bridges.</t>
  </si>
  <si>
    <t>1350 ha (note: include stands classified under category 1.4d: stands located at max 2 km from settlements based on lowlands - plane and low hills.
3,7%
N/A - this is MA
Yes</t>
  </si>
  <si>
    <t>Obs. 2022.1</t>
  </si>
  <si>
    <t>8728,12 ha
23,63%
N/A- this is MA
Yes</t>
  </si>
  <si>
    <t>Not the case in the visited areas, however, such approaches are implemented in the GGM area where case. E.g. In Dambovita county, 1.3 ha are established as protection against harmful climatic factors.</t>
  </si>
  <si>
    <t>The ownership of the areas included under certification is clear and not contested e.g.:
UP II Farcasa: purchase contract No 2520/26.08.2010 - 5020.46 ha
UP IV Arad: contracts no 1200/09.08.2010; 1585/01.06.2011; 1589/01.06.2011; 3866/24.11.2011; 3867/21.11.2011; 1557/15.09.2011; 3331/30.09.2011; 2348/07.08.2013 - 2049,4 ha;
UP XV Darmoxa:  1306/07.05.2008 (139,6469 ha),  1307/07.05.2008 (2,0268 ha), 
1933/04.09.2006 (42,20 ha),  1991/11.09.2006 (47,34 ha),  2025/15.09.2006 (61,80 ha),  2191/02.10.2006 (80,80 ha),  2505/01.11.2006 (48,39 ha),  2675/26.09.2008 (17,29 ha),  2676/26.09.2008 (100,29 ha). Total 539,78 ha</t>
  </si>
  <si>
    <t>Forests for which ownership is not clarified are not included in the certification process:
GGTL1: 30.56 ha
GGTL3: 3.28 ha
GGR: 4.35 ha</t>
  </si>
  <si>
    <t>All forests are provided with 10 years valid FMPs (amenajament silvic). E.g. UP II Farcasa, the current FMP started 2020; UP II Arad: 2018; UP III Arad Nord: 2014; UP IV Arad Sud: 2014; UP XV Darmoxa: 2020; UP V Timis: 2018</t>
  </si>
  <si>
    <t>UP II Arad:
u.a. 20C, thinning operations, carried out on 23.13 ha by Forest Technik Explorer SRL. Interviews with workers: MT - worker, TR - skidder operator, DM chainsaw operator</t>
  </si>
  <si>
    <t>UP II Arad:
u.a. 20C, rarituri 23,13 ha, efectuate de Forest Technik Explorer SRL. Interviuri cu angajatii: MT - ajutor, TR - TAF-ist, DM - fasonator mecanic</t>
  </si>
  <si>
    <t>u.a. 9, group shelterwood, 3 ha 593 m3, done by Ran Forest SRL company - interview with workers: TE (chainsaw operator); SR (chainsaw operator); PS (worker)</t>
  </si>
  <si>
    <t>u.a. 9, progresive insamantare, 3 ha 593 mc, exploatat de Firma Ran Forest SRL - interviu cu muncitorii: TE (fasonator mecanic); SR (fasonator mecanic); PS (ajutor)</t>
  </si>
  <si>
    <t>unitatea amenajistica ("u.a.”) 25C - partida P119, autorizată pentru tăiere la data de 22.06.2022, volum 1953 mc. Fără prejudicii asupra arborilor rămasi, solului sau altor componente de mediu.</t>
  </si>
  <si>
    <t xml:space="preserve">u.a. 27% - regeneration works  -cut by Prompt Cad Darie SRL - works completed, 926 m3 extracted, stand in good conditions after harvest. </t>
  </si>
  <si>
    <t xml:space="preserve">u.a. 27% - lucrari de regenerare - prima interventoie - executata de Prompt Cad Darie SRL, reprimita, extras 926 m3, arboretul in stare buna dupa exploatare.
</t>
  </si>
  <si>
    <t>u.a. 11A - thinning, works finished, extracted 1125 m3</t>
  </si>
  <si>
    <t>u.a. 11A, rarituri, partida reprimita, volum extras 1125 m3</t>
  </si>
  <si>
    <t>u.a. 23 - thinning carried out spring-summer 2022 by Forest Technik SRL - 1773m3bextracted. Certain  valuable individual trees ("arbori plus" = "Plus trees") were identified in the field, marked in green paint in order to be monitored in the future. The scope is to create best conditions for these trees to grow, by implementing adequate thinning techniques. Interviewed field personnel proved to be aware of  the relevant technical aspects.</t>
  </si>
  <si>
    <t>u.a. 23 - rarituri din primăvară-vară 2022, executate de către Forest Technik SRL - 1773mc, finalizata. Pe teren au fost identificați anumiți arbori individuali valoroși ("arbori plus”), marcați cu vopsea verde pentru a fi monitorizați in viitor. Scopul este de a crea cele mai bune condiții de crestere pentru ca acești arbori, prin aplicarea unor tehnici adecvate in cursul lucrarilor de ingrijire. Personalul de teren intervievat a dovedit cunoasterea aspectelor tehnice specifice acestei lucrari.</t>
  </si>
  <si>
    <t>u.a. 31A, 31B - sanitary cuts on 100.84 ha, done by EXPLO TRANS IMPEX  SRL, volume 294.75 m3</t>
  </si>
  <si>
    <t>u.a. 31A, 31B - taieri igiena pe 100,84 ha, realizat de EXPLO TRANS IMPEX SRL, volum 294,75 mc</t>
  </si>
  <si>
    <t>UP IV Arad Sud:
u.a. 11 - regeneration cut (P1), first cut, authorised 29.08.2022, volume 495 m3good status of the remaining stand, harvest by FOREST TECHNIK EXPLORER  SRL</t>
  </si>
  <si>
    <t>UP IV Arad Sud:
u.a. 11 - tăieri de regenerare - progresive prima tăiere, autorizata 29.08.2022, stare bună a arboretului rămas , exploatat de  FOREST TECHNIK EXPLORER  SRL</t>
  </si>
  <si>
    <t>u.a. 26B - rarituri, efectuate în 2021, volum de extras 501 m3, fără probleme identificate
u.a. 30 tăiere de regenerare - exploatata 2021-2022 (600+400 m3), regenerare bună.</t>
  </si>
  <si>
    <t>UP II Farcasa:
u.a. 86B - rarituri - cercetări efectuate în colaborare cu facultatea de silvicultură din Braşov - implementarea unei intensităţi mai mari de interventie la lucrarile de ingrijire in arboretele de rasinoase.
U.a. 81B, 86D - rarituri 18.92 ha, volum 1183,79 m3 exploatat de Ilykrol SRL. Interviuri cu PD - muncitor, SV - fasonator mecanic; Todosia Ionel - TAF-ist.
u.a. 112 - rarituri pe 12,8 ha - suprafață, volum 1183,79 m3 partida nr. 225, volum 907 mc. Lucrari executate de firma Gerex SRL, scos cu funicular. Interviu cu: CC - mecanic, BI - operator funicular, PM - fasonator mecanic</t>
  </si>
  <si>
    <t>u.a. 95 - selective cuts ("cvasigradinarite"), MEGA STAR 2006 SRL, area 20 ha, volume 2078,1 m3, authorised 03.02.2022</t>
  </si>
  <si>
    <t>u.a. 95 -taieri cvasigradinarite, MEGA STAR 2006 SRL, suprafata 20 ha, volum 2078,1 m3, autorizata 03.02.2022</t>
  </si>
  <si>
    <t>1. Yes
2. Yes</t>
  </si>
  <si>
    <t>26.48 ha
49.8 ha</t>
  </si>
  <si>
    <t xml:space="preserve"> Summary of the FMP is available on the company website, section "Certificare-Administrare forestiera", documents "General data" and the "Sustainability report".</t>
  </si>
  <si>
    <t xml:space="preserve">Procedure on complaint resolution developed and responsible in place, template to record complaints developed. </t>
  </si>
  <si>
    <t>GGM is not implementing marketable services in the area included in certification. There might be public awareness activities or researches done with involvement of students; however these are not provided against costs and there is no evidence they are endangering the sustainable management of forests.</t>
  </si>
  <si>
    <t>24 visits/interviews were held by phone/ in person during audit..</t>
  </si>
  <si>
    <t>24 interviuri au avut loc pe parcursul auditului fata in fata sau prin telefon</t>
  </si>
  <si>
    <t>Gov agency</t>
  </si>
  <si>
    <t>Vaslui</t>
  </si>
  <si>
    <t>Environ</t>
  </si>
  <si>
    <t>1,4,6</t>
  </si>
  <si>
    <t>Positive</t>
  </si>
  <si>
    <r>
      <t xml:space="preserve">The forfest management is carried out in compliance with the provisions of the approved forest management plans
</t>
    </r>
    <r>
      <rPr>
        <i/>
        <sz val="10"/>
        <rFont val="Cambria"/>
        <family val="1"/>
        <scheme val="major"/>
      </rPr>
      <t>Managementul forestier se realizează cu respectarea prevederilor amenajamentelor silvice avizate</t>
    </r>
  </si>
  <si>
    <t>Neamt</t>
  </si>
  <si>
    <t>1, 4,6</t>
  </si>
  <si>
    <t>positive</t>
  </si>
  <si>
    <r>
      <t xml:space="preserve">We have a good collaboration with Greengold Timberlands 3 SRL and Greengod Timberlands 1 SRL - the owners of the forestland in our area of responsibility. We've been together in the field to assess the status of the forest and of the planned operations. We provide, upon request the specific requirements for marking the trees for extraction and carrying out the works in protected areas. No negative comment. 
</t>
    </r>
    <r>
      <rPr>
        <i/>
        <sz val="10"/>
        <rFont val="Cambria"/>
        <family val="1"/>
        <scheme val="major"/>
      </rPr>
      <t>Avem o colaborare bună cu Greengold Timberlands 3 SRL și Greengod Timberlands 1 SRL - proprietarii pădurilor din zona noastră de responsabilitate. Am fost împreună în teren pentru a vizualiza limitele rezervaţiei,stadiul de dezvoltare al arboretelor şi eventualele lucrări propusee. La solicitare transmitem condiţii specifice la punerea în valoare a arboretelor şi condiţii specific desfăşurării activităţilor de exploatare forestieră în ariile naturale protejate. Nu sunt comentarii negative.</t>
    </r>
  </si>
  <si>
    <t>neighbour</t>
  </si>
  <si>
    <t>Bacau</t>
  </si>
  <si>
    <t>social</t>
  </si>
  <si>
    <t>positive, 
negative</t>
  </si>
  <si>
    <r>
      <t xml:space="preserve">GGM property is clearly established, clear borders, no disputes. GGM has a high flexibility and capacity to adapt to various situations. 
Generally no negative comments. Suggest higher interes and co-operation with the local communties in the forestland area.
</t>
    </r>
    <r>
      <rPr>
        <i/>
        <sz val="10"/>
        <rFont val="Cambria"/>
        <family val="1"/>
        <scheme val="major"/>
      </rPr>
      <t>Amplasamentul  terenurilor  este  bine  delimitat,  nu  avem  litigii  cadastrale. Din  câte  cunoaștem  este  o  organizație  flexibilă,  cu  o  mare  capacitate  adaptativă.
In general nu avem comentarii negative. Sugerăm  să  fie  mai  cooperanți  și  să  manifeste  un  interes  mai  mare  față  de  nevoile  comunităților  locale  adiacente  corpurilor  de  proprietate.</t>
    </r>
  </si>
  <si>
    <r>
      <t xml:space="preserve">Thank you for your comments. 
Contacted stakeholders expressed good relationship with GGM personnel and with the organisation. GGM is working mainly with local companies; part of the products are sold locally (especially fire wood); employees are local. GGM is offerigng sponsorships to poor people from various comunities
</t>
    </r>
    <r>
      <rPr>
        <i/>
        <sz val="10"/>
        <rFont val="Cambria"/>
        <family val="1"/>
        <scheme val="major"/>
      </rPr>
      <t>Mulțumim pentru comentarii.
Părțile interesate contactate au exprimat relații bune cu personalul GGM și cu organizația. GGM lucrează în principal cu companii locale; o parte din produse sunt vândute local (în special lemn de foc); angajații sunt locali. GGM oferă sponsorizări oamenilor săraci din diverse comunități</t>
    </r>
  </si>
  <si>
    <r>
      <t xml:space="preserve">Thank you for your comments. 
</t>
    </r>
    <r>
      <rPr>
        <i/>
        <sz val="10"/>
        <rFont val="Cambria"/>
        <family val="1"/>
        <scheme val="major"/>
      </rPr>
      <t>Multumim pentru raspunsul dvs</t>
    </r>
    <r>
      <rPr>
        <sz val="10"/>
        <rFont val="Cambria"/>
        <family val="1"/>
        <scheme val="major"/>
      </rPr>
      <t xml:space="preserve">
</t>
    </r>
  </si>
  <si>
    <t>contractor</t>
  </si>
  <si>
    <t>Arad</t>
  </si>
  <si>
    <t>social, environ.</t>
  </si>
  <si>
    <t>3,5,6</t>
  </si>
  <si>
    <r>
      <t xml:space="preserve">The stakeholders worked in various locations in the GGM area, including by using lower impact technologoes (e.g. timber extraction with horses).
GGM staff is correct in their approach.  GGM is offering training before starting the works in relation to safety, biodiversity and other en vironmental components/values, including location of fragile habitats or RTE species.. PPE provided, no accidents for last years
</t>
    </r>
    <r>
      <rPr>
        <i/>
        <sz val="10"/>
        <rFont val="Cambria"/>
        <family val="1"/>
        <scheme val="major"/>
      </rPr>
      <t>Persoanele intervievate au lucrat în diferite suprafete din cadrul GGM, inclusiv prin utilizarea unor tehnologi cu impact redus (de exemplu, extracția lemnului cu cai).
Personalul GGM este corect în abordarea relatiei cu factorul interesat. GGM asigura instruire înainte de începerea lucrărilor în legătură cu protectia muncii, biodiversitatea și alte componente/valori de mediu, inclusiv localizarea habitatelor fragile sau a speciilor rare, amenintate, periclitate. Echipament de protectie asigurat, nu au fost accidente în ultimii ani</t>
    </r>
  </si>
  <si>
    <t xml:space="preserve"> Thank you for your comments. 
Multumim pentru raspunsul dvs</t>
  </si>
  <si>
    <r>
      <t xml:space="preserve">The stakeholders are happy with their relationship with the employer and with GGM.  There is a strong monitoring of the activities by GGM personnel in the field. No issues to raise. Part of the wood is sold to local population.
</t>
    </r>
    <r>
      <rPr>
        <i/>
        <sz val="10"/>
        <rFont val="Cambria"/>
        <family val="1"/>
        <scheme val="major"/>
      </rPr>
      <t>Factorii interesati intervievati sunt mulțumiți de relația lor cu angajatorul și cu GGM.  Personalul GGM efectueaza monitorizarea permanenta in teren. Nu există probleme de semnalat. O parte din lemnul exploatat se vinde populatiei din zona</t>
    </r>
  </si>
  <si>
    <t>Thank you for your comments. 
Multumim pentru raspunsul dvs</t>
  </si>
  <si>
    <r>
      <t xml:space="preserve">Wages paid on time, safety equipment ensured; some of the interviewed employees works since long time with the company.  Consider that their rights are observed by the managers
</t>
    </r>
    <r>
      <rPr>
        <i/>
        <sz val="10"/>
        <rFont val="Cambria"/>
        <family val="1"/>
        <scheme val="major"/>
      </rPr>
      <t>Salariile plătite la timp, echipament de protectia muncii asigurat; unii dintre angajații intervievați lucrează de mult timp în companie. Considera ca drepturile le sunt respectate</t>
    </r>
  </si>
  <si>
    <t>municipality</t>
  </si>
  <si>
    <t>UPII, UP IV in Arad</t>
  </si>
  <si>
    <t>All</t>
  </si>
  <si>
    <r>
      <t xml:space="preserve">There is a good relationship between the 2 institutions. GGM is informing the municipality of the logging activities planned in their area. In 2021 GGM offered sponsorships to local poor people. There was an initiative of building a road to facilitate quicker access to the highway, but the project was abandoned.
</t>
    </r>
    <r>
      <rPr>
        <i/>
        <sz val="10"/>
        <rFont val="Cambria"/>
        <family val="1"/>
        <scheme val="major"/>
      </rPr>
      <t>Există o relație bună între cele 2 instituții. GGM informează municipalitatea cu privire la activitățile de exploatare forestieră planificate în zona lor. În 2021, GGM a oferit sponsorizări unor persoane cu venituri mici din comunitatea locala.</t>
    </r>
  </si>
  <si>
    <r>
      <t xml:space="preserve">Thank you for your comments. 
</t>
    </r>
    <r>
      <rPr>
        <i/>
        <sz val="10"/>
        <rFont val="Cambria"/>
        <family val="1"/>
        <scheme val="major"/>
      </rPr>
      <t>Multumim pentru raspunsul dvs</t>
    </r>
  </si>
  <si>
    <r>
      <t xml:space="preserve">GGM is carrying out the management of their forests based on their own management plans. There are no issues between the 2 organisations, property limits are clear. Not hear of any conflicts or complaints related to GGM forests located in  the stakeholder county area.
</t>
    </r>
    <r>
      <rPr>
        <i/>
        <sz val="10"/>
        <rFont val="Cambria"/>
        <family val="1"/>
        <scheme val="major"/>
      </rPr>
      <t>GGM gospodaresc padurile pe baza amenajamentelor silvice aprobate. Nu există probleme între cele 2 organizații, limitele de proprietate sunt clare. Nu au cunostinta de conflicte sau reclamatii legate de fondul forestier al GGM  situat în zona</t>
    </r>
  </si>
  <si>
    <r>
      <t xml:space="preserve">Thank you for your comments. NOTE: GGM was in favor of building the road, 
</t>
    </r>
    <r>
      <rPr>
        <i/>
        <sz val="10"/>
        <rFont val="Cambria"/>
        <family val="1"/>
        <scheme val="major"/>
      </rPr>
      <t>Multumim pentru raspunsul dvs. NOTA: GGM a fost de acord cu contruirea drumului</t>
    </r>
  </si>
  <si>
    <t>Suceava</t>
  </si>
  <si>
    <r>
      <t xml:space="preserve">The stakeholders consider the contractual relationship with GGM as being fair; office and field staff are exigent but correct. Can obtain fire wood from both their employer (company) or from the timbermarket. Detailed training provided by GGM before starting operations on site and also during the operation implementation, as part of supervision process. 
</t>
    </r>
    <r>
      <rPr>
        <i/>
        <sz val="10"/>
        <rFont val="Cambria"/>
        <family val="1"/>
        <scheme val="major"/>
      </rPr>
      <t>Părțile interesate consideră relația contractuală cu GGM ca fiind echitabilă; personalul de birou și de teren al GGM este exigent, dar corect. Pot obține lemn de foc atât de la angajatorul lor (firma de exploatare), cât și din alte surse. Instruire asigurata in detaliu de angajatii GGM înainte de începerea lucrarilor dar si pe parcursul derularii activitatii, ca parte a procesului de monitorizare a operatiunilor.</t>
    </r>
  </si>
  <si>
    <r>
      <t xml:space="preserve">The stakeholders are working for a local company for several years. They are paid regularly, as agreed with the company - paid based on their performance.  Do not have any negative aspects to raise.  
</t>
    </r>
    <r>
      <rPr>
        <i/>
        <sz val="10"/>
        <rFont val="Cambria"/>
        <family val="1"/>
        <scheme val="major"/>
      </rPr>
      <t>Părțile interesate lucrează pentru o firma din zona de câțiva ani. Sunt plătiți în mod regulat, așa cum sa convenit cu compania - în funcție de performanța lor. Nu au aspecte negative de semnalat.</t>
    </r>
  </si>
  <si>
    <r>
      <t xml:space="preserve">The stakeholders are higly trained professionally; they stated that they are paid fair for their skills. They have no complaints against GGM and are not aware of any complaints made by others.
</t>
    </r>
    <r>
      <rPr>
        <i/>
        <sz val="10"/>
        <rFont val="Cambria"/>
        <family val="1"/>
        <scheme val="major"/>
      </rPr>
      <t>Părțile interesate sunt foarte pregătite profesional; au declarat că sunt plătiți corect pentru abilitățile lor. Nu au nemultumiri la adresa GGM și nu au cunoștință de reclamatii făcute de alte parti.</t>
    </r>
  </si>
  <si>
    <t>2022.1</t>
  </si>
  <si>
    <r>
      <t xml:space="preserve">n/a - this is Obs, not non-conformity
</t>
    </r>
    <r>
      <rPr>
        <i/>
        <sz val="11"/>
        <rFont val="Cambria"/>
        <family val="1"/>
        <scheme val="major"/>
      </rPr>
      <t>neaplicabil- aceasta este o observatie, nu o neconformitate</t>
    </r>
  </si>
  <si>
    <r>
      <t xml:space="preserve">Non-compliance (or potential non-compliance for an Observation)
</t>
    </r>
    <r>
      <rPr>
        <b/>
        <i/>
        <sz val="11"/>
        <rFont val="Cambria"/>
        <family val="1"/>
        <scheme val="major"/>
      </rPr>
      <t>Neconformitatea (sau potentiala neconformitate in cazul observatiilor)</t>
    </r>
  </si>
  <si>
    <r>
      <t xml:space="preserve">Corrective Action Request
</t>
    </r>
    <r>
      <rPr>
        <b/>
        <i/>
        <sz val="11"/>
        <rFont val="Cambria"/>
        <family val="1"/>
        <scheme val="major"/>
      </rPr>
      <t>Actiunea corectiva necesara</t>
    </r>
  </si>
  <si>
    <r>
      <t xml:space="preserve">Deadline
</t>
    </r>
    <r>
      <rPr>
        <b/>
        <i/>
        <sz val="11"/>
        <rFont val="Cambria"/>
        <family val="1"/>
        <scheme val="major"/>
      </rPr>
      <t>Termen</t>
    </r>
  </si>
  <si>
    <r>
      <t xml:space="preserve">Date &amp; Evaluation of Root Cause &amp; Corrective action evidence
</t>
    </r>
    <r>
      <rPr>
        <b/>
        <i/>
        <sz val="11"/>
        <rFont val="Cambria"/>
        <family val="1"/>
        <scheme val="major"/>
      </rPr>
      <t>Data si evaluarea evidentelor privitoare la cauza si la  actiunile corective intreprinse</t>
    </r>
  </si>
  <si>
    <r>
      <t xml:space="preserve">Status
</t>
    </r>
    <r>
      <rPr>
        <b/>
        <i/>
        <sz val="11"/>
        <rFont val="Cambria"/>
        <family val="1"/>
        <scheme val="major"/>
      </rPr>
      <t>Stare</t>
    </r>
  </si>
  <si>
    <r>
      <t xml:space="preserve">open
</t>
    </r>
    <r>
      <rPr>
        <i/>
        <sz val="11"/>
        <rFont val="Cambria"/>
        <family val="1"/>
        <scheme val="major"/>
      </rPr>
      <t>Deschisa</t>
    </r>
  </si>
  <si>
    <r>
      <t xml:space="preserve">Date Closed
</t>
    </r>
    <r>
      <rPr>
        <b/>
        <i/>
        <sz val="11"/>
        <rFont val="Cambria"/>
        <family val="1"/>
        <scheme val="major"/>
      </rPr>
      <t>Data inchiderii</t>
    </r>
  </si>
  <si>
    <r>
      <t xml:space="preserve">Grade
</t>
    </r>
    <r>
      <rPr>
        <b/>
        <i/>
        <sz val="11"/>
        <rFont val="Cambria"/>
        <family val="1"/>
        <scheme val="major"/>
      </rPr>
      <t>Incadrare</t>
    </r>
  </si>
  <si>
    <r>
      <t xml:space="preserve">Root Cause analysis proposed by client at closing meeting
</t>
    </r>
    <r>
      <rPr>
        <b/>
        <i/>
        <sz val="11"/>
        <rFont val="Cambria"/>
        <family val="1"/>
        <scheme val="major"/>
      </rPr>
      <t>Analiza clientului referitoare la cauza</t>
    </r>
  </si>
  <si>
    <r>
      <t xml:space="preserve">Corrective Action proposed by client at closing meeting
</t>
    </r>
    <r>
      <rPr>
        <b/>
        <i/>
        <sz val="11"/>
        <rFont val="Cambria"/>
        <family val="1"/>
        <scheme val="major"/>
      </rPr>
      <t>Actiunea corectiva propusa de client</t>
    </r>
  </si>
  <si>
    <t xml:space="preserve">91669 m3 (includes Principal yield + "Accidentale")
</t>
  </si>
  <si>
    <t>91669 m3 Principale + accidentale</t>
  </si>
  <si>
    <r>
      <t>7,60 m3/year
4,60</t>
    </r>
    <r>
      <rPr>
        <b/>
        <sz val="11"/>
        <color theme="1"/>
        <rFont val="Calibri"/>
        <family val="2"/>
        <scheme val="minor"/>
      </rPr>
      <t xml:space="preserve"> </t>
    </r>
    <r>
      <rPr>
        <sz val="11"/>
        <color theme="1"/>
        <rFont val="Calibri"/>
        <family val="2"/>
        <scheme val="minor"/>
      </rPr>
      <t>m3/year
2,50 m3/year
2,80 m3/year
124324 m3/year
69943</t>
    </r>
    <r>
      <rPr>
        <b/>
        <sz val="11"/>
        <color indexed="8"/>
        <rFont val="Calibri"/>
        <family val="2"/>
      </rPr>
      <t xml:space="preserve"> </t>
    </r>
    <r>
      <rPr>
        <sz val="11"/>
        <color indexed="8"/>
        <rFont val="Calibri"/>
        <family val="2"/>
      </rPr>
      <t>m3/year
165,2%</t>
    </r>
    <r>
      <rPr>
        <sz val="11"/>
        <color theme="1"/>
        <rFont val="Calibri"/>
        <family val="2"/>
        <scheme val="minor"/>
      </rPr>
      <t xml:space="preserve"> (growth higher than harvest)</t>
    </r>
  </si>
  <si>
    <t xml:space="preserve">Provided in the FMPs. The approach is to manage the stands gradually towards the desired composition where possible (although total removal followed by planting the naturally occurring species is also used where case)
UP II Farcasa: no case of derived, partially derived and sub-productive stands
UP II Arad: 17% of the stands are derived or partially derived, with higher presence of hornbeam and lime tree than the target composition established according to natural type of forest for the respective sites. The FMP's proposed action: 
- gradually decreasing the proportion of these species in the stand through tending operations/thinning; 
- removing of the mature standing during regeneration cuts by carrying out long term rotation period. </t>
  </si>
  <si>
    <r>
      <t>Monitoring is carried out in the frame of the existing forestry regulations. This is regulated by Forest Code (Law 46/2008; Minister Order 454/14.07.2003 - Technical regulations for forest protection and pest control etc).
The status of forest health and vitality is monitored in various ways e.g.: each forest guard is monitoring constantly the area of responsibility with monthly reports to the office (more often if case). The information are collected and analysed at the office, with statistics and prognoses developed as well as planned operations for ensuring the forest health.
Summary of the monitoring data are analysed at a large scale during the 10 years FMPs review in the section 8 "</t>
    </r>
    <r>
      <rPr>
        <i/>
        <sz val="11"/>
        <color theme="1"/>
        <rFont val="Calibri"/>
        <family val="2"/>
        <scheme val="minor"/>
      </rPr>
      <t>Protectia fondului forestier</t>
    </r>
    <r>
      <rPr>
        <sz val="11"/>
        <color theme="1"/>
        <rFont val="Calibri"/>
        <family val="2"/>
        <scheme val="minor"/>
      </rPr>
      <t xml:space="preserve">"
UP II: 97.59 ha impacted by winds and subsequently by bark beetles, with measures taken to remove the affected trees and ensure forest is regenerated, including by planting seedling (only from species which are naturally occurring for the area)
</t>
    </r>
  </si>
  <si>
    <t>Yes - "memoriu OS and raport annual GF"
Yes - "memoriu OS and raport anual GF"
Yes - the system identifies harvesting damages through regular inspections carried out by forestry staff</t>
  </si>
  <si>
    <t>1071,6 m3
Changes: data not available at the whole organisation level, as the ownership changed in the past years and the new FMPs are currently developed only for those lands belonging to GGM</t>
  </si>
  <si>
    <t>0 m3
Changes: data not available at the whole organisation level, as the ownership changed in the past years and the new FMPs are currently developed only for those lands belonging to GGM</t>
  </si>
  <si>
    <t>8.79 ha/ 171 m3
Changes: data not available at the whole organisation level, as the ownership changed in the past years and the new FMPs are currently developed only for those lands belonging to GGM. However in the past year: 200 ha/49 m3</t>
  </si>
  <si>
    <t>According to 10 yrs. management plans:
4,58 %
0,3 %
68,85 %
21,66 %
0,1 %
4,46 %
For 2021 :
5,75 %
0,08 %
79,4 %
7,95 %
3,32 %
3,5 %</t>
  </si>
  <si>
    <r>
      <t xml:space="preserve">Structural diversity
</t>
    </r>
    <r>
      <rPr>
        <b/>
        <i/>
        <sz val="11"/>
        <color indexed="8"/>
        <rFont val="Calibri"/>
        <family val="2"/>
      </rPr>
      <t xml:space="preserve">Structural diversity of stands and forests included for certification purposes
</t>
    </r>
    <r>
      <rPr>
        <sz val="11"/>
        <rFont val="Palatino"/>
        <family val="1"/>
      </rPr>
      <t>− Planning of management plan will aim maintaining, preserving and enhancing biodiversity at ecosystem, species and genetic level and where possible, landscape diversity. Genetically modified trees will not be used.
Where possible, through the forest development works, the diversity of horizontal and vertical structures such as irregular stands and diversity of mixed tree species will be promoted. Where possible, these landscaping works will also aim at preserving and restoring the diversity of the landscape.
− Traditional management systems, which have created valuable ecosystems, such as coppice forests, will be maintained on favourable resorts when economically feasible.
− Dead or standing trees, cavity trees, aging groves and rare trees will be kept in quantities and distributions necessary to guarantee biological diversity, taking into account the potential effect on the health and stability of forests
and surrounding ecosystems.</t>
    </r>
  </si>
  <si>
    <r>
      <t>The FMPs are designed in accordance with the forest regulations ("</t>
    </r>
    <r>
      <rPr>
        <i/>
        <sz val="11"/>
        <rFont val="Calibri"/>
        <family val="2"/>
      </rPr>
      <t>Norme tehnice privind elaborarea amenajamentelor silvice</t>
    </r>
    <r>
      <rPr>
        <sz val="11"/>
        <rFont val="Calibri"/>
        <family val="2"/>
      </rPr>
      <t>"). The existing FMPs are promoting the following strategies:
-  planning and implementing forest operations which are promoting natural regeneration (i.e. group shelterwood cuts);
- where artificially regenerating, the genetic material will be of local sources;
- conservation of climatic, edaphic, biotic ecotypes;
- promoting all locally adapted species in order to ensure rich species diversity of forest stands;
- A procedure for retaining deadwood has been recently developed. Procedure implemented: by the MA date in 62 forest sub-compartments biodiversity trees and aging islands were identified, fed into the system. At the time of authorising the logging area for harvest, the information is automatically added into the handing-over document, thus the logging company is informed on the existence of the trees. In the field the trees for retention are marked with "B" in paint. The picture of the tree is added to the database, as well as the coordinates of the first tree in the forest sub-compartment.</t>
    </r>
  </si>
  <si>
    <t xml:space="preserve">FMPs have detailed information  on forest stands and may have certain information on protected animal and plant species. 
GGM carried out an additional survey and developed an inventory of RTE species and habitats. Forest management measures to protect the identified species and habitats were developed and described in the guide for identification of RTE species and in the guide for identification of the RTE habitats and in the "CertBio" - register of values (environmental, social, etc.)
</t>
  </si>
  <si>
    <t>GGM produced maps of Natura 2000 sites and other environmental values.
There are interactive maps for each regional; coordinator and uploaded in the clouds, which are accessible to the personnel working in the area. The maps are synchronised every 2 months. E.g.: UP III Arad Nord: u.a.: 16A - wetland with taxodium; u.a. 12B - marginal habitats (rocky outcrops); same for NATURA 2000 sites (SPAs, SCIs)</t>
  </si>
  <si>
    <t xml:space="preserve">At each FMP review, the forest is assessed from the point of view of roles and services provided to the environment and society. Depending on the situation, the forest is assigned with specific functions e.g.:  protection of watersheds and water sources, soil protection against erosion and landslides, protection against pollution, erosion control, protection of local settlements, landscape protection etc. 
Management measures in these cases include felling with long cycles (group shelterwood, selective cuts, conservation cuts - low intensity harvest operations.
Encouraging natural regeneration; regeneration of clearcut areas in maximum 2 vegetation seasons. Buffer zones of 5 to 10 m provided to waterbodies. </t>
  </si>
  <si>
    <t>FMPs include specific provisions in this regard. E.g. UP II Farcasa: part of the forests are classified in the functional category 1C - stands located on the slopes of watercourses feeding the Izvorul Muntelui Lake - water storage for power plant. 
In other areas visited, there were cases of forests classified as important for their function is preserving the wetlands (marshes)
During the site visits no situation of damaging the waters was observed.</t>
  </si>
  <si>
    <t xml:space="preserve">The type of operations corresponding to the assigned forest role for each stand (note that one stand could meet one or more functions)  are designed in order to maximise the role and ensure protection of soil, waters and plant/animal species. 
The permanent forest cover; creation of conditions for natural regeneration installation; ensuring regeneration in maximum 2 years of all harvested forests; as well as provisions of low intensity cuts or sanitary cuts only in the water sensitive areas are amongst the measures which led to creation of adequate stand structures.
</t>
  </si>
  <si>
    <t>There checklist used for inspection in the logging areas include requirements that the companies use anti-spillage kits; a Procedure is developed and implemented as Annex 3 to the Sales contract, section "Lista 3 point 6" - procedure in case of accidental spillages, provided to contractors carrying out activities in forestland.</t>
  </si>
  <si>
    <t xml:space="preserve">No torrent correction works necessary
Not in the visited areas
</t>
  </si>
  <si>
    <t>The company specified in Annex 3 "Terms of reference" to the Sales contract, section "Lista 3" point 9, that the contractors (i.e. timber buyers or their sub-contractors) shall promote the use of biodegradable hydraulic oils. The ToRs are provided together with the sales contracts to GGM contractors. However it is not clear how GGM is following up the contractors response to this point.
During site visits the contractors' workers as well as GGM field staff were interviewed with regard to measures foreseen in case of accidental leakage. All interviewed personnel was aware of the requirements; safe canisters were used for fuelling chainsaws; anti-spillage kits were provided to all skidders seen during the audit.</t>
  </si>
  <si>
    <t>Internal regulation; anti-corruption policy; anti-discrimination policy; Policy for environment and social responsibility; procedures for employing personnel; Ethics policy; Fisa postului. 
GGM has hired an external company. Vacancies are made public on Greengold website; A database of potential employees is developed and constitute a basis for selecting new employees. There is a recruiting specialised company which is contracted by Greengold to help with hiring people. 
Lately, the company is in contact with the students graduating the forest faculty; various programs are implementing, including internships. A number of 4 young graduating students were hired in the last 2 years by OS Greengold Est only.</t>
  </si>
  <si>
    <t xml:space="preserve">Procedure "Procedure administrativa de sistem S6.0"page 11: register of accidents is kept for all forestland under management - including action when accidents are for other people than GGM employees. Register of accidents developed "Annex R2" inspected during the audit - one event with 2 casualties, both employees belonging to a logging company.  </t>
  </si>
  <si>
    <t>The timber sales contract Annex 3 include the requirements imposed by the certification standard. The Contractor is also informed at the time of purchasing the timber on these requirements. The requirements are fed into the checklist used by the forestry personnel during the field audits. A score is calculated based on the performance of the contractor; this score is used in selecting the contractors for further works.</t>
  </si>
  <si>
    <r>
      <t>Training provided to the employees i.e.: during the training of contractors "</t>
    </r>
    <r>
      <rPr>
        <i/>
        <sz val="11"/>
        <color theme="1"/>
        <rFont val="Calibri"/>
        <family val="2"/>
        <scheme val="minor"/>
      </rPr>
      <t>Informare pentru contractorii activi</t>
    </r>
    <r>
      <rPr>
        <sz val="11"/>
        <color theme="1"/>
        <rFont val="Calibri"/>
        <family val="2"/>
        <scheme val="minor"/>
      </rPr>
      <t>"; G3x-2022-III-1,2 and 4 (quarter III training procedure 4) - standard interpretation; training on internal procedures, including OHAS;  training following report developed after the internal audit, including the corrective measures. Training provided during online sessions; materials/documentation send by email or uploaded in application "GREENGOLD", with access for all employees. Training dates: 11.07.2022; 02.08.2022 etc.</t>
    </r>
  </si>
  <si>
    <t xml:space="preserve">FMPs developed; surveys for identification of primary forests: several forests are considered as potential primary forests e.g. in UP I Musa, Buzau County. Contract signed Forest Design for inventory; Forest faculties: tending operations; forest inventories and forest growth; impacts of NATURA 2000 management measures (economic quantification on impacts on forest owners) and of forest classification and treatment categories (TI and TII); human resources. Collaboration with Suceava Forest Faculty (INFORMA) - research on climate changes on forest growth and pro-active measures. </t>
  </si>
  <si>
    <t>10 students (4 was subsequently hired by the Organisation)
2 independent projects
1 research project</t>
  </si>
  <si>
    <r>
      <t xml:space="preserve">Cultural values
</t>
    </r>
    <r>
      <rPr>
        <b/>
        <i/>
        <sz val="11"/>
        <color indexed="8"/>
        <rFont val="Calibri"/>
        <family val="2"/>
      </rPr>
      <t xml:space="preserve">Historical, spiritual and cultural values of forests
</t>
    </r>
    <r>
      <rPr>
        <sz val="11"/>
        <rFont val="Palatino"/>
        <family val="1"/>
      </rPr>
      <t>Areas with recognized historical, cultural or spiritual values and forest areas essential to meeting the basic conditions of local communities (e.g. health and subsistence) must be protected or managed in a way that considers the importance of the area.</t>
    </r>
  </si>
  <si>
    <t xml:space="preserve"> Procedure PO4.0 "Functii de protectie si conservare" and related template - Annex K. Identified: 2 religious and 2 historical values which were not identified by the FMPs. Note: these values were identified nearby forestland; none identified yet in the forestland. </t>
  </si>
  <si>
    <t xml:space="preserve">Procedure to ensure stakeholder: system procedure "S9.0 Procedure for public involvement and informing". A list of stakeholders is compiled at GGM level, with sub-lists for each local co-ordinator (contact of GGM central office and of each local co-ordinator are provided). </t>
  </si>
  <si>
    <t>u.a. 26B thinning, carried out 2021, volume extracted 501 m3no issues identified
u.a. 30 regeneration cut carried out 2021-2022 (extracted 600+400 m3), good regeneration seen.</t>
  </si>
  <si>
    <t>u.a. 6b - thinning carried out by Valsercris SRL using a "monoax machinery" - less impacting on the environment. Area: 2.16 ha, volume 175 m3 The company is locally based.</t>
  </si>
  <si>
    <t>Forest road Gavlina, built during 2018-2019 by Dan Complex SRL</t>
  </si>
  <si>
    <t>u.a. 53a and 53b - thinning from 2020
u.a. 68a - regeneration felling second cut - marked for felling, will be authorised for cut.</t>
  </si>
  <si>
    <t>UP V Timis:
u.a. 72A - regeneration cut - first cut 3 ha, carried out by Ran Forest SRL, 683 m3, works finished. A wetland of approx. 100 m2 identified, marked on map and protected from logging works</t>
  </si>
  <si>
    <t>UP II Farcasa:
u.a. 86B - thinning - research carried out in co-operation with Brasov faculty of Forestry - implementation of higher intensity of removal in coniferous stands. 
U.a. 81B, 86D - thinning, 18.92 ha, volume 1183,79 m3 carried out by Ilykrol SRL. Interviews with PD - worker, SV - chainsaw operator; TI - skidder operator. 
u.a. 112 - thinning on 12.8 ha,  - logging area No 225, volume 907 m3. Works done by Gerex SRL company, cableway extraction. Interview with: CC - mechanic, BI - cableway operator, PM - chainsaw operator</t>
  </si>
  <si>
    <t>UP XV Darmoxa:
u.a. 17C, 18A - sanitary cuts carried out by Agregate Paltinis SRL on 5.9 ha; volume 23.62 m3. Authorised 28.09.2022. 
In forest subcompartment 18D spruce artificial regeneration was planted during years 2014 and 2015 as a result of windfalls from 2013.
Interviews with workers: MM: skidder operator; CD - horse coachman; MA - worker; PI - worker; TI-chainsaw operator</t>
  </si>
  <si>
    <t>UP XV Darmoxa:
u.a. 17C, 18A - lucrari efectuate de Agregate Paltinis SRL pe 5.9 ha; volum 23.62 m3. Autorizat 28.09.2022.
În u.a.18D regenerare artificială cu molid; a fost plantată în anii 2014 și 2015, ca urmare a doboraturilor de vant din 2013.
Interviuri cu muncitori: MM: TAF-ist; CD - conducator atelaj; MA - ajutor; PI - muncitor; TI-fasonator mecanic</t>
  </si>
  <si>
    <t>u.a. 17B - thinning, finished Sept 2022; works carried out by Agregate Paltinis company, extracted volume 558 m3
U.a. 108A - sanitary cuts, in progress, works done by Agregate Paltin in 2021, volume extracted 1898 m3
No damages to soil, water, remaining stand in good conditions</t>
  </si>
  <si>
    <t>u.a. 17B - rărituri, lucrare finalizata septembrie 2022; lucrari efectuate de firma Agregate Paltinis, volum extras 558 m3
U.a. 108A - taieri igiena, in curs, lucrari realizate de Agregat Paltin in 2021, volum extras 1898 m3
Nu s-au constatat afectari ale solului, apei. Arboretul ramas este in stare buna.</t>
  </si>
  <si>
    <t xml:space="preserve">Forest guards are local; companies are local. E.g.: UP II Farcasa approx. 15 harvest companies from local and neighbouring communities. 
Sites(UPs) located in Arad work with local companies e.g. FOREST TECHNIK EXPLORER  SRL, from Lipova - Arad county; VALSERCRIS FOREST SRL from Mandruloc - Arad county; Ran Forest Service - Lipova, Arad county; EXPLO TRANS IMPEX  SRL from Chisindia - Arad county
UP XV Darmoxa (Suceava county) - work e.g. with Agregate Paltinis from Vatra Dornei - Suceava county. </t>
  </si>
  <si>
    <t>GGM is owned by GREENGOLD GROUP AB (from Sweden) and is responsible for the administration of the forestland owned by GREENGOLD GROUP AB in Romania.</t>
  </si>
  <si>
    <t>The forestland is property of 4 companies: Greengold  ROMWOOD SRL, GREENGOLD
 TIMBERLANDS 1 SRL, GREENGOLD  TIMBERLANDS 2 SRL and GREENGOLD TIMBERLANDS 3 SRL- all owned by GREENGOLD GROUP AB. These four companies have no employees, and they have GGM as manager. 
The forestland is technically (by forestry point of view) managed by:
- 2 Forest Management Enterprises (Greengold Vest SRL and Greengold Est SRL) owned by GREENGOLD GROUP AB and 
- several existing Forest management enterprises (private and state "Ocol Silvic") , which are contracted by GGM for managing certain areas. These areas are also under responsibility of GGM responsible staff, which are coordinating with the contracted "ocoale silvice"</t>
  </si>
  <si>
    <r>
      <t xml:space="preserve">The company (GGM) specified in the Sales contract that the contractors shall promote the use of biodegradable hydraulic oils. It is not clear how GGM is following up the contractors understanding and awareness of the requirements.
</t>
    </r>
    <r>
      <rPr>
        <i/>
        <sz val="11"/>
        <rFont val="Cambria"/>
        <family val="1"/>
      </rPr>
      <t xml:space="preserve">Organizatia (GGM) a precizat in contractele de vanzare a masei lemnoase faptul ca firmele vor promova utilizarea uleiurilor hidraulice biodegradabile. Nu este clar cum GGM urmărește daca firmele inteleg iar angajatii acestora sunt constienti de cerinta respectiva. </t>
    </r>
  </si>
  <si>
    <t>GGM is not currently planting allochtonous species. There are several stands with such species planted from the past (e.g. Robinia pseudoacacia - currently managed as coppice; douglas fir, Pinus strobus)</t>
  </si>
  <si>
    <t>&lt;100 ha</t>
  </si>
  <si>
    <t>&gt;10.000 ha</t>
  </si>
  <si>
    <t>1000-10.000 ha</t>
  </si>
  <si>
    <t>100-1000 ha</t>
  </si>
  <si>
    <t xml:space="preserve">Este disponibil un raport de sustenabilitate la sediul Greengold Management si pe websit-ul firmei. </t>
  </si>
  <si>
    <t>194268 m3 (out of which Principal yield 124324 m3), as per FMPs</t>
  </si>
  <si>
    <t>194268 m3 P+S (din care Principale 124324 m3) conform amenajamentelor</t>
  </si>
  <si>
    <t xml:space="preserve">Specii rare, amenintate, periclitate (ex: tisa, bujorul romanesc, ursul brun, castor, albine melifere, Orchis mascula, uliu pasarar, cocosul de munte)
</t>
  </si>
  <si>
    <t xml:space="preserve">RTE species ex:  Taxus baccata, Peonia peregrina, Rhododendron kotschyi, Ursus arctos, Castor fiber, Orchis mascula, Accipiter nisus, Tetrao urogallus)
</t>
  </si>
  <si>
    <t>UP III SAG-SOIMUS (%)</t>
  </si>
  <si>
    <t>UP IX VASLUI (%)</t>
  </si>
  <si>
    <t>UP VIII BACAU (%)</t>
  </si>
  <si>
    <t>UP X NEAMT (%)</t>
  </si>
  <si>
    <t xml:space="preserve">Abies alba
Acer campestre
Acer pseudoplatanus
Acer tataricum
Acer negundo
Acer platanoides
Ailanthus altissima
Alnus glutinosa
Betula pendula
Carpinus betulus
Carpinus orientalis
Corylus avellana
Fagus sylvatica
Fraxinus excelsior
Fraxinus ornus
Gleditsia triacantos
Juglans regia
Larix decidua
Malus silvestris
Morus spp.
Picea abies
Pinus nigra
Pinus sylvestris
Pinus strobus
Populus alba
Populus euramericana
Populus nigra
Populus tremula
Prunus cerasifera
Prunus avium
Pseudotsuga menziesii
Pyrus pyraster
Quercus cerris
Quercus frainetto
Quercus petraea
Quercus robur
Quercus pedunculiflora
Qurecus rubra
Robinia pseudoacacia
Rhus tiphyna
Salix spp.
Sorbus auquparia
Sorbus torminalis
Tilia tomentosa
Tilia cordata
Ulmus spp.
</t>
  </si>
  <si>
    <t>Acer tataricum</t>
  </si>
  <si>
    <t>Acer negundo</t>
  </si>
  <si>
    <t>Acer platanoides</t>
  </si>
  <si>
    <t>Carpinus orientalis</t>
  </si>
  <si>
    <t>Gleditsia triacantos</t>
  </si>
  <si>
    <t>Malus sylvestris</t>
  </si>
  <si>
    <t>Morus spp.</t>
  </si>
  <si>
    <t>Pinus strobus</t>
  </si>
  <si>
    <t>Prunsu cerasifera</t>
  </si>
  <si>
    <t>Pyrus pyraster</t>
  </si>
  <si>
    <t>Quercus pedunculiflora</t>
  </si>
  <si>
    <t>Quercus rubra</t>
  </si>
  <si>
    <t>Rhus tiphyna</t>
  </si>
  <si>
    <t>413,3 ha (out of which 119,33 ha effective area, as those stands include both allochthonous and local native species) - various species + 1066 ha Robinia pseudoacacia - managed as coppice.
3,99 %
Yes</t>
  </si>
  <si>
    <t>Sustenability report is available at Greengold Management office and on the company's website</t>
  </si>
  <si>
    <t>1836 EUR</t>
  </si>
  <si>
    <t>Abiotic: 871,23 ha; but if counting only those stands which are severely damaged ("arborete calamitate"), the area is 8,79 ha
Biotic: 1269,56 ha; but if counting only those stands which are severely damaged ("arborete calamitate"), none was identified
Changes: 
Abiotic: 1.7%
Biotic: 0%</t>
  </si>
  <si>
    <t>8 species (Taxus baccata, Romanian peony, brown bear, beaver, honey bees, male orchid, sparrowhawk, capercaillie) were clearly identified as a result of surveys carried out.</t>
  </si>
  <si>
    <t>Forest owned by Greengold Management SRL</t>
  </si>
  <si>
    <t>The Inspection report and draft Soil Association Certification decision was reviewed by a Peer Review Panel consisting of: N/A for PEFC</t>
  </si>
  <si>
    <t>Raportul inspectiei si versiunea preliminara a deciziei SA Cert au fost revizuite inter pares de catre: N/A pentru PEFC</t>
  </si>
  <si>
    <t>179 consultees were contacted</t>
  </si>
  <si>
    <t>Au fost consultati 179 factori interesati</t>
  </si>
  <si>
    <t>SA-PEFC-FM-012823</t>
  </si>
  <si>
    <t>Not yet issued</t>
  </si>
  <si>
    <r>
      <t>PEFC Forest Management Standard [PEFC-RO DST 8000:2017, Dated: 01-04-2018]</t>
    </r>
    <r>
      <rPr>
        <sz val="14"/>
        <rFont val="Cambria"/>
        <family val="1"/>
      </rPr>
      <t xml:space="preserve"> for Romania
PEFC Group Standard [PEFC-RO DST 8001:2017 Romanian Forest Certification Scheme 2017 – Annex 10 Group Certification Requirements, Dated: 01-04-2018] for Romania
</t>
    </r>
  </si>
  <si>
    <t>#010100</t>
  </si>
  <si>
    <t>#020100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</si>
</sst>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809]dd\ mmmm\ yyyy;@"/>
  </numFmts>
  <fonts count="104">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sz val="11"/>
      <color indexed="10"/>
      <name val="Cambria"/>
      <family val="1"/>
    </font>
    <font>
      <b/>
      <sz val="11"/>
      <color indexed="1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b/>
      <i/>
      <sz val="12"/>
      <color indexed="10"/>
      <name val="Cambria"/>
      <family val="1"/>
    </font>
    <font>
      <vertAlign val="superscrip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b/>
      <sz val="12"/>
      <color indexed="18"/>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indexed="10"/>
      <name val="Cambria"/>
      <family val="1"/>
      <scheme val="major"/>
    </font>
    <font>
      <b/>
      <i/>
      <sz val="11"/>
      <name val="Cambria"/>
      <family val="1"/>
      <scheme val="major"/>
    </font>
    <font>
      <b/>
      <sz val="11"/>
      <color indexed="12"/>
      <name val="Cambria"/>
      <family val="1"/>
      <scheme val="major"/>
    </font>
    <font>
      <sz val="11"/>
      <color rgb="FFFF0000"/>
      <name val="Cambria"/>
      <family val="1"/>
      <scheme val="major"/>
    </font>
    <font>
      <b/>
      <sz val="11"/>
      <color rgb="FFFF0000"/>
      <name val="Cambria"/>
      <family val="1"/>
      <scheme val="major"/>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i/>
      <sz val="12"/>
      <name val="Cambria"/>
      <family val="1"/>
      <scheme val="major"/>
    </font>
    <font>
      <i/>
      <sz val="10"/>
      <name val="Cambria"/>
      <family val="1"/>
      <scheme val="major"/>
    </font>
    <font>
      <b/>
      <i/>
      <sz val="10"/>
      <name val="Cambria"/>
      <family val="1"/>
      <scheme val="major"/>
    </font>
    <font>
      <b/>
      <sz val="12"/>
      <color theme="1"/>
      <name val="Calibri"/>
      <family val="2"/>
      <scheme val="minor"/>
    </font>
    <font>
      <sz val="14"/>
      <color theme="1"/>
      <name val="Calibri"/>
      <family val="2"/>
      <scheme val="minor"/>
    </font>
    <font>
      <b/>
      <sz val="10"/>
      <name val="Palatino"/>
      <family val="1"/>
    </font>
    <font>
      <sz val="10"/>
      <name val="Palatino"/>
      <family val="1"/>
    </font>
    <font>
      <i/>
      <sz val="10"/>
      <name val="Palatino"/>
      <family val="1"/>
    </font>
    <font>
      <b/>
      <sz val="11"/>
      <color theme="1"/>
      <name val="Calibri"/>
      <family val="2"/>
      <scheme val="minor"/>
    </font>
    <font>
      <b/>
      <sz val="11"/>
      <color indexed="8"/>
      <name val="Calibri"/>
      <family val="2"/>
    </font>
    <font>
      <b/>
      <i/>
      <sz val="11"/>
      <color indexed="8"/>
      <name val="Calibri"/>
      <family val="2"/>
    </font>
    <font>
      <sz val="11"/>
      <color indexed="8"/>
      <name val="Calibri"/>
      <family val="2"/>
    </font>
    <font>
      <sz val="11"/>
      <name val="Palatino"/>
      <charset val="238"/>
    </font>
    <font>
      <b/>
      <i/>
      <u/>
      <sz val="11"/>
      <color indexed="8"/>
      <name val="Calibri"/>
      <family val="2"/>
    </font>
    <font>
      <b/>
      <sz val="10"/>
      <color indexed="10"/>
      <name val="Cambria"/>
      <family val="1"/>
      <scheme val="major"/>
    </font>
    <font>
      <sz val="10"/>
      <color indexed="10"/>
      <name val="Cambria"/>
      <family val="1"/>
      <scheme val="major"/>
    </font>
    <font>
      <b/>
      <sz val="10"/>
      <color indexed="12"/>
      <name val="Cambria"/>
      <family val="1"/>
      <scheme val="major"/>
    </font>
    <font>
      <sz val="24"/>
      <name val="Cambria"/>
      <family val="1"/>
      <scheme val="major"/>
    </font>
    <font>
      <sz val="11"/>
      <name val="Calibri"/>
      <family val="2"/>
    </font>
    <font>
      <i/>
      <sz val="11"/>
      <name val="Cambria"/>
      <family val="1"/>
    </font>
    <font>
      <sz val="11"/>
      <name val="Palatino"/>
    </font>
    <font>
      <i/>
      <sz val="11"/>
      <color theme="1"/>
      <name val="Calibri"/>
      <family val="2"/>
      <scheme val="minor"/>
    </font>
    <font>
      <i/>
      <sz val="11"/>
      <name val="Calibri"/>
      <family val="2"/>
    </font>
    <font>
      <sz val="10"/>
      <color indexed="8"/>
      <name val="Cambria"/>
      <family val="1"/>
      <scheme val="major"/>
    </font>
    <font>
      <i/>
      <sz val="9"/>
      <name val="Cambria"/>
      <family val="1"/>
      <scheme val="major"/>
    </font>
    <font>
      <sz val="9"/>
      <name val="Palatino"/>
      <family val="1"/>
    </font>
  </fonts>
  <fills count="25">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92CDD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indexed="49"/>
        <bgColor indexed="64"/>
      </patternFill>
    </fill>
    <fill>
      <patternFill patternType="solid">
        <fgColor rgb="FFFFC000"/>
        <bgColor indexed="64"/>
      </patternFill>
    </fill>
  </fills>
  <borders count="43">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s>
  <cellStyleXfs count="12">
    <xf numFmtId="0" fontId="0" fillId="0" borderId="0"/>
    <xf numFmtId="0" fontId="8" fillId="0" borderId="0" applyNumberFormat="0" applyFill="0" applyBorder="0" applyAlignment="0" applyProtection="0">
      <alignment vertical="top"/>
      <protection locked="0"/>
    </xf>
    <xf numFmtId="0" fontId="5" fillId="0" borderId="0"/>
    <xf numFmtId="0" fontId="41" fillId="0" borderId="0"/>
    <xf numFmtId="0" fontId="41" fillId="0" borderId="0"/>
    <xf numFmtId="0" fontId="41" fillId="0" borderId="0"/>
    <xf numFmtId="0" fontId="10" fillId="0" borderId="0"/>
    <xf numFmtId="0" fontId="2" fillId="0" borderId="0"/>
    <xf numFmtId="0" fontId="2" fillId="0" borderId="0"/>
    <xf numFmtId="0" fontId="5" fillId="0" borderId="0"/>
    <xf numFmtId="0" fontId="2" fillId="0" borderId="0"/>
    <xf numFmtId="0" fontId="5" fillId="0" borderId="0"/>
  </cellStyleXfs>
  <cellXfs count="685">
    <xf numFmtId="0" fontId="0" fillId="0" borderId="0" xfId="0"/>
    <xf numFmtId="0" fontId="4" fillId="0" borderId="0" xfId="0" applyFont="1" applyFill="1" applyAlignment="1">
      <alignment vertical="top" wrapText="1"/>
    </xf>
    <xf numFmtId="0" fontId="10" fillId="2" borderId="1" xfId="0" applyFont="1" applyFill="1" applyBorder="1"/>
    <xf numFmtId="49" fontId="13" fillId="0" borderId="0" xfId="0" applyNumberFormat="1" applyFont="1" applyAlignment="1">
      <alignment wrapText="1"/>
    </xf>
    <xf numFmtId="0" fontId="15" fillId="2" borderId="1" xfId="0" applyFont="1" applyFill="1" applyBorder="1" applyAlignment="1">
      <alignment horizontal="center" wrapText="1"/>
    </xf>
    <xf numFmtId="0" fontId="11" fillId="2" borderId="1" xfId="0" applyFont="1" applyFill="1" applyBorder="1" applyAlignment="1">
      <alignment wrapText="1"/>
    </xf>
    <xf numFmtId="49" fontId="14" fillId="0" borderId="0" xfId="0" applyNumberFormat="1" applyFont="1" applyAlignment="1">
      <alignment wrapText="1"/>
    </xf>
    <xf numFmtId="0" fontId="11" fillId="2" borderId="1" xfId="0" applyFont="1" applyFill="1" applyBorder="1" applyAlignment="1">
      <alignment vertical="top" wrapText="1"/>
    </xf>
    <xf numFmtId="0" fontId="12" fillId="2" borderId="1" xfId="0" applyFont="1" applyFill="1" applyBorder="1" applyAlignment="1">
      <alignment horizontal="center" wrapText="1"/>
    </xf>
    <xf numFmtId="49" fontId="14" fillId="3" borderId="2" xfId="0" applyNumberFormat="1" applyFont="1" applyFill="1" applyBorder="1" applyAlignment="1">
      <alignment wrapText="1"/>
    </xf>
    <xf numFmtId="49" fontId="13" fillId="0" borderId="3" xfId="0" applyNumberFormat="1" applyFont="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49" fontId="13" fillId="0" borderId="0" xfId="0" applyNumberFormat="1" applyFont="1" applyFill="1" applyBorder="1" applyAlignment="1">
      <alignment wrapText="1"/>
    </xf>
    <xf numFmtId="0" fontId="16" fillId="0" borderId="0" xfId="0" applyFont="1" applyFill="1" applyBorder="1" applyAlignment="1">
      <alignment vertical="top" wrapText="1"/>
    </xf>
    <xf numFmtId="0" fontId="17" fillId="0" borderId="0" xfId="0" applyFont="1" applyFill="1" applyBorder="1" applyAlignment="1">
      <alignment vertical="top" wrapText="1"/>
    </xf>
    <xf numFmtId="0" fontId="18" fillId="0" borderId="0" xfId="0" applyFont="1" applyFill="1" applyBorder="1" applyAlignment="1">
      <alignment vertical="top" wrapText="1"/>
    </xf>
    <xf numFmtId="0" fontId="9" fillId="2" borderId="1" xfId="0" applyFont="1" applyFill="1" applyBorder="1"/>
    <xf numFmtId="0" fontId="42" fillId="0" borderId="0" xfId="0" applyFont="1" applyBorder="1" applyAlignment="1">
      <alignment horizontal="center" vertical="center" wrapText="1"/>
    </xf>
    <xf numFmtId="0" fontId="43" fillId="0" borderId="0" xfId="0" applyFont="1" applyFill="1" applyAlignment="1"/>
    <xf numFmtId="0" fontId="44" fillId="0" borderId="0" xfId="0" applyFont="1"/>
    <xf numFmtId="0" fontId="44" fillId="0" borderId="0" xfId="0" applyFont="1" applyBorder="1"/>
    <xf numFmtId="0" fontId="44" fillId="0" borderId="0" xfId="0" applyFont="1" applyFill="1"/>
    <xf numFmtId="0" fontId="44" fillId="5" borderId="0" xfId="0" applyFont="1" applyFill="1"/>
    <xf numFmtId="0" fontId="45" fillId="0" borderId="0" xfId="0" applyFont="1" applyFill="1"/>
    <xf numFmtId="0" fontId="44" fillId="6" borderId="0" xfId="0" applyFont="1" applyFill="1"/>
    <xf numFmtId="0" fontId="46" fillId="0" borderId="0" xfId="0" applyFont="1" applyFill="1" applyBorder="1"/>
    <xf numFmtId="0" fontId="46" fillId="0" borderId="0" xfId="0" applyFont="1" applyFill="1" applyBorder="1" applyAlignment="1">
      <alignment wrapText="1"/>
    </xf>
    <xf numFmtId="0" fontId="44" fillId="0" borderId="0" xfId="0" applyFont="1" applyFill="1" applyAlignment="1">
      <alignment vertical="top"/>
    </xf>
    <xf numFmtId="0" fontId="44" fillId="6" borderId="0" xfId="0" applyFont="1" applyFill="1" applyAlignment="1">
      <alignment vertical="top"/>
    </xf>
    <xf numFmtId="0" fontId="44" fillId="0" borderId="0" xfId="0" applyFont="1" applyAlignment="1">
      <alignment vertical="top"/>
    </xf>
    <xf numFmtId="0" fontId="46" fillId="0" borderId="0" xfId="0" applyFont="1" applyFill="1" applyAlignment="1">
      <alignment vertical="top"/>
    </xf>
    <xf numFmtId="0" fontId="46" fillId="0" borderId="0" xfId="0" applyFont="1" applyFill="1" applyAlignment="1">
      <alignment vertical="top" wrapText="1"/>
    </xf>
    <xf numFmtId="0" fontId="47" fillId="0" borderId="12" xfId="7" applyFont="1" applyFill="1" applyBorder="1" applyAlignment="1">
      <alignment wrapText="1"/>
    </xf>
    <xf numFmtId="0" fontId="47" fillId="0" borderId="12" xfId="7" applyFont="1" applyFill="1" applyBorder="1" applyAlignment="1">
      <alignment horizontal="center" wrapText="1"/>
    </xf>
    <xf numFmtId="15" fontId="47" fillId="0" borderId="12" xfId="7" applyNumberFormat="1" applyFont="1" applyFill="1" applyBorder="1" applyAlignment="1">
      <alignment horizontal="center" wrapText="1"/>
    </xf>
    <xf numFmtId="15" fontId="47" fillId="0" borderId="0" xfId="7" applyNumberFormat="1" applyFont="1" applyFill="1" applyBorder="1" applyAlignment="1">
      <alignment horizontal="center" wrapText="1"/>
    </xf>
    <xf numFmtId="15" fontId="43" fillId="0" borderId="0" xfId="7" applyNumberFormat="1" applyFont="1" applyFill="1" applyBorder="1" applyAlignment="1">
      <alignment wrapText="1"/>
    </xf>
    <xf numFmtId="0" fontId="43" fillId="0" borderId="0" xfId="0" applyFont="1" applyFill="1" applyAlignment="1">
      <alignment vertical="top"/>
    </xf>
    <xf numFmtId="0" fontId="43" fillId="0" borderId="0" xfId="0" applyFont="1" applyAlignment="1">
      <alignment horizontal="center" vertical="top"/>
    </xf>
    <xf numFmtId="0" fontId="43" fillId="0" borderId="0" xfId="0" applyFont="1" applyAlignment="1">
      <alignment vertical="top" wrapText="1"/>
    </xf>
    <xf numFmtId="0" fontId="43" fillId="0" borderId="0" xfId="0" applyFont="1"/>
    <xf numFmtId="0" fontId="47" fillId="0" borderId="0" xfId="0" applyFont="1" applyFill="1" applyAlignment="1">
      <alignment vertical="top" wrapText="1"/>
    </xf>
    <xf numFmtId="0" fontId="43" fillId="0" borderId="0" xfId="0" applyFont="1" applyFill="1" applyAlignment="1">
      <alignment vertical="top" wrapText="1"/>
    </xf>
    <xf numFmtId="0" fontId="48" fillId="0" borderId="0" xfId="0" applyFont="1" applyFill="1" applyAlignment="1">
      <alignment vertical="top" wrapText="1"/>
    </xf>
    <xf numFmtId="0" fontId="43" fillId="0" borderId="0" xfId="0" applyFont="1" applyAlignment="1">
      <alignment horizontal="left" vertical="top" wrapText="1"/>
    </xf>
    <xf numFmtId="0" fontId="43" fillId="0" borderId="12" xfId="0" applyFont="1" applyFill="1" applyBorder="1" applyAlignment="1">
      <alignment vertical="top" wrapText="1"/>
    </xf>
    <xf numFmtId="0" fontId="43" fillId="0" borderId="0" xfId="0" applyFont="1" applyAlignment="1">
      <alignment vertical="top"/>
    </xf>
    <xf numFmtId="0" fontId="47" fillId="7" borderId="0" xfId="0" applyFont="1" applyFill="1" applyAlignment="1">
      <alignment vertical="top" wrapText="1"/>
    </xf>
    <xf numFmtId="0" fontId="48" fillId="0" borderId="12" xfId="0" applyFont="1" applyFill="1" applyBorder="1" applyAlignment="1">
      <alignment vertical="top" wrapText="1"/>
    </xf>
    <xf numFmtId="164" fontId="48" fillId="0" borderId="12" xfId="0" applyNumberFormat="1" applyFont="1" applyFill="1" applyBorder="1" applyAlignment="1">
      <alignment vertical="top" wrapText="1"/>
    </xf>
    <xf numFmtId="0" fontId="48" fillId="7" borderId="0" xfId="0" applyFont="1" applyFill="1" applyBorder="1" applyAlignment="1">
      <alignment vertical="top" wrapText="1"/>
    </xf>
    <xf numFmtId="0" fontId="43" fillId="7" borderId="0" xfId="0" applyFont="1" applyFill="1" applyAlignment="1">
      <alignment vertical="top" wrapText="1"/>
    </xf>
    <xf numFmtId="0" fontId="43" fillId="0" borderId="0" xfId="0" applyFont="1" applyFill="1"/>
    <xf numFmtId="0" fontId="48" fillId="7" borderId="0" xfId="0" applyFont="1" applyFill="1" applyAlignment="1">
      <alignment horizontal="left" vertical="top" wrapText="1"/>
    </xf>
    <xf numFmtId="0" fontId="48" fillId="7" borderId="0" xfId="0" applyFont="1" applyFill="1" applyAlignment="1">
      <alignment vertical="top" wrapText="1"/>
    </xf>
    <xf numFmtId="0" fontId="43" fillId="0" borderId="0" xfId="0" applyFont="1" applyBorder="1" applyAlignment="1">
      <alignment vertical="top" wrapText="1"/>
    </xf>
    <xf numFmtId="0" fontId="47" fillId="0" borderId="0" xfId="0" applyFont="1" applyAlignment="1">
      <alignment vertical="top" wrapText="1"/>
    </xf>
    <xf numFmtId="0" fontId="47" fillId="10" borderId="14" xfId="10" applyFont="1" applyFill="1" applyBorder="1" applyAlignment="1">
      <alignment vertical="top" wrapText="1"/>
    </xf>
    <xf numFmtId="0" fontId="47" fillId="10" borderId="15" xfId="10" applyFont="1" applyFill="1" applyBorder="1" applyAlignment="1">
      <alignment vertical="top" wrapText="1"/>
    </xf>
    <xf numFmtId="0" fontId="47" fillId="0" borderId="0" xfId="0" applyFont="1"/>
    <xf numFmtId="0" fontId="50" fillId="12" borderId="12" xfId="6" applyFont="1" applyFill="1" applyBorder="1" applyAlignment="1">
      <alignment vertical="center" wrapText="1"/>
    </xf>
    <xf numFmtId="0" fontId="50" fillId="12" borderId="12" xfId="6" applyFont="1" applyFill="1" applyBorder="1" applyAlignment="1">
      <alignment horizontal="left" vertical="center" wrapText="1"/>
    </xf>
    <xf numFmtId="0" fontId="43" fillId="0" borderId="12" xfId="0" applyFont="1" applyBorder="1"/>
    <xf numFmtId="0" fontId="43" fillId="13" borderId="0" xfId="0" applyFont="1" applyFill="1"/>
    <xf numFmtId="0" fontId="50" fillId="8" borderId="12" xfId="0" applyFont="1" applyFill="1" applyBorder="1" applyAlignment="1">
      <alignment vertical="top" wrapText="1"/>
    </xf>
    <xf numFmtId="0" fontId="44" fillId="0" borderId="12" xfId="0" applyFont="1" applyBorder="1" applyAlignment="1">
      <alignment vertical="top" wrapText="1"/>
    </xf>
    <xf numFmtId="0" fontId="44" fillId="0" borderId="0" xfId="0" applyFont="1" applyAlignment="1">
      <alignment vertical="top" wrapText="1"/>
    </xf>
    <xf numFmtId="0" fontId="51" fillId="0" borderId="0" xfId="0" applyFont="1"/>
    <xf numFmtId="0" fontId="52" fillId="0" borderId="0" xfId="0" applyFont="1"/>
    <xf numFmtId="0" fontId="44" fillId="0" borderId="0" xfId="0" applyFont="1" applyFill="1" applyBorder="1" applyAlignment="1">
      <alignment horizontal="center" vertical="top"/>
    </xf>
    <xf numFmtId="0" fontId="47" fillId="0" borderId="16" xfId="0" applyFont="1" applyBorder="1" applyAlignment="1">
      <alignment vertical="top"/>
    </xf>
    <xf numFmtId="0" fontId="43" fillId="0" borderId="17" xfId="0" applyFont="1" applyBorder="1" applyAlignment="1">
      <alignment vertical="top"/>
    </xf>
    <xf numFmtId="0" fontId="43" fillId="0" borderId="18" xfId="0" applyFont="1" applyBorder="1" applyAlignment="1">
      <alignment vertical="top"/>
    </xf>
    <xf numFmtId="0" fontId="43" fillId="0" borderId="3" xfId="0" applyFont="1" applyBorder="1" applyAlignment="1">
      <alignment horizontal="left" vertical="top"/>
    </xf>
    <xf numFmtId="0" fontId="47" fillId="0" borderId="16" xfId="0" applyFont="1" applyFill="1" applyBorder="1" applyAlignment="1">
      <alignment vertical="top"/>
    </xf>
    <xf numFmtId="0" fontId="43" fillId="0" borderId="17" xfId="0" applyFont="1" applyFill="1" applyBorder="1" applyAlignment="1">
      <alignment vertical="top" wrapText="1"/>
    </xf>
    <xf numFmtId="0" fontId="48" fillId="0" borderId="3" xfId="0" applyFont="1" applyFill="1" applyBorder="1" applyAlignment="1">
      <alignment vertical="top" wrapText="1"/>
    </xf>
    <xf numFmtId="0" fontId="43" fillId="0" borderId="18" xfId="0" applyFont="1" applyFill="1" applyBorder="1" applyAlignment="1">
      <alignment vertical="top"/>
    </xf>
    <xf numFmtId="0" fontId="48" fillId="0" borderId="3" xfId="9" applyFont="1" applyFill="1" applyBorder="1" applyAlignment="1">
      <alignment vertical="top" wrapText="1"/>
    </xf>
    <xf numFmtId="0" fontId="43" fillId="0" borderId="19" xfId="0" applyFont="1" applyFill="1" applyBorder="1" applyAlignment="1">
      <alignment vertical="top"/>
    </xf>
    <xf numFmtId="0" fontId="43" fillId="0" borderId="3" xfId="0" applyFont="1" applyFill="1" applyBorder="1" applyAlignment="1">
      <alignment vertical="top" wrapText="1"/>
    </xf>
    <xf numFmtId="0" fontId="43" fillId="0" borderId="20" xfId="0" applyFont="1" applyFill="1" applyBorder="1" applyAlignment="1">
      <alignment vertical="top" wrapText="1"/>
    </xf>
    <xf numFmtId="0" fontId="53" fillId="0" borderId="0" xfId="0" applyFont="1"/>
    <xf numFmtId="0" fontId="53" fillId="0" borderId="0" xfId="0" applyFont="1" applyAlignment="1">
      <alignment horizontal="center" vertical="top"/>
    </xf>
    <xf numFmtId="0" fontId="43" fillId="0" borderId="21" xfId="0" applyFont="1" applyBorder="1"/>
    <xf numFmtId="0" fontId="42" fillId="0" borderId="13" xfId="9" applyFont="1" applyBorder="1" applyAlignment="1" applyProtection="1">
      <alignment horizontal="center" vertical="center" wrapText="1"/>
      <protection locked="0"/>
    </xf>
    <xf numFmtId="0" fontId="44" fillId="9" borderId="0" xfId="8" applyFont="1" applyFill="1"/>
    <xf numFmtId="0" fontId="44" fillId="0" borderId="0" xfId="8" applyFont="1"/>
    <xf numFmtId="0" fontId="47" fillId="9" borderId="0" xfId="8" applyFont="1" applyFill="1" applyAlignment="1">
      <alignment horizontal="center" vertical="center" wrapText="1"/>
    </xf>
    <xf numFmtId="0" fontId="47" fillId="0" borderId="0" xfId="8" applyFont="1" applyAlignment="1">
      <alignment horizontal="center" vertical="center" wrapText="1"/>
    </xf>
    <xf numFmtId="0" fontId="55" fillId="9" borderId="0" xfId="8" applyFont="1" applyFill="1"/>
    <xf numFmtId="0" fontId="55" fillId="0" borderId="0" xfId="8" applyFont="1"/>
    <xf numFmtId="0" fontId="47" fillId="0" borderId="16" xfId="9" applyFont="1" applyBorder="1" applyAlignment="1">
      <alignment vertical="top"/>
    </xf>
    <xf numFmtId="0" fontId="43" fillId="0" borderId="22" xfId="9" applyFont="1" applyBorder="1" applyAlignment="1">
      <alignment vertical="top" wrapText="1"/>
    </xf>
    <xf numFmtId="164" fontId="43" fillId="14" borderId="1" xfId="0" applyNumberFormat="1" applyFont="1" applyFill="1" applyBorder="1" applyAlignment="1">
      <alignment horizontal="left" vertical="top" wrapText="1"/>
    </xf>
    <xf numFmtId="164" fontId="43" fillId="14" borderId="18" xfId="0" applyNumberFormat="1" applyFont="1" applyFill="1" applyBorder="1" applyAlignment="1">
      <alignment horizontal="left" vertical="top" wrapText="1"/>
    </xf>
    <xf numFmtId="0" fontId="43" fillId="0" borderId="0" xfId="0" applyFont="1" applyFill="1" applyBorder="1" applyAlignment="1">
      <alignment vertical="top" wrapText="1"/>
    </xf>
    <xf numFmtId="164" fontId="56" fillId="14" borderId="12" xfId="0" applyNumberFormat="1" applyFont="1" applyFill="1" applyBorder="1" applyAlignment="1">
      <alignment horizontal="left" vertical="center"/>
    </xf>
    <xf numFmtId="0" fontId="56" fillId="14" borderId="12" xfId="0" applyFont="1" applyFill="1" applyBorder="1" applyAlignment="1">
      <alignment vertical="center"/>
    </xf>
    <xf numFmtId="0" fontId="56" fillId="14" borderId="12" xfId="0" applyFont="1" applyFill="1" applyBorder="1" applyAlignment="1">
      <alignment vertical="center" wrapText="1"/>
    </xf>
    <xf numFmtId="0" fontId="56" fillId="7" borderId="0" xfId="0" applyFont="1" applyFill="1" applyAlignment="1">
      <alignment vertical="center" wrapText="1"/>
    </xf>
    <xf numFmtId="0" fontId="56" fillId="0" borderId="0" xfId="0" applyFont="1" applyAlignment="1">
      <alignment vertical="center"/>
    </xf>
    <xf numFmtId="0" fontId="47" fillId="14" borderId="16" xfId="0" applyFont="1" applyFill="1" applyBorder="1" applyAlignment="1">
      <alignment horizontal="left" vertical="top" wrapText="1"/>
    </xf>
    <xf numFmtId="0" fontId="47" fillId="14" borderId="17" xfId="0" applyFont="1" applyFill="1" applyBorder="1" applyAlignment="1">
      <alignment vertical="top" wrapText="1"/>
    </xf>
    <xf numFmtId="0" fontId="47" fillId="13" borderId="0" xfId="0" applyFont="1" applyFill="1" applyAlignment="1">
      <alignment vertical="top" wrapText="1"/>
    </xf>
    <xf numFmtId="0" fontId="47" fillId="14" borderId="18" xfId="0" applyFont="1" applyFill="1" applyBorder="1" applyAlignment="1">
      <alignment horizontal="left" vertical="top" wrapText="1"/>
    </xf>
    <xf numFmtId="0" fontId="47" fillId="14" borderId="20" xfId="0" applyFont="1" applyFill="1" applyBorder="1" applyAlignment="1">
      <alignment vertical="top" wrapText="1"/>
    </xf>
    <xf numFmtId="0" fontId="43" fillId="14" borderId="1" xfId="0" applyFont="1" applyFill="1" applyBorder="1" applyAlignment="1">
      <alignment horizontal="left" vertical="top" wrapText="1"/>
    </xf>
    <xf numFmtId="0" fontId="47" fillId="0" borderId="3" xfId="0" applyFont="1" applyFill="1" applyBorder="1" applyAlignment="1">
      <alignment vertical="top" wrapText="1"/>
    </xf>
    <xf numFmtId="0" fontId="43" fillId="13" borderId="0" xfId="0" applyFont="1" applyFill="1" applyAlignment="1">
      <alignment vertical="top" wrapText="1"/>
    </xf>
    <xf numFmtId="0" fontId="57" fillId="0" borderId="3" xfId="0" applyFont="1" applyFill="1" applyBorder="1" applyAlignment="1">
      <alignment vertical="top" wrapText="1"/>
    </xf>
    <xf numFmtId="0" fontId="47" fillId="14" borderId="13" xfId="0" applyFont="1" applyFill="1" applyBorder="1" applyAlignment="1">
      <alignment vertical="top" wrapText="1"/>
    </xf>
    <xf numFmtId="0" fontId="47" fillId="14" borderId="1" xfId="0" applyFont="1" applyFill="1" applyBorder="1" applyAlignment="1">
      <alignment horizontal="left" vertical="top" wrapText="1"/>
    </xf>
    <xf numFmtId="0" fontId="48" fillId="13" borderId="0" xfId="0" applyFont="1" applyFill="1" applyAlignment="1">
      <alignment horizontal="left" vertical="top" wrapText="1"/>
    </xf>
    <xf numFmtId="0" fontId="43" fillId="0" borderId="3" xfId="0" applyNumberFormat="1" applyFont="1" applyFill="1" applyBorder="1" applyAlignment="1">
      <alignment vertical="top" wrapText="1"/>
    </xf>
    <xf numFmtId="0" fontId="43" fillId="13" borderId="0" xfId="0" applyNumberFormat="1" applyFont="1" applyFill="1" applyAlignment="1">
      <alignment vertical="top" wrapText="1"/>
    </xf>
    <xf numFmtId="0" fontId="48" fillId="13" borderId="0" xfId="0" applyFont="1" applyFill="1" applyAlignment="1">
      <alignment vertical="top" wrapText="1"/>
    </xf>
    <xf numFmtId="0" fontId="48" fillId="14" borderId="1" xfId="0" applyFont="1" applyFill="1" applyBorder="1" applyAlignment="1">
      <alignment horizontal="left" vertical="top" wrapText="1"/>
    </xf>
    <xf numFmtId="2" fontId="47" fillId="14" borderId="1" xfId="0" applyNumberFormat="1" applyFont="1" applyFill="1" applyBorder="1" applyAlignment="1">
      <alignment horizontal="left" vertical="top" wrapText="1"/>
    </xf>
    <xf numFmtId="164" fontId="47" fillId="10" borderId="16" xfId="0" applyNumberFormat="1" applyFont="1" applyFill="1" applyBorder="1" applyAlignment="1">
      <alignment horizontal="left" vertical="top"/>
    </xf>
    <xf numFmtId="0" fontId="47" fillId="10" borderId="17" xfId="0" applyFont="1" applyFill="1" applyBorder="1" applyAlignment="1">
      <alignment vertical="top" wrapText="1"/>
    </xf>
    <xf numFmtId="0" fontId="47" fillId="10" borderId="18" xfId="0" applyFont="1" applyFill="1" applyBorder="1" applyAlignment="1">
      <alignment horizontal="left" vertical="top"/>
    </xf>
    <xf numFmtId="0" fontId="47" fillId="10" borderId="20" xfId="0" applyFont="1" applyFill="1" applyBorder="1" applyAlignment="1">
      <alignment vertical="top" wrapText="1"/>
    </xf>
    <xf numFmtId="0" fontId="43" fillId="0" borderId="14" xfId="0" applyFont="1" applyFill="1" applyBorder="1" applyAlignment="1">
      <alignment vertical="top" wrapText="1"/>
    </xf>
    <xf numFmtId="0" fontId="43" fillId="0" borderId="15" xfId="0" applyFont="1" applyFill="1" applyBorder="1" applyAlignment="1">
      <alignment vertical="top" wrapText="1"/>
    </xf>
    <xf numFmtId="0" fontId="47" fillId="10" borderId="13" xfId="0" applyFont="1" applyFill="1" applyBorder="1" applyAlignment="1">
      <alignment vertical="top" wrapText="1"/>
    </xf>
    <xf numFmtId="0" fontId="47" fillId="0" borderId="14" xfId="0" applyFont="1" applyFill="1" applyBorder="1" applyAlignment="1">
      <alignment vertical="top" wrapText="1"/>
    </xf>
    <xf numFmtId="0" fontId="43" fillId="0" borderId="1" xfId="0" applyFont="1" applyFill="1" applyBorder="1" applyAlignment="1">
      <alignment vertical="top" wrapText="1"/>
    </xf>
    <xf numFmtId="0" fontId="47" fillId="0" borderId="1" xfId="0" applyFont="1" applyFill="1" applyBorder="1" applyAlignment="1">
      <alignment vertical="top" wrapText="1"/>
    </xf>
    <xf numFmtId="0" fontId="48" fillId="0" borderId="14" xfId="0" applyFont="1" applyFill="1" applyBorder="1" applyAlignment="1">
      <alignment horizontal="left" vertical="top" wrapText="1"/>
    </xf>
    <xf numFmtId="0" fontId="48" fillId="0" borderId="1" xfId="0" applyFont="1" applyFill="1" applyBorder="1" applyAlignment="1">
      <alignment horizontal="left" vertical="top" wrapText="1"/>
    </xf>
    <xf numFmtId="0" fontId="47" fillId="0" borderId="1" xfId="0" applyFont="1" applyFill="1" applyBorder="1" applyAlignment="1">
      <alignment horizontal="left" vertical="top" wrapText="1"/>
    </xf>
    <xf numFmtId="0" fontId="47" fillId="13" borderId="0" xfId="0" applyFont="1" applyFill="1" applyAlignment="1">
      <alignment horizontal="left" vertical="top" wrapText="1"/>
    </xf>
    <xf numFmtId="0" fontId="48" fillId="0" borderId="1" xfId="0" applyFont="1" applyFill="1" applyBorder="1" applyAlignment="1">
      <alignment vertical="top" wrapText="1"/>
    </xf>
    <xf numFmtId="0" fontId="48" fillId="0" borderId="14" xfId="0" applyFont="1" applyFill="1" applyBorder="1" applyAlignment="1">
      <alignment vertical="top" wrapText="1"/>
    </xf>
    <xf numFmtId="2" fontId="47" fillId="10" borderId="18" xfId="0" applyNumberFormat="1" applyFont="1" applyFill="1" applyBorder="1" applyAlignment="1">
      <alignment horizontal="left" vertical="top"/>
    </xf>
    <xf numFmtId="0" fontId="58" fillId="10" borderId="18" xfId="0" applyFont="1" applyFill="1" applyBorder="1" applyAlignment="1">
      <alignment horizontal="left" vertical="top" wrapText="1"/>
    </xf>
    <xf numFmtId="0" fontId="48" fillId="10" borderId="19" xfId="0" applyFont="1" applyFill="1" applyBorder="1" applyAlignment="1">
      <alignment horizontal="left" vertical="top"/>
    </xf>
    <xf numFmtId="0" fontId="47" fillId="10" borderId="0" xfId="0" applyFont="1" applyFill="1" applyBorder="1" applyAlignment="1">
      <alignment horizontal="left" vertical="top"/>
    </xf>
    <xf numFmtId="0" fontId="57" fillId="0" borderId="14" xfId="0" applyFont="1" applyFill="1" applyBorder="1" applyAlignment="1">
      <alignment vertical="top" wrapText="1"/>
    </xf>
    <xf numFmtId="0" fontId="43" fillId="10" borderId="18" xfId="0" applyFont="1" applyFill="1" applyBorder="1" applyAlignment="1">
      <alignment horizontal="left"/>
    </xf>
    <xf numFmtId="0" fontId="43" fillId="0" borderId="1" xfId="0" applyFont="1" applyFill="1" applyBorder="1"/>
    <xf numFmtId="0" fontId="47" fillId="7" borderId="0" xfId="0" applyFont="1" applyFill="1" applyAlignment="1">
      <alignment horizontal="left" vertical="top" wrapText="1"/>
    </xf>
    <xf numFmtId="0" fontId="47" fillId="10" borderId="12" xfId="0" applyFont="1" applyFill="1" applyBorder="1" applyAlignment="1">
      <alignment vertical="top" wrapText="1"/>
    </xf>
    <xf numFmtId="2" fontId="47" fillId="10" borderId="0" xfId="0" applyNumberFormat="1" applyFont="1" applyFill="1" applyBorder="1" applyAlignment="1">
      <alignment horizontal="left" vertical="top"/>
    </xf>
    <xf numFmtId="0" fontId="43" fillId="0" borderId="0" xfId="0" applyFont="1" applyAlignment="1">
      <alignment wrapText="1"/>
    </xf>
    <xf numFmtId="0" fontId="47" fillId="15" borderId="14" xfId="10" applyFont="1" applyFill="1" applyBorder="1" applyAlignment="1">
      <alignment horizontal="left" vertical="top" wrapText="1"/>
    </xf>
    <xf numFmtId="0" fontId="47" fillId="15" borderId="14" xfId="10" applyFont="1" applyFill="1" applyBorder="1" applyAlignment="1">
      <alignment vertical="top" wrapText="1"/>
    </xf>
    <xf numFmtId="0" fontId="47" fillId="15" borderId="14" xfId="10" applyFont="1" applyFill="1" applyBorder="1" applyAlignment="1">
      <alignment vertical="top"/>
    </xf>
    <xf numFmtId="0" fontId="47" fillId="15" borderId="23" xfId="10" applyFont="1" applyFill="1" applyBorder="1" applyAlignment="1">
      <alignment horizontal="left" vertical="top"/>
    </xf>
    <xf numFmtId="0" fontId="47" fillId="15" borderId="24" xfId="10" applyFont="1" applyFill="1" applyBorder="1" applyAlignment="1">
      <alignment vertical="top" wrapText="1"/>
    </xf>
    <xf numFmtId="0" fontId="47" fillId="15" borderId="15" xfId="10" applyFont="1" applyFill="1" applyBorder="1" applyAlignment="1">
      <alignment horizontal="left" vertical="top"/>
    </xf>
    <xf numFmtId="0" fontId="47" fillId="15" borderId="12" xfId="10" applyFont="1" applyFill="1" applyBorder="1" applyAlignment="1">
      <alignment horizontal="left" vertical="top"/>
    </xf>
    <xf numFmtId="0" fontId="43" fillId="0" borderId="12" xfId="10" applyFont="1" applyFill="1" applyBorder="1" applyAlignment="1">
      <alignment vertical="top" wrapText="1"/>
    </xf>
    <xf numFmtId="0" fontId="43" fillId="0" borderId="12" xfId="10" applyFont="1" applyFill="1" applyBorder="1" applyAlignment="1">
      <alignment vertical="top"/>
    </xf>
    <xf numFmtId="0" fontId="44" fillId="0" borderId="12" xfId="10" applyFont="1" applyFill="1" applyBorder="1" applyAlignment="1">
      <alignment vertical="top" wrapText="1"/>
    </xf>
    <xf numFmtId="0" fontId="47" fillId="15" borderId="22" xfId="10" applyFont="1" applyFill="1" applyBorder="1" applyAlignment="1">
      <alignment vertical="top" wrapText="1"/>
    </xf>
    <xf numFmtId="0" fontId="47" fillId="15" borderId="23" xfId="10" applyFont="1" applyFill="1" applyBorder="1" applyAlignment="1">
      <alignment horizontal="left" vertical="top" wrapText="1"/>
    </xf>
    <xf numFmtId="2" fontId="47" fillId="15" borderId="23" xfId="10" applyNumberFormat="1" applyFont="1" applyFill="1" applyBorder="1" applyAlignment="1">
      <alignment horizontal="left" vertical="top"/>
    </xf>
    <xf numFmtId="0" fontId="47" fillId="15" borderId="21" xfId="10" applyFont="1" applyFill="1" applyBorder="1" applyAlignment="1">
      <alignment vertical="top" wrapText="1"/>
    </xf>
    <xf numFmtId="0" fontId="44" fillId="15" borderId="3" xfId="10" applyFont="1" applyFill="1" applyBorder="1" applyAlignment="1">
      <alignment vertical="top" wrapText="1"/>
    </xf>
    <xf numFmtId="0" fontId="43" fillId="15" borderId="21" xfId="10" applyFont="1" applyFill="1" applyBorder="1" applyAlignment="1">
      <alignment vertical="top"/>
    </xf>
    <xf numFmtId="0" fontId="44" fillId="15" borderId="20" xfId="10" applyFont="1" applyFill="1" applyBorder="1" applyAlignment="1">
      <alignment vertical="top" wrapText="1"/>
    </xf>
    <xf numFmtId="0" fontId="43" fillId="15" borderId="24" xfId="10" applyFont="1" applyFill="1" applyBorder="1" applyAlignment="1">
      <alignment vertical="top"/>
    </xf>
    <xf numFmtId="0" fontId="44" fillId="15" borderId="13" xfId="10" applyFont="1" applyFill="1" applyBorder="1" applyAlignment="1">
      <alignment vertical="top" wrapText="1"/>
    </xf>
    <xf numFmtId="0" fontId="43" fillId="15" borderId="22" xfId="10" applyFont="1" applyFill="1" applyBorder="1" applyAlignment="1">
      <alignment vertical="top"/>
    </xf>
    <xf numFmtId="0" fontId="44" fillId="15" borderId="17" xfId="10" applyFont="1" applyFill="1" applyBorder="1" applyAlignment="1">
      <alignment vertical="top" wrapText="1"/>
    </xf>
    <xf numFmtId="0" fontId="60" fillId="15" borderId="21" xfId="10" applyFont="1" applyFill="1" applyBorder="1" applyAlignment="1">
      <alignment vertical="top" wrapText="1"/>
    </xf>
    <xf numFmtId="0" fontId="47" fillId="10" borderId="23" xfId="10" applyFont="1" applyFill="1" applyBorder="1" applyAlignment="1">
      <alignment horizontal="left" vertical="top"/>
    </xf>
    <xf numFmtId="0" fontId="47" fillId="10" borderId="24" xfId="10" applyFont="1" applyFill="1" applyBorder="1" applyAlignment="1">
      <alignment vertical="top" wrapText="1"/>
    </xf>
    <xf numFmtId="0" fontId="47" fillId="15" borderId="16" xfId="10" applyFont="1" applyFill="1" applyBorder="1" applyAlignment="1">
      <alignment horizontal="left" vertical="top" wrapText="1"/>
    </xf>
    <xf numFmtId="0" fontId="43" fillId="15" borderId="24" xfId="0" applyFont="1" applyFill="1" applyBorder="1" applyAlignment="1">
      <alignment vertical="top"/>
    </xf>
    <xf numFmtId="0" fontId="43" fillId="15" borderId="13" xfId="0" applyFont="1" applyFill="1" applyBorder="1" applyAlignment="1">
      <alignment vertical="top"/>
    </xf>
    <xf numFmtId="0" fontId="43" fillId="15" borderId="24" xfId="0" applyFont="1" applyFill="1" applyBorder="1" applyAlignment="1">
      <alignment vertical="top" wrapText="1"/>
    </xf>
    <xf numFmtId="0" fontId="43" fillId="15" borderId="13" xfId="0" applyFont="1" applyFill="1" applyBorder="1" applyAlignment="1">
      <alignment vertical="top" wrapText="1"/>
    </xf>
    <xf numFmtId="0" fontId="43" fillId="10" borderId="24" xfId="0" applyFont="1" applyFill="1" applyBorder="1" applyAlignment="1">
      <alignment vertical="top" wrapText="1"/>
    </xf>
    <xf numFmtId="0" fontId="43" fillId="10" borderId="13" xfId="0" applyFont="1" applyFill="1" applyBorder="1" applyAlignment="1">
      <alignment vertical="top" wrapText="1"/>
    </xf>
    <xf numFmtId="0" fontId="43" fillId="15" borderId="22" xfId="0" applyFont="1" applyFill="1" applyBorder="1" applyAlignment="1">
      <alignment vertical="top" wrapText="1"/>
    </xf>
    <xf numFmtId="0" fontId="43" fillId="15" borderId="17" xfId="0" applyFont="1" applyFill="1" applyBorder="1" applyAlignment="1">
      <alignment vertical="top" wrapText="1"/>
    </xf>
    <xf numFmtId="0" fontId="43" fillId="15" borderId="21" xfId="0" applyFont="1" applyFill="1" applyBorder="1" applyAlignment="1">
      <alignment vertical="top" wrapText="1"/>
    </xf>
    <xf numFmtId="0" fontId="43" fillId="15" borderId="20" xfId="0" applyFont="1" applyFill="1" applyBorder="1" applyAlignment="1">
      <alignment vertical="top" wrapText="1"/>
    </xf>
    <xf numFmtId="0" fontId="43" fillId="15" borderId="0" xfId="0" applyFont="1" applyFill="1" applyAlignment="1">
      <alignment vertical="top" wrapText="1"/>
    </xf>
    <xf numFmtId="0" fontId="43" fillId="15" borderId="3" xfId="0" applyFont="1" applyFill="1" applyBorder="1" applyAlignment="1">
      <alignment vertical="top" wrapText="1"/>
    </xf>
    <xf numFmtId="0" fontId="43" fillId="15" borderId="0" xfId="0" applyFont="1" applyFill="1" applyAlignment="1">
      <alignment vertical="top"/>
    </xf>
    <xf numFmtId="0" fontId="43" fillId="15" borderId="3" xfId="0" applyFont="1" applyFill="1" applyBorder="1" applyAlignment="1">
      <alignment vertical="top"/>
    </xf>
    <xf numFmtId="0" fontId="43" fillId="15" borderId="21" xfId="0" applyFont="1" applyFill="1" applyBorder="1" applyAlignment="1">
      <alignment vertical="top"/>
    </xf>
    <xf numFmtId="0" fontId="43" fillId="15" borderId="20" xfId="0" applyFont="1" applyFill="1" applyBorder="1" applyAlignment="1">
      <alignment vertical="top"/>
    </xf>
    <xf numFmtId="0" fontId="50" fillId="10" borderId="0" xfId="0" applyFont="1" applyFill="1" applyAlignment="1">
      <alignment vertical="top"/>
    </xf>
    <xf numFmtId="0" fontId="44" fillId="10" borderId="0" xfId="0" applyFont="1" applyFill="1" applyAlignment="1">
      <alignment vertical="top"/>
    </xf>
    <xf numFmtId="0" fontId="50" fillId="10" borderId="12" xfId="0" applyFont="1" applyFill="1" applyBorder="1" applyAlignment="1">
      <alignment vertical="top"/>
    </xf>
    <xf numFmtId="0" fontId="50" fillId="10" borderId="12" xfId="0" applyFont="1" applyFill="1" applyBorder="1" applyAlignment="1">
      <alignment vertical="top" wrapText="1"/>
    </xf>
    <xf numFmtId="0" fontId="50" fillId="10" borderId="0" xfId="0" applyFont="1" applyFill="1" applyAlignment="1">
      <alignment vertical="top" wrapText="1"/>
    </xf>
    <xf numFmtId="0" fontId="48" fillId="0" borderId="3" xfId="0" applyFont="1" applyFill="1" applyBorder="1" applyAlignment="1">
      <alignment vertical="top"/>
    </xf>
    <xf numFmtId="0" fontId="47" fillId="14" borderId="12" xfId="0" applyFont="1" applyFill="1" applyBorder="1" applyAlignment="1">
      <alignment horizontal="left" vertical="top" wrapText="1"/>
    </xf>
    <xf numFmtId="0" fontId="47" fillId="14" borderId="12" xfId="0" applyFont="1" applyFill="1" applyBorder="1" applyAlignment="1">
      <alignment wrapText="1"/>
    </xf>
    <xf numFmtId="0" fontId="47" fillId="14" borderId="12" xfId="0" applyFont="1" applyFill="1" applyBorder="1" applyAlignment="1">
      <alignment vertical="top" wrapText="1"/>
    </xf>
    <xf numFmtId="0" fontId="43" fillId="0" borderId="0" xfId="0" applyFont="1"/>
    <xf numFmtId="0" fontId="48" fillId="0" borderId="0" xfId="0" applyFont="1" applyFill="1" applyBorder="1" applyAlignment="1">
      <alignment vertical="top" wrapText="1"/>
    </xf>
    <xf numFmtId="0" fontId="43" fillId="0" borderId="0" xfId="0" applyFont="1" applyFill="1" applyBorder="1"/>
    <xf numFmtId="0" fontId="48" fillId="16" borderId="15" xfId="0" applyFont="1" applyFill="1" applyBorder="1" applyAlignment="1">
      <alignment vertical="top" wrapText="1"/>
    </xf>
    <xf numFmtId="0" fontId="48" fillId="16" borderId="12" xfId="0" applyFont="1" applyFill="1" applyBorder="1" applyAlignment="1">
      <alignment vertical="top" wrapText="1"/>
    </xf>
    <xf numFmtId="0" fontId="48" fillId="0" borderId="12" xfId="0" applyFont="1" applyFill="1" applyBorder="1" applyAlignment="1">
      <alignment horizontal="left" vertical="top" wrapText="1"/>
    </xf>
    <xf numFmtId="0" fontId="43" fillId="13" borderId="0" xfId="0" applyFont="1" applyFill="1" applyAlignment="1">
      <alignment horizontal="left" vertical="top" wrapText="1"/>
    </xf>
    <xf numFmtId="0" fontId="43" fillId="0" borderId="0" xfId="0" applyFont="1" applyFill="1" applyAlignment="1">
      <alignment horizontal="left" vertical="top" wrapText="1"/>
    </xf>
    <xf numFmtId="0" fontId="43" fillId="0" borderId="0" xfId="0" applyFont="1" applyFill="1" applyBorder="1" applyAlignment="1">
      <alignment horizontal="left" vertical="top" wrapText="1"/>
    </xf>
    <xf numFmtId="0" fontId="43" fillId="0" borderId="0" xfId="0" applyFont="1"/>
    <xf numFmtId="0" fontId="43" fillId="7" borderId="0" xfId="0" applyFont="1" applyFill="1" applyAlignment="1">
      <alignment horizontal="left" vertical="top" wrapText="1"/>
    </xf>
    <xf numFmtId="0" fontId="63" fillId="14" borderId="1" xfId="0" applyFont="1" applyFill="1" applyBorder="1" applyAlignment="1">
      <alignment horizontal="left" vertical="top" wrapText="1"/>
    </xf>
    <xf numFmtId="0" fontId="43" fillId="14" borderId="18" xfId="0" applyFont="1" applyFill="1" applyBorder="1" applyAlignment="1">
      <alignment horizontal="left" vertical="top" wrapText="1"/>
    </xf>
    <xf numFmtId="0" fontId="62" fillId="14" borderId="18" xfId="0" applyFont="1" applyFill="1" applyBorder="1" applyAlignment="1">
      <alignment horizontal="left" vertical="top" wrapText="1"/>
    </xf>
    <xf numFmtId="0" fontId="48" fillId="0" borderId="15" xfId="0" applyFont="1" applyFill="1" applyBorder="1" applyAlignment="1">
      <alignment vertical="top" wrapText="1"/>
    </xf>
    <xf numFmtId="0" fontId="52" fillId="0" borderId="3" xfId="0" applyFont="1" applyBorder="1" applyAlignment="1">
      <alignment vertical="top" wrapText="1"/>
    </xf>
    <xf numFmtId="164" fontId="62" fillId="14" borderId="1" xfId="0" applyNumberFormat="1" applyFont="1" applyFill="1" applyBorder="1" applyAlignment="1">
      <alignment horizontal="left" vertical="top" wrapText="1"/>
    </xf>
    <xf numFmtId="0" fontId="62" fillId="14" borderId="1" xfId="0" applyFont="1" applyFill="1" applyBorder="1" applyAlignment="1">
      <alignment horizontal="left" vertical="top" wrapText="1"/>
    </xf>
    <xf numFmtId="0" fontId="63" fillId="14" borderId="18" xfId="0" applyFont="1" applyFill="1" applyBorder="1" applyAlignment="1">
      <alignment horizontal="left" vertical="top" wrapText="1"/>
    </xf>
    <xf numFmtId="0" fontId="63" fillId="14" borderId="13" xfId="0" applyFont="1" applyFill="1" applyBorder="1" applyAlignment="1">
      <alignment vertical="top" wrapText="1"/>
    </xf>
    <xf numFmtId="0" fontId="64" fillId="13" borderId="0" xfId="0" applyFont="1" applyFill="1" applyAlignment="1">
      <alignment vertical="top" wrapText="1"/>
    </xf>
    <xf numFmtId="0" fontId="65" fillId="0" borderId="0" xfId="0" applyFont="1"/>
    <xf numFmtId="0" fontId="65" fillId="14" borderId="1" xfId="0" applyFont="1" applyFill="1" applyBorder="1" applyAlignment="1">
      <alignment horizontal="left" vertical="top" wrapText="1"/>
    </xf>
    <xf numFmtId="0" fontId="65" fillId="0" borderId="3" xfId="0" applyFont="1" applyFill="1" applyBorder="1" applyAlignment="1">
      <alignment vertical="top" wrapText="1"/>
    </xf>
    <xf numFmtId="0" fontId="65" fillId="13" borderId="0" xfId="0" applyFont="1" applyFill="1" applyAlignment="1">
      <alignment vertical="top" wrapText="1"/>
    </xf>
    <xf numFmtId="0" fontId="43" fillId="10" borderId="12" xfId="0" applyFont="1" applyFill="1" applyBorder="1" applyAlignment="1">
      <alignment vertical="top" wrapText="1"/>
    </xf>
    <xf numFmtId="0" fontId="66" fillId="10" borderId="0" xfId="0" applyFont="1" applyFill="1" applyAlignment="1">
      <alignment vertical="top"/>
    </xf>
    <xf numFmtId="0" fontId="67" fillId="10" borderId="3" xfId="0" applyFont="1" applyFill="1" applyBorder="1" applyAlignment="1">
      <alignment vertical="top" wrapText="1"/>
    </xf>
    <xf numFmtId="0" fontId="49" fillId="10" borderId="3" xfId="0" applyFont="1" applyFill="1" applyBorder="1" applyAlignment="1">
      <alignment vertical="top" wrapText="1"/>
    </xf>
    <xf numFmtId="0" fontId="62" fillId="10" borderId="3" xfId="0" applyFont="1" applyFill="1" applyBorder="1" applyAlignment="1">
      <alignment vertical="top" wrapText="1"/>
    </xf>
    <xf numFmtId="0" fontId="47" fillId="12" borderId="12" xfId="0" applyFont="1" applyFill="1" applyBorder="1" applyAlignment="1">
      <alignment vertical="top" wrapText="1"/>
    </xf>
    <xf numFmtId="0" fontId="69" fillId="13" borderId="0" xfId="0" applyFont="1" applyFill="1"/>
    <xf numFmtId="0" fontId="69" fillId="0" borderId="0" xfId="0" applyFont="1"/>
    <xf numFmtId="0" fontId="69" fillId="17" borderId="0" xfId="0" applyFont="1" applyFill="1"/>
    <xf numFmtId="0" fontId="69" fillId="0" borderId="0" xfId="0" applyFont="1" applyFill="1"/>
    <xf numFmtId="0" fontId="43" fillId="15" borderId="21" xfId="0" applyFont="1" applyFill="1" applyBorder="1" applyAlignment="1">
      <alignment horizontal="center" vertical="top" wrapText="1"/>
    </xf>
    <xf numFmtId="0" fontId="43" fillId="0" borderId="0" xfId="0" applyFont="1"/>
    <xf numFmtId="0" fontId="57" fillId="0" borderId="1" xfId="0" applyFont="1" applyFill="1" applyBorder="1" applyAlignment="1">
      <alignment vertical="top" wrapText="1"/>
    </xf>
    <xf numFmtId="0" fontId="47" fillId="10" borderId="22" xfId="10" applyFont="1" applyFill="1" applyBorder="1" applyAlignment="1">
      <alignment vertical="top" wrapText="1"/>
    </xf>
    <xf numFmtId="0" fontId="47" fillId="10" borderId="21" xfId="10" applyFont="1" applyFill="1" applyBorder="1" applyAlignment="1">
      <alignment vertical="top" wrapText="1"/>
    </xf>
    <xf numFmtId="0" fontId="44" fillId="13" borderId="0" xfId="0" applyFont="1" applyFill="1" applyAlignment="1">
      <alignment vertical="top" wrapText="1"/>
    </xf>
    <xf numFmtId="0" fontId="44" fillId="13" borderId="0" xfId="0" applyFont="1" applyFill="1"/>
    <xf numFmtId="0" fontId="50" fillId="13" borderId="0" xfId="0" applyFont="1" applyFill="1" applyAlignment="1">
      <alignment vertical="top" wrapText="1"/>
    </xf>
    <xf numFmtId="0" fontId="44" fillId="13" borderId="12" xfId="0" applyFont="1" applyFill="1" applyBorder="1" applyAlignment="1">
      <alignment vertical="top" wrapText="1"/>
    </xf>
    <xf numFmtId="0" fontId="50" fillId="10" borderId="14" xfId="0" applyFont="1" applyFill="1" applyBorder="1" applyAlignment="1">
      <alignment vertical="top"/>
    </xf>
    <xf numFmtId="0" fontId="50" fillId="18" borderId="12" xfId="0" applyFont="1" applyFill="1" applyBorder="1" applyAlignment="1">
      <alignment vertical="top"/>
    </xf>
    <xf numFmtId="0" fontId="50" fillId="18" borderId="25" xfId="0" applyFont="1" applyFill="1" applyBorder="1" applyAlignment="1">
      <alignment vertical="top" wrapText="1"/>
    </xf>
    <xf numFmtId="0" fontId="50" fillId="18" borderId="26" xfId="0" applyFont="1" applyFill="1" applyBorder="1" applyAlignment="1">
      <alignment vertical="top"/>
    </xf>
    <xf numFmtId="0" fontId="50" fillId="18" borderId="27" xfId="0" applyFont="1" applyFill="1" applyBorder="1" applyAlignment="1">
      <alignment vertical="top"/>
    </xf>
    <xf numFmtId="0" fontId="44" fillId="18" borderId="28" xfId="0" applyFont="1" applyFill="1" applyBorder="1" applyAlignment="1">
      <alignment vertical="top"/>
    </xf>
    <xf numFmtId="0" fontId="50" fillId="10" borderId="0" xfId="0" applyFont="1" applyFill="1" applyBorder="1" applyAlignment="1">
      <alignment vertical="top"/>
    </xf>
    <xf numFmtId="0" fontId="50" fillId="10" borderId="23" xfId="0" applyFont="1" applyFill="1" applyBorder="1" applyAlignment="1">
      <alignment vertical="top" wrapText="1"/>
    </xf>
    <xf numFmtId="0" fontId="50" fillId="18" borderId="12" xfId="0" applyFont="1" applyFill="1" applyBorder="1" applyAlignment="1">
      <alignment vertical="top" wrapText="1"/>
    </xf>
    <xf numFmtId="0" fontId="50" fillId="18" borderId="29" xfId="0" applyFont="1" applyFill="1" applyBorder="1" applyAlignment="1">
      <alignment vertical="top" wrapText="1"/>
    </xf>
    <xf numFmtId="0" fontId="50" fillId="18" borderId="15" xfId="0" applyFont="1" applyFill="1" applyBorder="1" applyAlignment="1">
      <alignment vertical="top" wrapText="1"/>
    </xf>
    <xf numFmtId="0" fontId="50" fillId="18" borderId="30" xfId="0" applyFont="1" applyFill="1" applyBorder="1" applyAlignment="1">
      <alignment vertical="top" wrapText="1"/>
    </xf>
    <xf numFmtId="0" fontId="50" fillId="18" borderId="31" xfId="0" applyFont="1" applyFill="1" applyBorder="1" applyAlignment="1">
      <alignment vertical="top" wrapText="1"/>
    </xf>
    <xf numFmtId="0" fontId="50" fillId="18" borderId="6" xfId="0" applyFont="1" applyFill="1" applyBorder="1" applyAlignment="1">
      <alignment vertical="top" wrapText="1"/>
    </xf>
    <xf numFmtId="0" fontId="50" fillId="10" borderId="13" xfId="0" applyFont="1" applyFill="1" applyBorder="1" applyAlignment="1">
      <alignment vertical="top" wrapText="1"/>
    </xf>
    <xf numFmtId="0" fontId="70" fillId="0" borderId="12" xfId="0" applyFont="1" applyBorder="1" applyAlignment="1">
      <alignment vertical="top" wrapText="1"/>
    </xf>
    <xf numFmtId="0" fontId="70" fillId="0" borderId="0" xfId="0" applyFont="1" applyAlignment="1">
      <alignment vertical="top" wrapText="1"/>
    </xf>
    <xf numFmtId="0" fontId="71" fillId="0" borderId="3" xfId="0" applyFont="1" applyFill="1" applyBorder="1" applyAlignment="1" applyProtection="1">
      <alignment vertical="top" wrapText="1"/>
    </xf>
    <xf numFmtId="0" fontId="47" fillId="0" borderId="17" xfId="0" applyFont="1" applyFill="1" applyBorder="1" applyAlignment="1">
      <alignment vertical="top" wrapText="1"/>
    </xf>
    <xf numFmtId="0" fontId="72" fillId="0" borderId="15" xfId="0" applyFont="1" applyFill="1" applyBorder="1" applyAlignment="1">
      <alignment vertical="top" wrapText="1"/>
    </xf>
    <xf numFmtId="0" fontId="47" fillId="0" borderId="0" xfId="0" applyFont="1" applyFill="1" applyBorder="1" applyAlignment="1">
      <alignment vertical="top" wrapText="1"/>
    </xf>
    <xf numFmtId="0" fontId="72" fillId="0" borderId="0" xfId="0" applyFont="1" applyFill="1" applyBorder="1" applyAlignment="1">
      <alignment vertical="top" wrapText="1"/>
    </xf>
    <xf numFmtId="0" fontId="50" fillId="12" borderId="24" xfId="6" applyFont="1" applyFill="1" applyBorder="1" applyAlignment="1">
      <alignment horizontal="left" vertical="center" wrapText="1"/>
    </xf>
    <xf numFmtId="0" fontId="50" fillId="12" borderId="13" xfId="6" applyFont="1" applyFill="1" applyBorder="1" applyAlignment="1">
      <alignment horizontal="left" vertical="center" wrapText="1"/>
    </xf>
    <xf numFmtId="0" fontId="50" fillId="12" borderId="23" xfId="6" applyFont="1" applyFill="1" applyBorder="1" applyAlignment="1">
      <alignment horizontal="left" vertical="center"/>
    </xf>
    <xf numFmtId="0" fontId="56" fillId="12" borderId="24" xfId="0" applyFont="1" applyFill="1" applyBorder="1"/>
    <xf numFmtId="0" fontId="50" fillId="12" borderId="13" xfId="0" applyFont="1" applyFill="1" applyBorder="1" applyAlignment="1">
      <alignment wrapText="1"/>
    </xf>
    <xf numFmtId="0" fontId="50" fillId="12" borderId="12" xfId="6" applyFont="1" applyFill="1" applyBorder="1" applyAlignment="1">
      <alignment vertical="center" textRotation="90" wrapText="1"/>
    </xf>
    <xf numFmtId="0" fontId="44" fillId="11" borderId="12" xfId="0" applyFont="1" applyFill="1" applyBorder="1"/>
    <xf numFmtId="0" fontId="44" fillId="0" borderId="12" xfId="0" applyFont="1" applyBorder="1"/>
    <xf numFmtId="0" fontId="44" fillId="0" borderId="12" xfId="0" applyFont="1" applyBorder="1" applyAlignment="1">
      <alignment wrapText="1"/>
    </xf>
    <xf numFmtId="0" fontId="44" fillId="0" borderId="0" xfId="0" applyFont="1" applyAlignment="1">
      <alignment wrapText="1"/>
    </xf>
    <xf numFmtId="164" fontId="47" fillId="14" borderId="16" xfId="0" applyNumberFormat="1" applyFont="1" applyFill="1" applyBorder="1" applyAlignment="1" applyProtection="1">
      <alignment horizontal="left" vertical="top" wrapText="1"/>
      <protection locked="0"/>
    </xf>
    <xf numFmtId="0" fontId="47" fillId="14" borderId="22" xfId="0" applyFont="1" applyFill="1" applyBorder="1" applyAlignment="1" applyProtection="1">
      <alignment vertical="top"/>
      <protection locked="0"/>
    </xf>
    <xf numFmtId="0" fontId="67" fillId="14" borderId="22" xfId="0" applyFont="1" applyFill="1" applyBorder="1" applyAlignment="1" applyProtection="1">
      <alignment vertical="top" wrapText="1"/>
      <protection locked="0"/>
    </xf>
    <xf numFmtId="0" fontId="52" fillId="14" borderId="38" xfId="0" applyFont="1" applyFill="1" applyBorder="1" applyAlignment="1" applyProtection="1">
      <alignment vertical="top" wrapText="1"/>
      <protection locked="0"/>
    </xf>
    <xf numFmtId="0" fontId="43" fillId="13" borderId="0" xfId="0" applyFont="1" applyFill="1" applyAlignment="1" applyProtection="1">
      <alignment vertical="top" wrapText="1"/>
      <protection locked="0"/>
    </xf>
    <xf numFmtId="164" fontId="47" fillId="14" borderId="18" xfId="0" applyNumberFormat="1" applyFont="1" applyFill="1" applyBorder="1" applyAlignment="1" applyProtection="1">
      <alignment horizontal="left" vertical="top" wrapText="1"/>
      <protection locked="0"/>
    </xf>
    <xf numFmtId="0" fontId="47" fillId="14" borderId="21" xfId="0" applyFont="1" applyFill="1" applyBorder="1" applyAlignment="1" applyProtection="1">
      <alignment vertical="top" wrapText="1"/>
      <protection locked="0"/>
    </xf>
    <xf numFmtId="0" fontId="73" fillId="14" borderId="20" xfId="0" applyFont="1" applyFill="1" applyBorder="1" applyAlignment="1" applyProtection="1">
      <alignment vertical="top" wrapText="1"/>
      <protection locked="0"/>
    </xf>
    <xf numFmtId="164" fontId="43" fillId="14" borderId="18" xfId="0" applyNumberFormat="1" applyFont="1" applyFill="1" applyBorder="1" applyAlignment="1" applyProtection="1">
      <alignment horizontal="left" vertical="top" wrapText="1"/>
      <protection locked="0"/>
    </xf>
    <xf numFmtId="0" fontId="43" fillId="0" borderId="16" xfId="0" applyFont="1" applyBorder="1" applyAlignment="1" applyProtection="1">
      <alignment vertical="top" wrapText="1"/>
      <protection locked="0"/>
    </xf>
    <xf numFmtId="0" fontId="71" fillId="0" borderId="22"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43" fillId="0" borderId="18" xfId="0" applyFont="1" applyBorder="1" applyAlignment="1" applyProtection="1">
      <alignment vertical="top" wrapText="1"/>
      <protection locked="0"/>
    </xf>
    <xf numFmtId="0" fontId="71" fillId="0" borderId="0" xfId="0" applyFont="1" applyAlignment="1" applyProtection="1">
      <alignment vertical="top" wrapText="1"/>
      <protection locked="0"/>
    </xf>
    <xf numFmtId="0" fontId="44" fillId="10" borderId="18" xfId="0" applyFont="1" applyFill="1" applyBorder="1" applyAlignment="1">
      <alignment vertical="top" wrapText="1"/>
    </xf>
    <xf numFmtId="0" fontId="49" fillId="0" borderId="3" xfId="0" applyFont="1" applyBorder="1" applyAlignment="1">
      <alignment vertical="top" wrapText="1"/>
    </xf>
    <xf numFmtId="0" fontId="43" fillId="0" borderId="0" xfId="0" applyFont="1" applyAlignment="1" applyProtection="1">
      <alignment vertical="top"/>
      <protection locked="0"/>
    </xf>
    <xf numFmtId="0" fontId="62" fillId="10" borderId="0" xfId="0" applyFont="1" applyFill="1" applyAlignment="1">
      <alignment vertical="top" wrapText="1"/>
    </xf>
    <xf numFmtId="164" fontId="43" fillId="14" borderId="0" xfId="0" applyNumberFormat="1" applyFont="1" applyFill="1" applyAlignment="1" applyProtection="1">
      <alignment horizontal="left" vertical="top" wrapText="1"/>
      <protection locked="0"/>
    </xf>
    <xf numFmtId="0" fontId="43" fillId="0" borderId="0" xfId="0" applyFont="1" applyAlignment="1" applyProtection="1">
      <alignment vertical="top" wrapText="1"/>
      <protection locked="0"/>
    </xf>
    <xf numFmtId="0" fontId="52" fillId="0" borderId="0" xfId="0" applyFont="1" applyAlignment="1" applyProtection="1">
      <alignment vertical="top" wrapText="1"/>
      <protection locked="0"/>
    </xf>
    <xf numFmtId="0" fontId="47" fillId="14" borderId="24" xfId="0" applyFont="1" applyFill="1" applyBorder="1" applyAlignment="1" applyProtection="1">
      <alignment vertical="top"/>
      <protection locked="0"/>
    </xf>
    <xf numFmtId="0" fontId="52" fillId="14" borderId="13" xfId="0" applyFont="1" applyFill="1" applyBorder="1" applyAlignment="1" applyProtection="1">
      <alignment vertical="top" wrapText="1"/>
      <protection locked="0"/>
    </xf>
    <xf numFmtId="164" fontId="43" fillId="14" borderId="1" xfId="0" applyNumberFormat="1" applyFont="1" applyFill="1" applyBorder="1" applyAlignment="1" applyProtection="1">
      <alignment horizontal="left" vertical="top" wrapText="1"/>
      <protection locked="0"/>
    </xf>
    <xf numFmtId="0" fontId="43" fillId="0" borderId="38" xfId="0" applyFont="1" applyBorder="1" applyAlignment="1" applyProtection="1">
      <alignment vertical="top" wrapText="1"/>
      <protection locked="0"/>
    </xf>
    <xf numFmtId="0" fontId="52" fillId="0" borderId="3" xfId="0" applyFont="1" applyBorder="1" applyAlignment="1" applyProtection="1">
      <alignment vertical="top" wrapText="1"/>
      <protection locked="0"/>
    </xf>
    <xf numFmtId="0" fontId="74" fillId="0" borderId="3"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43" fillId="11" borderId="0" xfId="0" applyFont="1" applyFill="1" applyAlignment="1" applyProtection="1">
      <alignment vertical="top" wrapText="1"/>
      <protection locked="0"/>
    </xf>
    <xf numFmtId="0" fontId="47" fillId="14" borderId="24" xfId="0" applyFont="1" applyFill="1" applyBorder="1" applyAlignment="1" applyProtection="1">
      <alignment vertical="top" wrapText="1"/>
      <protection locked="0"/>
    </xf>
    <xf numFmtId="0" fontId="43" fillId="14" borderId="24" xfId="0" applyFont="1" applyFill="1" applyBorder="1" applyAlignment="1" applyProtection="1">
      <alignment vertical="top" wrapText="1"/>
      <protection locked="0"/>
    </xf>
    <xf numFmtId="0" fontId="43" fillId="0" borderId="24" xfId="0" applyFont="1" applyBorder="1" applyAlignment="1" applyProtection="1">
      <alignment vertical="top" wrapText="1"/>
      <protection locked="0"/>
    </xf>
    <xf numFmtId="0" fontId="52" fillId="0" borderId="17" xfId="0" applyFont="1" applyBorder="1" applyAlignment="1" applyProtection="1">
      <alignment vertical="top" wrapText="1"/>
      <protection locked="0"/>
    </xf>
    <xf numFmtId="0" fontId="73" fillId="14" borderId="13" xfId="0" applyFont="1" applyFill="1" applyBorder="1" applyAlignment="1" applyProtection="1">
      <alignment vertical="top" wrapText="1"/>
      <protection locked="0"/>
    </xf>
    <xf numFmtId="0" fontId="74" fillId="0" borderId="0" xfId="0" applyFont="1" applyAlignment="1" applyProtection="1">
      <alignment vertical="top"/>
      <protection locked="0"/>
    </xf>
    <xf numFmtId="0" fontId="43" fillId="10" borderId="0" xfId="0" applyFont="1" applyFill="1" applyAlignment="1">
      <alignment vertical="top" wrapText="1"/>
    </xf>
    <xf numFmtId="2" fontId="71" fillId="0" borderId="0" xfId="0" applyNumberFormat="1" applyFont="1" applyAlignment="1" applyProtection="1">
      <alignment vertical="top" wrapText="1"/>
      <protection locked="0"/>
    </xf>
    <xf numFmtId="0" fontId="52" fillId="0" borderId="3" xfId="0" applyFont="1" applyBorder="1" applyAlignment="1" applyProtection="1">
      <alignment vertical="top"/>
      <protection locked="0"/>
    </xf>
    <xf numFmtId="0" fontId="43" fillId="0" borderId="39"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43" fillId="11" borderId="18" xfId="0" applyFont="1" applyFill="1" applyBorder="1" applyAlignment="1" applyProtection="1">
      <alignment horizontal="right" vertical="top" wrapText="1"/>
      <protection locked="0"/>
    </xf>
    <xf numFmtId="0" fontId="49" fillId="11" borderId="3" xfId="0" applyFont="1" applyFill="1" applyBorder="1" applyAlignment="1" applyProtection="1">
      <alignment vertical="top" wrapText="1"/>
      <protection locked="0"/>
    </xf>
    <xf numFmtId="0" fontId="43" fillId="11" borderId="18" xfId="0" applyFont="1" applyFill="1" applyBorder="1" applyAlignment="1" applyProtection="1">
      <alignment vertical="top" wrapText="1"/>
      <protection locked="0"/>
    </xf>
    <xf numFmtId="0" fontId="43" fillId="0" borderId="19" xfId="0" applyFont="1" applyBorder="1" applyAlignment="1" applyProtection="1">
      <alignment horizontal="left" vertical="top" wrapText="1"/>
      <protection locked="0"/>
    </xf>
    <xf numFmtId="0" fontId="43" fillId="0" borderId="21" xfId="0" applyFont="1" applyBorder="1" applyAlignment="1" applyProtection="1">
      <alignment vertical="top" wrapText="1"/>
      <protection locked="0"/>
    </xf>
    <xf numFmtId="0" fontId="52" fillId="0" borderId="20" xfId="0" applyFont="1" applyBorder="1" applyAlignment="1" applyProtection="1">
      <alignment vertical="top" wrapText="1"/>
      <protection locked="0"/>
    </xf>
    <xf numFmtId="164" fontId="43" fillId="14" borderId="1" xfId="0" applyNumberFormat="1" applyFont="1" applyFill="1" applyBorder="1" applyAlignment="1" applyProtection="1">
      <alignment vertical="top"/>
      <protection locked="0"/>
    </xf>
    <xf numFmtId="0" fontId="47" fillId="14" borderId="13" xfId="0" applyFont="1" applyFill="1" applyBorder="1" applyAlignment="1" applyProtection="1">
      <alignment horizontal="center" vertical="top" wrapText="1"/>
      <protection locked="0"/>
    </xf>
    <xf numFmtId="0" fontId="47" fillId="14" borderId="12" xfId="0" applyFont="1" applyFill="1" applyBorder="1" applyAlignment="1" applyProtection="1">
      <alignment horizontal="center" vertical="top" wrapText="1"/>
      <protection locked="0"/>
    </xf>
    <xf numFmtId="0" fontId="47" fillId="13" borderId="0" xfId="0" applyFont="1" applyFill="1" applyAlignment="1" applyProtection="1">
      <alignment vertical="top" wrapText="1"/>
      <protection locked="0"/>
    </xf>
    <xf numFmtId="0" fontId="43" fillId="14" borderId="13" xfId="0" applyFont="1" applyFill="1" applyBorder="1" applyAlignment="1" applyProtection="1">
      <alignment horizontal="center" vertical="top" wrapText="1"/>
      <protection locked="0"/>
    </xf>
    <xf numFmtId="0" fontId="71" fillId="0" borderId="12" xfId="0" applyFont="1" applyBorder="1" applyAlignment="1" applyProtection="1">
      <alignment horizontal="center" vertical="top" wrapText="1"/>
      <protection locked="0"/>
    </xf>
    <xf numFmtId="164" fontId="43" fillId="14" borderId="1" xfId="0" applyNumberFormat="1" applyFont="1" applyFill="1" applyBorder="1" applyAlignment="1" applyProtection="1">
      <alignment vertical="top" wrapText="1"/>
      <protection locked="0"/>
    </xf>
    <xf numFmtId="0" fontId="75" fillId="0" borderId="0" xfId="0" applyFont="1" applyAlignment="1" applyProtection="1">
      <alignment vertical="top" wrapText="1"/>
      <protection locked="0"/>
    </xf>
    <xf numFmtId="0" fontId="43" fillId="0" borderId="19" xfId="0" applyFont="1" applyBorder="1" applyAlignment="1" applyProtection="1">
      <alignment vertical="top" wrapText="1"/>
      <protection locked="0"/>
    </xf>
    <xf numFmtId="0" fontId="71" fillId="0" borderId="21" xfId="0" applyFont="1" applyBorder="1" applyAlignment="1" applyProtection="1">
      <alignment vertical="top" wrapText="1"/>
      <protection locked="0"/>
    </xf>
    <xf numFmtId="0" fontId="74" fillId="0" borderId="20" xfId="0" applyFont="1" applyBorder="1" applyAlignment="1" applyProtection="1">
      <alignment vertical="top" wrapText="1"/>
      <protection locked="0"/>
    </xf>
    <xf numFmtId="0" fontId="76" fillId="14" borderId="12" xfId="0" applyFont="1" applyFill="1" applyBorder="1" applyAlignment="1" applyProtection="1">
      <alignment vertical="top" wrapText="1"/>
      <protection locked="0"/>
    </xf>
    <xf numFmtId="0" fontId="43" fillId="14" borderId="12" xfId="0" applyFont="1" applyFill="1" applyBorder="1" applyAlignment="1" applyProtection="1">
      <alignment vertical="top" wrapText="1"/>
      <protection locked="0"/>
    </xf>
    <xf numFmtId="0" fontId="71" fillId="0" borderId="12" xfId="0" applyFont="1" applyBorder="1" applyAlignment="1" applyProtection="1">
      <alignment vertical="top" wrapText="1"/>
      <protection locked="0"/>
    </xf>
    <xf numFmtId="0" fontId="75" fillId="0" borderId="12" xfId="0" applyFont="1" applyBorder="1" applyAlignment="1" applyProtection="1">
      <alignment vertical="top" wrapText="1"/>
      <protection locked="0"/>
    </xf>
    <xf numFmtId="0" fontId="71" fillId="0" borderId="24" xfId="0" applyFont="1" applyBorder="1" applyAlignment="1" applyProtection="1">
      <alignment vertical="top" wrapText="1"/>
      <protection locked="0"/>
    </xf>
    <xf numFmtId="0" fontId="75" fillId="0" borderId="17" xfId="0" applyFont="1" applyBorder="1" applyAlignment="1" applyProtection="1">
      <alignment vertical="top" wrapText="1"/>
      <protection locked="0"/>
    </xf>
    <xf numFmtId="0" fontId="57" fillId="0" borderId="0" xfId="0" applyFont="1" applyAlignment="1" applyProtection="1">
      <alignment vertical="top" wrapText="1"/>
      <protection locked="0"/>
    </xf>
    <xf numFmtId="0" fontId="74" fillId="11" borderId="3" xfId="0" applyFont="1" applyFill="1" applyBorder="1" applyAlignment="1" applyProtection="1">
      <alignment vertical="top" wrapText="1"/>
      <protection locked="0"/>
    </xf>
    <xf numFmtId="164" fontId="43" fillId="20" borderId="18" xfId="0" applyNumberFormat="1" applyFont="1" applyFill="1" applyBorder="1" applyAlignment="1" applyProtection="1">
      <alignment horizontal="left" vertical="top" wrapText="1"/>
      <protection locked="0"/>
    </xf>
    <xf numFmtId="0" fontId="43" fillId="20" borderId="0" xfId="0" applyFont="1" applyFill="1" applyAlignment="1" applyProtection="1">
      <alignment vertical="top"/>
      <protection locked="0"/>
    </xf>
    <xf numFmtId="164" fontId="47" fillId="14" borderId="1" xfId="0" applyNumberFormat="1" applyFont="1" applyFill="1" applyBorder="1" applyAlignment="1" applyProtection="1">
      <alignment horizontal="left" vertical="top" wrapText="1"/>
      <protection locked="0"/>
    </xf>
    <xf numFmtId="0" fontId="47" fillId="14" borderId="13" xfId="0" applyFont="1" applyFill="1" applyBorder="1" applyAlignment="1" applyProtection="1">
      <alignment vertical="top" wrapText="1"/>
      <protection locked="0"/>
    </xf>
    <xf numFmtId="0" fontId="47" fillId="14" borderId="12" xfId="0" applyFont="1" applyFill="1" applyBorder="1" applyAlignment="1" applyProtection="1">
      <alignment vertical="top" wrapText="1"/>
      <protection locked="0"/>
    </xf>
    <xf numFmtId="0" fontId="74" fillId="0" borderId="13" xfId="0" applyFont="1" applyBorder="1" applyAlignment="1" applyProtection="1">
      <alignment vertical="top" wrapText="1"/>
      <protection locked="0"/>
    </xf>
    <xf numFmtId="0" fontId="74" fillId="0" borderId="12" xfId="0" applyFont="1" applyBorder="1" applyAlignment="1" applyProtection="1">
      <alignment vertical="top" wrapText="1"/>
      <protection locked="0"/>
    </xf>
    <xf numFmtId="0" fontId="71" fillId="0" borderId="13" xfId="0" applyFont="1" applyBorder="1" applyAlignment="1" applyProtection="1">
      <alignment vertical="top" wrapText="1"/>
      <protection locked="0"/>
    </xf>
    <xf numFmtId="0" fontId="43" fillId="0" borderId="0" xfId="0" applyFont="1" applyFill="1" applyAlignment="1">
      <alignment vertical="top"/>
    </xf>
    <xf numFmtId="15" fontId="43" fillId="0" borderId="12" xfId="7" applyNumberFormat="1" applyFont="1" applyFill="1" applyBorder="1" applyAlignment="1" applyProtection="1">
      <alignment wrapText="1"/>
      <protection locked="0"/>
    </xf>
    <xf numFmtId="0" fontId="44" fillId="0" borderId="0" xfId="0" applyFont="1" applyFill="1" applyAlignment="1" applyProtection="1">
      <alignment vertical="top"/>
      <protection locked="0"/>
    </xf>
    <xf numFmtId="0" fontId="66" fillId="10" borderId="0" xfId="0" applyFont="1" applyFill="1" applyAlignment="1" applyProtection="1">
      <alignment horizontal="left" vertical="top" wrapText="1"/>
      <protection locked="0"/>
    </xf>
    <xf numFmtId="0" fontId="77" fillId="0" borderId="0" xfId="0" applyFont="1" applyFill="1" applyAlignment="1" applyProtection="1">
      <alignment horizontal="left" vertical="top" wrapText="1"/>
      <protection locked="0"/>
    </xf>
    <xf numFmtId="165" fontId="45" fillId="0" borderId="0" xfId="0" applyNumberFormat="1" applyFont="1" applyFill="1" applyAlignment="1" applyProtection="1">
      <alignment vertical="top"/>
      <protection locked="0"/>
    </xf>
    <xf numFmtId="0" fontId="44" fillId="0" borderId="0" xfId="0" applyFont="1" applyFill="1" applyProtection="1">
      <protection locked="0"/>
    </xf>
    <xf numFmtId="0" fontId="63" fillId="10" borderId="12" xfId="7" applyFont="1" applyFill="1" applyBorder="1" applyAlignment="1" applyProtection="1">
      <alignment wrapText="1"/>
      <protection locked="0"/>
    </xf>
    <xf numFmtId="0" fontId="47" fillId="0" borderId="12" xfId="7" applyFont="1" applyFill="1" applyBorder="1" applyAlignment="1" applyProtection="1">
      <alignment wrapText="1"/>
      <protection locked="0"/>
    </xf>
    <xf numFmtId="0" fontId="53" fillId="0" borderId="0" xfId="9" applyFont="1" applyAlignment="1">
      <alignment horizontal="center" vertical="top"/>
    </xf>
    <xf numFmtId="0" fontId="45" fillId="0" borderId="0" xfId="0" applyFont="1" applyProtection="1">
      <protection locked="0"/>
    </xf>
    <xf numFmtId="0" fontId="45" fillId="0" borderId="0" xfId="0" applyFont="1" applyAlignment="1" applyProtection="1">
      <alignment vertical="top"/>
      <protection locked="0"/>
    </xf>
    <xf numFmtId="0" fontId="47" fillId="0" borderId="12" xfId="7" applyFont="1" applyBorder="1" applyAlignment="1" applyProtection="1">
      <alignment horizontal="center" wrapText="1"/>
      <protection locked="0"/>
    </xf>
    <xf numFmtId="14" fontId="47" fillId="0" borderId="12" xfId="7" applyNumberFormat="1" applyFont="1" applyBorder="1" applyAlignment="1" applyProtection="1">
      <alignment horizontal="center" wrapText="1"/>
      <protection locked="0"/>
    </xf>
    <xf numFmtId="15" fontId="47" fillId="0" borderId="12" xfId="7" applyNumberFormat="1" applyFont="1" applyBorder="1" applyAlignment="1" applyProtection="1">
      <alignment horizontal="center" wrapText="1"/>
      <protection locked="0"/>
    </xf>
    <xf numFmtId="0" fontId="8" fillId="0" borderId="0" xfId="1" applyAlignment="1" applyProtection="1">
      <alignment vertical="top" wrapText="1"/>
      <protection locked="0"/>
    </xf>
    <xf numFmtId="0" fontId="8" fillId="0" borderId="0" xfId="1" applyFill="1" applyBorder="1" applyAlignment="1" applyProtection="1">
      <alignment vertical="top" wrapText="1"/>
    </xf>
    <xf numFmtId="0" fontId="71" fillId="0" borderId="0" xfId="0" quotePrefix="1" applyFont="1" applyAlignment="1" applyProtection="1">
      <alignment vertical="top" wrapText="1"/>
      <protection locked="0"/>
    </xf>
    <xf numFmtId="2" fontId="71" fillId="0" borderId="12" xfId="0" applyNumberFormat="1" applyFont="1" applyBorder="1" applyAlignment="1" applyProtection="1">
      <alignment horizontal="center" vertical="top" wrapText="1"/>
      <protection locked="0"/>
    </xf>
    <xf numFmtId="0" fontId="43" fillId="0" borderId="3" xfId="0" applyFont="1" applyBorder="1" applyAlignment="1">
      <alignment vertical="top" wrapText="1"/>
    </xf>
    <xf numFmtId="0" fontId="79" fillId="0" borderId="12" xfId="0" applyFont="1" applyBorder="1" applyAlignment="1">
      <alignment vertical="top" wrapText="1"/>
    </xf>
    <xf numFmtId="0" fontId="80" fillId="8" borderId="12" xfId="0" applyFont="1" applyFill="1" applyBorder="1" applyAlignment="1">
      <alignment vertical="top" wrapText="1"/>
    </xf>
    <xf numFmtId="0" fontId="79" fillId="0" borderId="15" xfId="0" applyFont="1" applyBorder="1" applyAlignment="1">
      <alignment vertical="top" wrapText="1"/>
    </xf>
    <xf numFmtId="0" fontId="79" fillId="0" borderId="15" xfId="0" applyFont="1" applyBorder="1" applyAlignment="1">
      <alignment vertical="top"/>
    </xf>
    <xf numFmtId="4" fontId="44" fillId="0" borderId="12" xfId="0" applyNumberFormat="1" applyFont="1" applyBorder="1" applyAlignment="1">
      <alignment vertical="top" wrapText="1"/>
    </xf>
    <xf numFmtId="0" fontId="79" fillId="0" borderId="0" xfId="0" applyFont="1" applyAlignment="1">
      <alignment vertical="top" wrapText="1"/>
    </xf>
    <xf numFmtId="0" fontId="79" fillId="0" borderId="13" xfId="0" applyFont="1" applyBorder="1" applyAlignment="1">
      <alignment vertical="top" wrapText="1"/>
    </xf>
    <xf numFmtId="0" fontId="79" fillId="19" borderId="12" xfId="0" applyFont="1" applyFill="1" applyBorder="1" applyAlignment="1">
      <alignment vertical="top" wrapText="1"/>
    </xf>
    <xf numFmtId="0" fontId="79" fillId="19" borderId="12" xfId="0" applyFont="1" applyFill="1" applyBorder="1" applyAlignment="1">
      <alignment vertical="top"/>
    </xf>
    <xf numFmtId="0" fontId="44" fillId="19" borderId="12" xfId="0" applyFont="1" applyFill="1" applyBorder="1" applyAlignment="1">
      <alignment vertical="top" wrapText="1"/>
    </xf>
    <xf numFmtId="0" fontId="79" fillId="19" borderId="15" xfId="0" applyFont="1" applyFill="1" applyBorder="1" applyAlignment="1">
      <alignment vertical="top" wrapText="1"/>
    </xf>
    <xf numFmtId="0" fontId="47" fillId="15" borderId="16" xfId="10" applyFont="1" applyFill="1" applyBorder="1" applyAlignment="1">
      <alignment horizontal="left" vertical="top"/>
    </xf>
    <xf numFmtId="0" fontId="47" fillId="15" borderId="18" xfId="10" applyFont="1" applyFill="1" applyBorder="1" applyAlignment="1">
      <alignment horizontal="left" vertical="top"/>
    </xf>
    <xf numFmtId="0" fontId="47" fillId="15" borderId="19" xfId="10" applyFont="1" applyFill="1" applyBorder="1" applyAlignment="1">
      <alignment horizontal="left" vertical="top"/>
    </xf>
    <xf numFmtId="0" fontId="47" fillId="0" borderId="3" xfId="0" applyFont="1" applyBorder="1" applyAlignment="1">
      <alignment vertical="top" wrapText="1"/>
    </xf>
    <xf numFmtId="0" fontId="43" fillId="0" borderId="14" xfId="0" applyFont="1" applyBorder="1" applyAlignment="1">
      <alignment vertical="top" wrapText="1"/>
    </xf>
    <xf numFmtId="0" fontId="43" fillId="0" borderId="3" xfId="0" applyFont="1" applyBorder="1" applyAlignment="1">
      <alignment horizontal="left" vertical="top" wrapText="1"/>
    </xf>
    <xf numFmtId="0" fontId="20" fillId="0" borderId="3" xfId="0" applyFont="1" applyBorder="1" applyAlignment="1">
      <alignment vertical="top" wrapText="1"/>
    </xf>
    <xf numFmtId="0" fontId="48" fillId="0" borderId="3" xfId="0" applyFont="1" applyBorder="1" applyAlignment="1">
      <alignment vertical="top" wrapText="1"/>
    </xf>
    <xf numFmtId="0" fontId="20" fillId="0" borderId="1" xfId="0" applyFont="1" applyBorder="1" applyAlignment="1">
      <alignment vertical="top" wrapText="1"/>
    </xf>
    <xf numFmtId="0" fontId="47" fillId="0" borderId="0" xfId="0" applyFont="1" applyAlignment="1">
      <alignment horizontal="left" vertical="top" wrapText="1"/>
    </xf>
    <xf numFmtId="0" fontId="68" fillId="0" borderId="0" xfId="0" applyFont="1" applyAlignment="1">
      <alignment horizontal="left" vertical="top" wrapText="1"/>
    </xf>
    <xf numFmtId="0" fontId="48" fillId="0" borderId="3" xfId="0" applyFont="1" applyBorder="1" applyAlignment="1">
      <alignment horizontal="left" vertical="top" wrapText="1"/>
    </xf>
    <xf numFmtId="0" fontId="81" fillId="12" borderId="15" xfId="0" applyFont="1" applyFill="1" applyBorder="1" applyAlignment="1">
      <alignment vertical="top"/>
    </xf>
    <xf numFmtId="0" fontId="81" fillId="12" borderId="15" xfId="0" applyFont="1" applyFill="1" applyBorder="1" applyAlignment="1">
      <alignment vertical="top" wrapText="1"/>
    </xf>
    <xf numFmtId="0" fontId="82" fillId="0" borderId="12" xfId="0" applyFont="1" applyBorder="1" applyAlignment="1">
      <alignment horizontal="center" vertical="center"/>
    </xf>
    <xf numFmtId="0" fontId="82" fillId="0" borderId="12" xfId="0" applyFont="1" applyBorder="1" applyAlignment="1">
      <alignment horizontal="center" vertical="center" wrapText="1"/>
    </xf>
    <xf numFmtId="0" fontId="0" fillId="0" borderId="12" xfId="0" applyBorder="1"/>
    <xf numFmtId="49" fontId="47" fillId="10" borderId="12" xfId="0" applyNumberFormat="1" applyFont="1" applyFill="1" applyBorder="1" applyAlignment="1">
      <alignment vertical="top"/>
    </xf>
    <xf numFmtId="0" fontId="43" fillId="10" borderId="23" xfId="0" applyFont="1" applyFill="1" applyBorder="1" applyAlignment="1">
      <alignment vertical="top" wrapText="1"/>
    </xf>
    <xf numFmtId="0" fontId="47" fillId="0" borderId="0" xfId="0" applyFont="1" applyAlignment="1">
      <alignment vertical="top"/>
    </xf>
    <xf numFmtId="0" fontId="83" fillId="0" borderId="0" xfId="0" applyFont="1" applyAlignment="1">
      <alignment horizontal="left" vertical="top" wrapText="1"/>
    </xf>
    <xf numFmtId="0" fontId="50" fillId="0" borderId="0" xfId="0" applyFont="1" applyAlignment="1">
      <alignment vertical="top"/>
    </xf>
    <xf numFmtId="0" fontId="50" fillId="0" borderId="12" xfId="0" applyFont="1" applyBorder="1" applyAlignment="1">
      <alignment vertical="top" wrapText="1"/>
    </xf>
    <xf numFmtId="14" fontId="44" fillId="0" borderId="12" xfId="0" applyNumberFormat="1" applyFont="1" applyBorder="1" applyAlignment="1">
      <alignment horizontal="left" vertical="top" wrapText="1"/>
    </xf>
    <xf numFmtId="0" fontId="84" fillId="0" borderId="0" xfId="0" applyFont="1"/>
    <xf numFmtId="0" fontId="0" fillId="0" borderId="0" xfId="0" applyAlignment="1">
      <alignment vertical="top"/>
    </xf>
    <xf numFmtId="0" fontId="0" fillId="0" borderId="0" xfId="0" applyAlignment="1">
      <alignment vertical="top" wrapText="1"/>
    </xf>
    <xf numFmtId="0" fontId="85" fillId="0" borderId="0" xfId="0" applyFont="1" applyAlignment="1">
      <alignment vertical="top"/>
    </xf>
    <xf numFmtId="0" fontId="86" fillId="0" borderId="0" xfId="0" applyFont="1" applyAlignment="1">
      <alignment vertical="top"/>
    </xf>
    <xf numFmtId="0" fontId="50" fillId="14" borderId="12" xfId="0" applyFont="1" applyFill="1" applyBorder="1" applyAlignment="1">
      <alignment vertical="top"/>
    </xf>
    <xf numFmtId="0" fontId="50" fillId="14" borderId="12" xfId="0" applyFont="1" applyFill="1" applyBorder="1" applyAlignment="1">
      <alignment vertical="top" wrapText="1"/>
    </xf>
    <xf numFmtId="0" fontId="50" fillId="14" borderId="23" xfId="0" applyFont="1" applyFill="1" applyBorder="1" applyAlignment="1">
      <alignment vertical="top" wrapText="1"/>
    </xf>
    <xf numFmtId="0" fontId="50" fillId="21" borderId="12" xfId="0" applyFont="1" applyFill="1" applyBorder="1" applyAlignment="1">
      <alignment vertical="top"/>
    </xf>
    <xf numFmtId="0" fontId="50" fillId="21" borderId="12" xfId="0" applyFont="1" applyFill="1" applyBorder="1" applyAlignment="1">
      <alignment vertical="top" wrapText="1"/>
    </xf>
    <xf numFmtId="0" fontId="44" fillId="21" borderId="23" xfId="0" applyFont="1" applyFill="1" applyBorder="1" applyAlignment="1">
      <alignment vertical="top" wrapText="1"/>
    </xf>
    <xf numFmtId="0" fontId="50" fillId="0" borderId="12" xfId="0" applyFont="1" applyBorder="1" applyAlignment="1">
      <alignment horizontal="right" vertical="top"/>
    </xf>
    <xf numFmtId="0" fontId="44" fillId="0" borderId="23" xfId="0" applyFont="1" applyBorder="1" applyAlignment="1">
      <alignment vertical="top" wrapText="1"/>
    </xf>
    <xf numFmtId="0" fontId="44" fillId="21" borderId="12" xfId="0" applyFont="1" applyFill="1" applyBorder="1" applyAlignment="1">
      <alignment vertical="top" wrapText="1"/>
    </xf>
    <xf numFmtId="0" fontId="50" fillId="21" borderId="12" xfId="3" applyFont="1" applyFill="1" applyBorder="1" applyAlignment="1">
      <alignment vertical="top"/>
    </xf>
    <xf numFmtId="0" fontId="50" fillId="21" borderId="12" xfId="3" applyFont="1" applyFill="1" applyBorder="1" applyAlignment="1">
      <alignment vertical="top" wrapText="1"/>
    </xf>
    <xf numFmtId="0" fontId="44" fillId="21" borderId="12" xfId="3" applyFont="1" applyFill="1" applyBorder="1" applyAlignment="1">
      <alignment vertical="top" wrapText="1"/>
    </xf>
    <xf numFmtId="0" fontId="44" fillId="0" borderId="12" xfId="3" applyFont="1" applyBorder="1" applyAlignment="1">
      <alignment vertical="top" wrapText="1"/>
    </xf>
    <xf numFmtId="0" fontId="50" fillId="0" borderId="12" xfId="3" applyFont="1" applyBorder="1" applyAlignment="1">
      <alignment horizontal="right" vertical="top"/>
    </xf>
    <xf numFmtId="0" fontId="86" fillId="22" borderId="12" xfId="0" applyFont="1" applyFill="1" applyBorder="1" applyAlignment="1">
      <alignment vertical="top"/>
    </xf>
    <xf numFmtId="0" fontId="86" fillId="22" borderId="12" xfId="0" applyFont="1" applyFill="1" applyBorder="1" applyAlignment="1">
      <alignment vertical="top" wrapText="1"/>
    </xf>
    <xf numFmtId="0" fontId="86" fillId="22" borderId="12" xfId="0" applyFont="1" applyFill="1" applyBorder="1" applyAlignment="1">
      <alignment horizontal="left" vertical="top"/>
    </xf>
    <xf numFmtId="0" fontId="0" fillId="22" borderId="12" xfId="0" applyFill="1" applyBorder="1" applyAlignment="1">
      <alignment vertical="top"/>
    </xf>
    <xf numFmtId="0" fontId="0" fillId="22" borderId="12" xfId="0" applyFill="1" applyBorder="1" applyAlignment="1">
      <alignment vertical="top" wrapText="1"/>
    </xf>
    <xf numFmtId="0" fontId="86" fillId="10" borderId="12" xfId="0" applyFont="1" applyFill="1" applyBorder="1" applyAlignment="1">
      <alignment vertical="top"/>
    </xf>
    <xf numFmtId="0" fontId="86" fillId="10" borderId="12" xfId="0" applyFont="1" applyFill="1" applyBorder="1" applyAlignment="1">
      <alignment vertical="top" wrapText="1"/>
    </xf>
    <xf numFmtId="0" fontId="0" fillId="10" borderId="12" xfId="0" applyFill="1" applyBorder="1" applyAlignment="1">
      <alignment vertical="top"/>
    </xf>
    <xf numFmtId="0" fontId="0" fillId="10" borderId="12" xfId="0" applyFill="1" applyBorder="1" applyAlignment="1">
      <alignment vertical="top" wrapText="1"/>
    </xf>
    <xf numFmtId="0" fontId="86" fillId="0" borderId="12" xfId="0" applyFont="1" applyBorder="1" applyAlignment="1">
      <alignment vertical="top"/>
    </xf>
    <xf numFmtId="0" fontId="86" fillId="0" borderId="12" xfId="0" applyFont="1" applyBorder="1" applyAlignment="1">
      <alignment vertical="top" wrapText="1"/>
    </xf>
    <xf numFmtId="0" fontId="0" fillId="0" borderId="12" xfId="0" applyBorder="1" applyAlignment="1">
      <alignment vertical="top"/>
    </xf>
    <xf numFmtId="0" fontId="0" fillId="0" borderId="12" xfId="0" applyBorder="1" applyAlignment="1">
      <alignment vertical="top" wrapText="1"/>
    </xf>
    <xf numFmtId="0" fontId="41" fillId="0" borderId="12" xfId="0" applyFont="1" applyBorder="1" applyAlignment="1">
      <alignment vertical="top" wrapText="1"/>
    </xf>
    <xf numFmtId="0" fontId="86" fillId="16" borderId="12" xfId="0" applyFont="1" applyFill="1" applyBorder="1" applyAlignment="1">
      <alignment vertical="top" wrapText="1"/>
    </xf>
    <xf numFmtId="0" fontId="0" fillId="16" borderId="12" xfId="0" applyFill="1" applyBorder="1" applyAlignment="1">
      <alignment vertical="top"/>
    </xf>
    <xf numFmtId="0" fontId="0" fillId="16" borderId="12" xfId="0" applyFill="1" applyBorder="1" applyAlignment="1">
      <alignment vertical="top" wrapText="1"/>
    </xf>
    <xf numFmtId="0" fontId="86" fillId="0" borderId="12" xfId="0" applyFont="1" applyBorder="1" applyAlignment="1">
      <alignment horizontal="right" vertical="top"/>
    </xf>
    <xf numFmtId="9" fontId="41" fillId="0" borderId="12" xfId="0" applyNumberFormat="1" applyFont="1" applyBorder="1" applyAlignment="1">
      <alignment vertical="top" wrapText="1"/>
    </xf>
    <xf numFmtId="0" fontId="86" fillId="0" borderId="12" xfId="0" applyFont="1" applyBorder="1" applyAlignment="1">
      <alignment horizontal="left" vertical="top"/>
    </xf>
    <xf numFmtId="0" fontId="86" fillId="16" borderId="12" xfId="0" applyFont="1" applyFill="1" applyBorder="1" applyAlignment="1">
      <alignment vertical="top"/>
    </xf>
    <xf numFmtId="0" fontId="69" fillId="0" borderId="12" xfId="0" applyFont="1" applyBorder="1" applyAlignment="1">
      <alignment vertical="top" wrapText="1"/>
    </xf>
    <xf numFmtId="0" fontId="90" fillId="0" borderId="12" xfId="0" applyFont="1" applyBorder="1" applyAlignment="1">
      <alignment vertical="top"/>
    </xf>
    <xf numFmtId="0" fontId="44" fillId="0" borderId="23" xfId="9" applyFont="1" applyBorder="1" applyAlignment="1">
      <alignment horizontal="center" vertical="center"/>
    </xf>
    <xf numFmtId="0" fontId="44" fillId="0" borderId="0" xfId="9" applyFont="1" applyAlignment="1">
      <alignment horizontal="center" vertical="top"/>
    </xf>
    <xf numFmtId="0" fontId="54" fillId="0" borderId="0" xfId="9" applyFont="1" applyAlignment="1">
      <alignment horizontal="center" vertical="center" wrapText="1"/>
    </xf>
    <xf numFmtId="0" fontId="43" fillId="0" borderId="0" xfId="9" applyFont="1" applyAlignment="1">
      <alignment vertical="top"/>
    </xf>
    <xf numFmtId="0" fontId="43" fillId="0" borderId="0" xfId="9" applyFont="1" applyAlignment="1">
      <alignment horizontal="left" vertical="top"/>
    </xf>
    <xf numFmtId="15" fontId="43" fillId="0" borderId="0" xfId="9" applyNumberFormat="1" applyFont="1" applyAlignment="1">
      <alignment horizontal="left" vertical="top"/>
    </xf>
    <xf numFmtId="0" fontId="44" fillId="0" borderId="0" xfId="9" applyFont="1"/>
    <xf numFmtId="0" fontId="47" fillId="0" borderId="12" xfId="8" applyFont="1" applyBorder="1" applyAlignment="1">
      <alignment horizontal="center" vertical="center" wrapText="1"/>
    </xf>
    <xf numFmtId="0" fontId="47" fillId="0" borderId="12" xfId="9" applyFont="1" applyBorder="1" applyAlignment="1">
      <alignment horizontal="center" vertical="center" wrapText="1"/>
    </xf>
    <xf numFmtId="0" fontId="79" fillId="0" borderId="12" xfId="9" applyFont="1" applyBorder="1" applyAlignment="1">
      <alignment horizontal="left" vertical="top" wrapText="1"/>
    </xf>
    <xf numFmtId="0" fontId="48" fillId="0" borderId="0" xfId="9" applyFont="1" applyAlignment="1">
      <alignment horizontal="left" vertical="top" wrapText="1"/>
    </xf>
    <xf numFmtId="0" fontId="43" fillId="0" borderId="22" xfId="9" applyFont="1" applyBorder="1" applyAlignment="1">
      <alignment vertical="top"/>
    </xf>
    <xf numFmtId="0" fontId="43" fillId="0" borderId="17" xfId="9" applyFont="1" applyBorder="1" applyAlignment="1">
      <alignment vertical="top" wrapText="1"/>
    </xf>
    <xf numFmtId="15" fontId="43" fillId="0" borderId="20" xfId="9" applyNumberFormat="1" applyFont="1" applyBorder="1" applyAlignment="1">
      <alignment vertical="top" wrapText="1"/>
    </xf>
    <xf numFmtId="0" fontId="92" fillId="0" borderId="0" xfId="0" applyFont="1"/>
    <xf numFmtId="0" fontId="50" fillId="0" borderId="0" xfId="0" applyFont="1"/>
    <xf numFmtId="0" fontId="93" fillId="0" borderId="0" xfId="0" applyFont="1"/>
    <xf numFmtId="0" fontId="50" fillId="23" borderId="23" xfId="0" applyFont="1" applyFill="1" applyBorder="1"/>
    <xf numFmtId="0" fontId="50" fillId="23" borderId="13" xfId="0" applyFont="1" applyFill="1" applyBorder="1"/>
    <xf numFmtId="0" fontId="44" fillId="23" borderId="12" xfId="0" applyFont="1" applyFill="1" applyBorder="1"/>
    <xf numFmtId="0" fontId="50" fillId="9" borderId="12" xfId="0" applyFont="1" applyFill="1" applyBorder="1"/>
    <xf numFmtId="0" fontId="43" fillId="11" borderId="12" xfId="0" applyFont="1" applyFill="1" applyBorder="1"/>
    <xf numFmtId="0" fontId="43" fillId="9" borderId="12" xfId="0" applyFont="1" applyFill="1" applyBorder="1"/>
    <xf numFmtId="0" fontId="94" fillId="0" borderId="0" xfId="0" applyFont="1"/>
    <xf numFmtId="0" fontId="80" fillId="0" borderId="0" xfId="0" applyFont="1"/>
    <xf numFmtId="0" fontId="43" fillId="7" borderId="12" xfId="0" applyFont="1" applyFill="1" applyBorder="1"/>
    <xf numFmtId="0" fontId="43" fillId="11" borderId="0" xfId="0" applyFont="1" applyFill="1"/>
    <xf numFmtId="0" fontId="43" fillId="0" borderId="0" xfId="0" applyFont="1" applyAlignment="1">
      <alignment horizontal="left" vertical="top"/>
    </xf>
    <xf numFmtId="0" fontId="50" fillId="0" borderId="0" xfId="0" applyFont="1" applyAlignment="1">
      <alignment horizontal="right"/>
    </xf>
    <xf numFmtId="0" fontId="95" fillId="0" borderId="0" xfId="0" applyFont="1" applyAlignment="1">
      <alignment horizontal="left"/>
    </xf>
    <xf numFmtId="0" fontId="43" fillId="0" borderId="0" xfId="0" applyFont="1" applyAlignment="1">
      <alignment horizontal="left"/>
    </xf>
    <xf numFmtId="0" fontId="95" fillId="0" borderId="0" xfId="0" applyFont="1"/>
    <xf numFmtId="0" fontId="47" fillId="0" borderId="12" xfId="0" applyFont="1" applyBorder="1"/>
    <xf numFmtId="0" fontId="57" fillId="0" borderId="0" xfId="0" applyFont="1"/>
    <xf numFmtId="0" fontId="44" fillId="7" borderId="12" xfId="0" applyFont="1" applyFill="1" applyBorder="1"/>
    <xf numFmtId="0" fontId="50" fillId="0" borderId="12" xfId="0" applyFont="1" applyBorder="1"/>
    <xf numFmtId="4" fontId="44" fillId="0" borderId="0" xfId="0" applyNumberFormat="1" applyFont="1" applyAlignment="1">
      <alignment vertical="top" wrapText="1"/>
    </xf>
    <xf numFmtId="0" fontId="71" fillId="0" borderId="0" xfId="0" applyFont="1" applyFill="1" applyAlignment="1" applyProtection="1">
      <alignment vertical="top" wrapText="1"/>
      <protection locked="0"/>
    </xf>
    <xf numFmtId="0" fontId="47" fillId="15" borderId="0" xfId="10" applyFont="1" applyFill="1" applyAlignment="1">
      <alignment horizontal="left" vertical="top"/>
    </xf>
    <xf numFmtId="0" fontId="47" fillId="15" borderId="0" xfId="10" applyFont="1" applyFill="1" applyAlignment="1">
      <alignment vertical="top" wrapText="1"/>
    </xf>
    <xf numFmtId="0" fontId="43" fillId="15" borderId="0" xfId="10" applyFont="1" applyFill="1" applyAlignment="1">
      <alignment vertical="top"/>
    </xf>
    <xf numFmtId="0" fontId="44" fillId="15" borderId="0" xfId="10" applyFont="1" applyFill="1" applyAlignment="1">
      <alignment vertical="top" wrapText="1"/>
    </xf>
    <xf numFmtId="0" fontId="43" fillId="0" borderId="0" xfId="10" applyFont="1"/>
    <xf numFmtId="0" fontId="43" fillId="0" borderId="15" xfId="10" applyFont="1" applyBorder="1" applyAlignment="1">
      <alignment vertical="top" wrapText="1"/>
    </xf>
    <xf numFmtId="0" fontId="43" fillId="0" borderId="15" xfId="10" applyFont="1" applyBorder="1" applyAlignment="1">
      <alignment vertical="top"/>
    </xf>
    <xf numFmtId="0" fontId="44" fillId="0" borderId="15" xfId="10" applyFont="1" applyBorder="1" applyAlignment="1">
      <alignment vertical="top" wrapText="1"/>
    </xf>
    <xf numFmtId="0" fontId="43" fillId="0" borderId="12" xfId="10" applyFont="1" applyBorder="1" applyAlignment="1">
      <alignment vertical="top" wrapText="1"/>
    </xf>
    <xf numFmtId="0" fontId="43" fillId="0" borderId="12" xfId="10" applyFont="1" applyBorder="1" applyAlignment="1">
      <alignment vertical="top"/>
    </xf>
    <xf numFmtId="0" fontId="44" fillId="0" borderId="12" xfId="10" applyFont="1" applyBorder="1" applyAlignment="1">
      <alignment vertical="top" wrapText="1"/>
    </xf>
    <xf numFmtId="0" fontId="47" fillId="0" borderId="0" xfId="10" applyFont="1" applyAlignment="1">
      <alignment horizontal="left" vertical="top"/>
    </xf>
    <xf numFmtId="0" fontId="43" fillId="0" borderId="0" xfId="10" applyFont="1" applyAlignment="1">
      <alignment vertical="top" wrapText="1"/>
    </xf>
    <xf numFmtId="0" fontId="43" fillId="0" borderId="0" xfId="10" applyFont="1" applyAlignment="1">
      <alignment vertical="top"/>
    </xf>
    <xf numFmtId="0" fontId="44" fillId="0" borderId="0" xfId="10" applyFont="1" applyAlignment="1">
      <alignment vertical="top" wrapText="1"/>
    </xf>
    <xf numFmtId="0" fontId="47" fillId="0" borderId="12" xfId="10" applyFont="1" applyBorder="1" applyAlignment="1">
      <alignment vertical="top" wrapText="1"/>
    </xf>
    <xf numFmtId="0" fontId="47" fillId="0" borderId="0" xfId="10" applyFont="1" applyAlignment="1">
      <alignment vertical="top" wrapText="1"/>
    </xf>
    <xf numFmtId="0" fontId="47" fillId="0" borderId="0" xfId="10" applyFont="1" applyAlignment="1">
      <alignment horizontal="left" vertical="top" wrapText="1"/>
    </xf>
    <xf numFmtId="0" fontId="59" fillId="0" borderId="12" xfId="10" applyFont="1" applyBorder="1" applyAlignment="1">
      <alignment vertical="top" wrapText="1"/>
    </xf>
    <xf numFmtId="0" fontId="47" fillId="10" borderId="0" xfId="10" applyFont="1" applyFill="1" applyAlignment="1">
      <alignment vertical="top" wrapText="1"/>
    </xf>
    <xf numFmtId="0" fontId="43" fillId="0" borderId="0" xfId="0" applyFont="1" applyAlignment="1">
      <alignment horizontal="center"/>
    </xf>
    <xf numFmtId="0" fontId="47" fillId="14" borderId="12" xfId="0" applyFont="1" applyFill="1" applyBorder="1" applyAlignment="1">
      <alignment vertical="top" wrapText="1"/>
    </xf>
    <xf numFmtId="0" fontId="43" fillId="0" borderId="0" xfId="0" applyFont="1" applyAlignment="1">
      <alignment horizontal="center" wrapText="1"/>
    </xf>
    <xf numFmtId="4" fontId="43" fillId="0" borderId="3" xfId="0" applyNumberFormat="1" applyFont="1" applyBorder="1" applyAlignment="1">
      <alignment horizontal="left" vertical="top"/>
    </xf>
    <xf numFmtId="0" fontId="49" fillId="0" borderId="0" xfId="0" applyFont="1" applyAlignment="1">
      <alignment vertical="top" wrapText="1"/>
    </xf>
    <xf numFmtId="0" fontId="47" fillId="0" borderId="0" xfId="0" applyFont="1" applyAlignment="1">
      <alignment horizontal="center"/>
    </xf>
    <xf numFmtId="0" fontId="96" fillId="0" borderId="0" xfId="0" applyFont="1" applyAlignment="1">
      <alignment horizontal="center"/>
    </xf>
    <xf numFmtId="0" fontId="52" fillId="0" borderId="0" xfId="0" applyFont="1" applyFill="1"/>
    <xf numFmtId="0" fontId="47" fillId="14" borderId="22" xfId="0" applyFont="1" applyFill="1" applyBorder="1" applyAlignment="1">
      <alignment vertical="top"/>
    </xf>
    <xf numFmtId="0" fontId="67" fillId="14" borderId="22" xfId="0" applyFont="1" applyFill="1" applyBorder="1" applyAlignment="1">
      <alignment vertical="top" wrapText="1"/>
    </xf>
    <xf numFmtId="0" fontId="52" fillId="14" borderId="38" xfId="0" applyFont="1" applyFill="1" applyBorder="1" applyAlignment="1">
      <alignment vertical="top" wrapText="1"/>
    </xf>
    <xf numFmtId="0" fontId="47" fillId="14" borderId="24" xfId="0" applyFont="1" applyFill="1" applyBorder="1" applyAlignment="1">
      <alignment vertical="top" wrapText="1"/>
    </xf>
    <xf numFmtId="0" fontId="73" fillId="14" borderId="12" xfId="0" applyFont="1" applyFill="1" applyBorder="1" applyAlignment="1">
      <alignment vertical="top" wrapText="1"/>
    </xf>
    <xf numFmtId="0" fontId="43" fillId="0" borderId="16" xfId="0" applyFont="1" applyBorder="1" applyAlignment="1">
      <alignment vertical="top" wrapText="1"/>
    </xf>
    <xf numFmtId="0" fontId="20" fillId="0" borderId="0" xfId="0" applyFont="1" applyAlignment="1">
      <alignment vertical="top" wrapText="1"/>
    </xf>
    <xf numFmtId="0" fontId="49" fillId="0" borderId="17" xfId="0" applyFont="1" applyBorder="1" applyAlignment="1">
      <alignment vertical="top" wrapText="1"/>
    </xf>
    <xf numFmtId="0" fontId="43" fillId="0" borderId="18" xfId="0" applyFont="1" applyBorder="1" applyAlignment="1">
      <alignment vertical="top" wrapText="1"/>
    </xf>
    <xf numFmtId="0" fontId="74" fillId="0" borderId="3" xfId="0" applyFont="1" applyBorder="1" applyAlignment="1">
      <alignment vertical="top" wrapText="1"/>
    </xf>
    <xf numFmtId="0" fontId="43" fillId="0" borderId="38" xfId="0" applyFont="1" applyBorder="1" applyAlignment="1">
      <alignment vertical="top" wrapText="1"/>
    </xf>
    <xf numFmtId="0" fontId="71" fillId="0" borderId="0" xfId="0" applyFont="1" applyAlignment="1">
      <alignment vertical="top" wrapText="1"/>
    </xf>
    <xf numFmtId="0" fontId="20" fillId="0" borderId="0" xfId="0" applyFont="1" applyAlignment="1">
      <alignment vertical="top"/>
    </xf>
    <xf numFmtId="0" fontId="43" fillId="10" borderId="42" xfId="0" applyFont="1" applyFill="1" applyBorder="1" applyAlignment="1" applyProtection="1">
      <alignment horizontal="left" vertical="top" wrapText="1"/>
      <protection locked="0"/>
    </xf>
    <xf numFmtId="0" fontId="43" fillId="14" borderId="24" xfId="0" applyFont="1" applyFill="1" applyBorder="1" applyAlignment="1">
      <alignment vertical="top" wrapText="1"/>
    </xf>
    <xf numFmtId="0" fontId="73" fillId="14" borderId="13" xfId="0" applyFont="1" applyFill="1" applyBorder="1" applyAlignment="1">
      <alignment vertical="top" wrapText="1"/>
    </xf>
    <xf numFmtId="0" fontId="20" fillId="0" borderId="0" xfId="0" applyFont="1" applyAlignment="1">
      <alignment horizontal="left" vertical="top" wrapText="1"/>
    </xf>
    <xf numFmtId="2" fontId="43" fillId="0" borderId="0" xfId="0" applyNumberFormat="1" applyFont="1" applyAlignment="1" applyProtection="1">
      <alignment vertical="top" wrapText="1"/>
      <protection locked="0"/>
    </xf>
    <xf numFmtId="0" fontId="71" fillId="11" borderId="0" xfId="0" applyFont="1" applyFill="1" applyAlignment="1" applyProtection="1">
      <alignment vertical="top" wrapText="1"/>
      <protection locked="0"/>
    </xf>
    <xf numFmtId="0" fontId="43" fillId="0" borderId="0" xfId="0" applyFont="1" applyAlignment="1">
      <alignment horizontal="right" vertical="top" wrapText="1"/>
    </xf>
    <xf numFmtId="0" fontId="47" fillId="14" borderId="13" xfId="0" applyFont="1" applyFill="1" applyBorder="1" applyAlignment="1">
      <alignment horizontal="center" vertical="top" wrapText="1"/>
    </xf>
    <xf numFmtId="0" fontId="47" fillId="14" borderId="12" xfId="0" applyFont="1" applyFill="1" applyBorder="1" applyAlignment="1">
      <alignment horizontal="center" vertical="top" wrapText="1"/>
    </xf>
    <xf numFmtId="0" fontId="43" fillId="14" borderId="13" xfId="0" applyFont="1" applyFill="1" applyBorder="1" applyAlignment="1">
      <alignment horizontal="center" vertical="top" wrapText="1"/>
    </xf>
    <xf numFmtId="0" fontId="47" fillId="0" borderId="24" xfId="0" applyFont="1" applyFill="1" applyBorder="1" applyAlignment="1">
      <alignment vertical="top" wrapText="1"/>
    </xf>
    <xf numFmtId="0" fontId="43" fillId="0" borderId="24" xfId="0" applyFont="1" applyFill="1" applyBorder="1" applyAlignment="1" applyProtection="1">
      <alignment vertical="top" wrapText="1"/>
      <protection locked="0"/>
    </xf>
    <xf numFmtId="0" fontId="52" fillId="0" borderId="13" xfId="0" applyFont="1" applyFill="1" applyBorder="1" applyAlignment="1" applyProtection="1">
      <alignment vertical="top" wrapText="1"/>
      <protection locked="0"/>
    </xf>
    <xf numFmtId="2" fontId="71" fillId="0" borderId="0" xfId="0" applyNumberFormat="1" applyFont="1" applyFill="1" applyAlignment="1" applyProtection="1">
      <alignment vertical="top" wrapText="1"/>
      <protection locked="0"/>
    </xf>
    <xf numFmtId="164" fontId="47" fillId="0" borderId="18" xfId="0" applyNumberFormat="1" applyFont="1" applyFill="1" applyBorder="1" applyAlignment="1" applyProtection="1">
      <alignment horizontal="left" vertical="top" wrapText="1"/>
      <protection locked="0"/>
    </xf>
    <xf numFmtId="0" fontId="43" fillId="0" borderId="1" xfId="0" applyFont="1" applyBorder="1" applyAlignment="1">
      <alignment vertical="top" wrapText="1"/>
    </xf>
    <xf numFmtId="0" fontId="43" fillId="0" borderId="3" xfId="0" applyFont="1" applyFill="1" applyBorder="1" applyAlignment="1">
      <alignment horizontal="left" vertical="top" wrapText="1"/>
    </xf>
    <xf numFmtId="0" fontId="47" fillId="10" borderId="3" xfId="0" applyFont="1" applyFill="1" applyBorder="1" applyAlignment="1">
      <alignment vertical="top" wrapText="1"/>
    </xf>
    <xf numFmtId="0" fontId="98" fillId="10" borderId="0" xfId="0" applyFont="1" applyFill="1" applyAlignment="1">
      <alignment vertical="top" wrapText="1"/>
    </xf>
    <xf numFmtId="0" fontId="0" fillId="0" borderId="0" xfId="0" applyFont="1" applyFill="1" applyAlignment="1">
      <alignment vertical="top" wrapText="1"/>
    </xf>
    <xf numFmtId="0" fontId="47" fillId="0" borderId="13" xfId="0" applyFont="1" applyFill="1" applyBorder="1" applyAlignment="1">
      <alignment vertical="top" wrapText="1"/>
    </xf>
    <xf numFmtId="0" fontId="47" fillId="14" borderId="0" xfId="0" applyFont="1" applyFill="1" applyAlignment="1">
      <alignment vertical="top" wrapText="1"/>
    </xf>
    <xf numFmtId="0" fontId="43" fillId="24" borderId="3" xfId="0" applyFont="1" applyFill="1" applyBorder="1" applyAlignment="1">
      <alignment vertical="top" wrapText="1"/>
    </xf>
    <xf numFmtId="0" fontId="43" fillId="24" borderId="1" xfId="0" applyFont="1" applyFill="1" applyBorder="1" applyAlignment="1">
      <alignment vertical="top" wrapText="1"/>
    </xf>
    <xf numFmtId="0" fontId="90" fillId="0" borderId="0" xfId="0" applyFont="1" applyAlignment="1">
      <alignment vertical="top" wrapText="1"/>
    </xf>
    <xf numFmtId="0" fontId="90" fillId="0" borderId="3" xfId="0" applyFont="1" applyBorder="1" applyAlignment="1">
      <alignment vertical="top" wrapText="1"/>
    </xf>
    <xf numFmtId="14" fontId="43" fillId="0" borderId="0" xfId="0" applyNumberFormat="1" applyFont="1" applyFill="1" applyAlignment="1">
      <alignment horizontal="left" vertical="top" wrapText="1"/>
    </xf>
    <xf numFmtId="14" fontId="43" fillId="0" borderId="3" xfId="0" applyNumberFormat="1" applyFont="1" applyFill="1" applyBorder="1" applyAlignment="1">
      <alignment horizontal="left" vertical="top" wrapText="1"/>
    </xf>
    <xf numFmtId="0" fontId="47" fillId="0" borderId="0" xfId="0" applyFont="1" applyAlignment="1">
      <alignment wrapText="1"/>
    </xf>
    <xf numFmtId="0" fontId="47" fillId="0" borderId="12" xfId="0" applyFont="1" applyFill="1" applyBorder="1" applyAlignment="1">
      <alignment wrapText="1"/>
    </xf>
    <xf numFmtId="0" fontId="43" fillId="0" borderId="0" xfId="0" applyFont="1" applyFill="1" applyAlignment="1">
      <alignment wrapText="1"/>
    </xf>
    <xf numFmtId="14" fontId="43" fillId="0" borderId="0" xfId="0" applyNumberFormat="1" applyFont="1" applyAlignment="1">
      <alignment horizontal="left" wrapText="1"/>
    </xf>
    <xf numFmtId="0" fontId="69" fillId="0" borderId="12" xfId="0" applyFont="1" applyFill="1" applyBorder="1" applyAlignment="1">
      <alignment vertical="top" wrapText="1"/>
    </xf>
    <xf numFmtId="0" fontId="0" fillId="0" borderId="12" xfId="0" applyFont="1" applyFill="1" applyBorder="1" applyAlignment="1">
      <alignment vertical="top"/>
    </xf>
    <xf numFmtId="0" fontId="0" fillId="0" borderId="12" xfId="0" applyFont="1" applyFill="1" applyBorder="1" applyAlignment="1">
      <alignment vertical="top" wrapText="1"/>
    </xf>
    <xf numFmtId="0" fontId="41" fillId="0" borderId="12" xfId="0" applyFont="1" applyFill="1" applyBorder="1" applyAlignment="1">
      <alignment vertical="top" wrapText="1"/>
    </xf>
    <xf numFmtId="0" fontId="0" fillId="0" borderId="12" xfId="0" applyFill="1" applyBorder="1" applyAlignment="1">
      <alignment vertical="top"/>
    </xf>
    <xf numFmtId="0" fontId="0" fillId="0" borderId="12" xfId="0" applyFill="1" applyBorder="1" applyAlignment="1">
      <alignment vertical="top" wrapText="1"/>
    </xf>
    <xf numFmtId="0" fontId="61" fillId="0" borderId="12" xfId="0" applyFont="1" applyFill="1" applyBorder="1" applyAlignment="1">
      <alignment vertical="top" wrapText="1"/>
    </xf>
    <xf numFmtId="164" fontId="43" fillId="0" borderId="12" xfId="0" applyNumberFormat="1" applyFont="1" applyFill="1" applyBorder="1" applyAlignment="1">
      <alignment vertical="top" wrapText="1"/>
    </xf>
    <xf numFmtId="0" fontId="20" fillId="0" borderId="12" xfId="0" applyFont="1" applyFill="1" applyBorder="1" applyAlignment="1">
      <alignment vertical="top" wrapText="1"/>
    </xf>
    <xf numFmtId="49" fontId="43" fillId="0" borderId="12" xfId="0" applyNumberFormat="1" applyFont="1" applyFill="1" applyBorder="1" applyAlignment="1">
      <alignment horizontal="left" vertical="top" wrapText="1"/>
    </xf>
    <xf numFmtId="0" fontId="44" fillId="0" borderId="12" xfId="0" applyFont="1" applyFill="1" applyBorder="1"/>
    <xf numFmtId="0" fontId="44" fillId="0" borderId="12" xfId="0" applyFont="1" applyFill="1" applyBorder="1" applyAlignment="1">
      <alignment wrapText="1"/>
    </xf>
    <xf numFmtId="0" fontId="44" fillId="0" borderId="12" xfId="0" applyFont="1" applyFill="1" applyBorder="1" applyAlignment="1">
      <alignment vertical="top" wrapText="1"/>
    </xf>
    <xf numFmtId="0" fontId="101" fillId="0" borderId="12" xfId="0" applyFont="1" applyFill="1" applyBorder="1"/>
    <xf numFmtId="0" fontId="44" fillId="0" borderId="12" xfId="0" applyFont="1" applyBorder="1" applyAlignment="1">
      <alignment vertical="top"/>
    </xf>
    <xf numFmtId="1" fontId="71" fillId="0" borderId="0" xfId="0" applyNumberFormat="1" applyFont="1" applyFill="1" applyAlignment="1" applyProtection="1">
      <alignment vertical="top" wrapText="1"/>
      <protection locked="0"/>
    </xf>
    <xf numFmtId="1" fontId="43" fillId="0" borderId="0" xfId="0" applyNumberFormat="1" applyFont="1" applyFill="1" applyAlignment="1" applyProtection="1">
      <alignment vertical="top" wrapText="1"/>
      <protection locked="0"/>
    </xf>
    <xf numFmtId="4" fontId="71" fillId="11" borderId="12" xfId="0" applyNumberFormat="1" applyFont="1" applyFill="1" applyBorder="1" applyAlignment="1" applyProtection="1">
      <alignment horizontal="center" vertical="top" wrapText="1"/>
      <protection locked="0"/>
    </xf>
    <xf numFmtId="2" fontId="71" fillId="11" borderId="12" xfId="0" applyNumberFormat="1" applyFont="1" applyFill="1" applyBorder="1" applyAlignment="1" applyProtection="1">
      <alignment horizontal="center" vertical="top" wrapText="1"/>
      <protection locked="0"/>
    </xf>
    <xf numFmtId="4" fontId="50" fillId="10" borderId="0" xfId="0" applyNumberFormat="1" applyFont="1" applyFill="1" applyAlignment="1">
      <alignment vertical="top"/>
    </xf>
    <xf numFmtId="14" fontId="43" fillId="0" borderId="20" xfId="9" applyNumberFormat="1" applyFont="1" applyFill="1" applyBorder="1" applyAlignment="1">
      <alignment vertical="top" wrapText="1"/>
    </xf>
    <xf numFmtId="0" fontId="43" fillId="0" borderId="0" xfId="0" applyFont="1" applyFill="1" applyAlignment="1">
      <alignment vertical="top"/>
    </xf>
    <xf numFmtId="0" fontId="43" fillId="0" borderId="18" xfId="0" applyFont="1" applyFill="1" applyBorder="1" applyAlignment="1">
      <alignment vertical="top"/>
    </xf>
    <xf numFmtId="0" fontId="43" fillId="0" borderId="20" xfId="0" applyFont="1" applyFill="1" applyBorder="1" applyAlignment="1">
      <alignment horizontal="left" vertical="top"/>
    </xf>
    <xf numFmtId="0" fontId="43" fillId="0" borderId="0" xfId="0" applyFont="1" applyFill="1" applyBorder="1" applyAlignment="1">
      <alignment vertical="top"/>
    </xf>
    <xf numFmtId="0" fontId="43" fillId="0" borderId="17" xfId="0" applyFont="1" applyFill="1" applyBorder="1" applyAlignment="1">
      <alignment vertical="top"/>
    </xf>
    <xf numFmtId="0" fontId="43" fillId="0" borderId="3" xfId="0" applyFont="1" applyFill="1" applyBorder="1" applyAlignment="1">
      <alignment vertical="top"/>
    </xf>
    <xf numFmtId="0" fontId="43" fillId="0" borderId="19" xfId="0" applyFont="1" applyFill="1" applyBorder="1" applyAlignment="1">
      <alignment vertical="top" wrapText="1"/>
    </xf>
    <xf numFmtId="0" fontId="43" fillId="0" borderId="20" xfId="0" applyFont="1" applyFill="1" applyBorder="1" applyAlignment="1">
      <alignment vertical="top"/>
    </xf>
    <xf numFmtId="14" fontId="43" fillId="0" borderId="20" xfId="0" applyNumberFormat="1" applyFont="1" applyFill="1" applyBorder="1" applyAlignment="1">
      <alignment vertical="top" wrapText="1"/>
    </xf>
    <xf numFmtId="14" fontId="44" fillId="0" borderId="21" xfId="9" applyNumberFormat="1" applyFont="1" applyBorder="1" applyAlignment="1">
      <alignment vertical="top"/>
    </xf>
    <xf numFmtId="0" fontId="46" fillId="0" borderId="0" xfId="0" applyFont="1" applyFill="1" applyAlignment="1">
      <alignment vertical="top"/>
    </xf>
    <xf numFmtId="0" fontId="43" fillId="0" borderId="0" xfId="0" applyFont="1" applyFill="1" applyAlignment="1">
      <alignment vertical="top"/>
    </xf>
    <xf numFmtId="0" fontId="43" fillId="0" borderId="0" xfId="0" applyFont="1" applyFill="1" applyAlignment="1">
      <alignment horizontal="center" vertical="top"/>
    </xf>
    <xf numFmtId="0" fontId="43" fillId="0" borderId="0" xfId="0" applyFont="1" applyFill="1" applyAlignment="1"/>
    <xf numFmtId="0" fontId="53" fillId="0" borderId="0" xfId="0" applyFont="1" applyAlignment="1">
      <alignment horizontal="center" vertical="top"/>
    </xf>
    <xf numFmtId="0" fontId="43" fillId="0" borderId="0" xfId="0" applyFont="1" applyAlignment="1"/>
    <xf numFmtId="0" fontId="44" fillId="0" borderId="0" xfId="0" applyFont="1" applyFill="1" applyAlignment="1">
      <alignment horizontal="center" vertical="top"/>
    </xf>
    <xf numFmtId="0" fontId="44" fillId="0" borderId="0" xfId="0" applyFont="1" applyFill="1" applyBorder="1" applyAlignment="1">
      <alignment horizontal="center" vertical="center"/>
    </xf>
    <xf numFmtId="0" fontId="43" fillId="0" borderId="0" xfId="0" applyFont="1" applyAlignment="1">
      <alignment horizontal="center" vertical="center"/>
    </xf>
    <xf numFmtId="0" fontId="77" fillId="0" borderId="0" xfId="0" applyFont="1" applyFill="1" applyAlignment="1" applyProtection="1">
      <alignment horizontal="left" vertical="top" wrapText="1"/>
      <protection locked="0"/>
    </xf>
    <xf numFmtId="0" fontId="43" fillId="0" borderId="0" xfId="0" applyFont="1" applyAlignment="1">
      <alignment horizontal="center"/>
    </xf>
    <xf numFmtId="0" fontId="46" fillId="10" borderId="0" xfId="0" applyFont="1" applyFill="1" applyBorder="1" applyAlignment="1">
      <alignment wrapText="1"/>
    </xf>
    <xf numFmtId="0" fontId="43" fillId="10" borderId="0" xfId="0" applyFont="1" applyFill="1" applyAlignment="1">
      <alignment wrapText="1"/>
    </xf>
    <xf numFmtId="0" fontId="46" fillId="10" borderId="0" xfId="0" applyFont="1" applyFill="1" applyBorder="1" applyAlignment="1">
      <alignment vertical="top"/>
    </xf>
    <xf numFmtId="0" fontId="43" fillId="10" borderId="0" xfId="0" applyFont="1" applyFill="1" applyAlignment="1">
      <alignment vertical="top"/>
    </xf>
    <xf numFmtId="0" fontId="46" fillId="10" borderId="0" xfId="0" applyFont="1" applyFill="1" applyAlignment="1" applyProtection="1">
      <alignment vertical="top" wrapText="1"/>
      <protection locked="0"/>
    </xf>
    <xf numFmtId="0" fontId="0" fillId="10" borderId="0" xfId="0" applyFont="1" applyFill="1" applyAlignment="1" applyProtection="1">
      <alignment vertical="top" wrapText="1"/>
      <protection locked="0"/>
    </xf>
    <xf numFmtId="0" fontId="47"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47" fillId="0" borderId="24" xfId="0" applyFont="1" applyFill="1" applyBorder="1" applyAlignment="1">
      <alignment horizontal="left" vertical="top" wrapText="1"/>
    </xf>
    <xf numFmtId="0" fontId="47" fillId="0" borderId="13" xfId="0" applyFont="1" applyFill="1" applyBorder="1" applyAlignment="1">
      <alignment horizontal="left" vertical="top" wrapText="1"/>
    </xf>
    <xf numFmtId="0" fontId="43" fillId="0" borderId="40" xfId="0" applyFont="1" applyBorder="1" applyAlignment="1" applyProtection="1">
      <alignment horizontal="left" vertical="top"/>
      <protection locked="0"/>
    </xf>
    <xf numFmtId="0" fontId="43" fillId="0" borderId="41" xfId="0" applyFont="1" applyBorder="1" applyAlignment="1" applyProtection="1">
      <alignment horizontal="left" vertical="top"/>
      <protection locked="0"/>
    </xf>
    <xf numFmtId="0" fontId="43" fillId="0" borderId="42" xfId="0" applyFont="1" applyBorder="1" applyAlignment="1" applyProtection="1">
      <alignment horizontal="left" vertical="top"/>
      <protection locked="0"/>
    </xf>
    <xf numFmtId="0" fontId="43" fillId="0" borderId="40"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47" fillId="14" borderId="24" xfId="0" applyFont="1" applyFill="1" applyBorder="1" applyAlignment="1">
      <alignment horizontal="left" vertical="top" wrapText="1"/>
    </xf>
    <xf numFmtId="0" fontId="47" fillId="14" borderId="13" xfId="0" applyFont="1" applyFill="1" applyBorder="1" applyAlignment="1">
      <alignment horizontal="left" vertical="top" wrapText="1"/>
    </xf>
    <xf numFmtId="0" fontId="43" fillId="13" borderId="0" xfId="0" applyFont="1" applyFill="1" applyAlignment="1">
      <alignment horizontal="left" vertical="top" wrapText="1"/>
    </xf>
    <xf numFmtId="0" fontId="56" fillId="14" borderId="12" xfId="0" applyFont="1" applyFill="1" applyBorder="1" applyAlignment="1">
      <alignment horizontal="left" vertical="center" wrapText="1"/>
    </xf>
    <xf numFmtId="0" fontId="47" fillId="14" borderId="12" xfId="0" applyFont="1" applyFill="1" applyBorder="1" applyAlignment="1">
      <alignment vertical="top" wrapText="1"/>
    </xf>
    <xf numFmtId="0" fontId="0" fillId="14" borderId="12" xfId="0" applyFont="1" applyFill="1" applyBorder="1" applyAlignment="1">
      <alignment vertical="top" wrapText="1"/>
    </xf>
    <xf numFmtId="164" fontId="47" fillId="14" borderId="23" xfId="0" applyNumberFormat="1" applyFont="1" applyFill="1" applyBorder="1" applyAlignment="1">
      <alignment vertical="top" wrapText="1"/>
    </xf>
    <xf numFmtId="164" fontId="47" fillId="14" borderId="24" xfId="0" applyNumberFormat="1" applyFont="1" applyFill="1" applyBorder="1" applyAlignment="1">
      <alignment vertical="top" wrapText="1"/>
    </xf>
    <xf numFmtId="164" fontId="47" fillId="14" borderId="13" xfId="0" applyNumberFormat="1" applyFont="1" applyFill="1"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12" xfId="0" applyBorder="1" applyAlignment="1">
      <alignment vertical="top"/>
    </xf>
    <xf numFmtId="0" fontId="44" fillId="0" borderId="14" xfId="0" applyFont="1" applyBorder="1" applyAlignment="1">
      <alignment vertical="top" wrapText="1"/>
    </xf>
    <xf numFmtId="0" fontId="0" fillId="0" borderId="1" xfId="0" applyBorder="1" applyAlignment="1">
      <alignment vertical="top" wrapText="1"/>
    </xf>
    <xf numFmtId="0" fontId="0" fillId="0" borderId="15" xfId="0" applyBorder="1" applyAlignment="1">
      <alignment vertical="top" wrapText="1"/>
    </xf>
    <xf numFmtId="0" fontId="43" fillId="0" borderId="0" xfId="0" applyFont="1" applyAlignment="1">
      <alignment horizontal="center" wrapText="1"/>
    </xf>
    <xf numFmtId="0" fontId="47" fillId="15" borderId="16" xfId="10" applyFont="1" applyFill="1" applyBorder="1" applyAlignment="1">
      <alignment horizontal="left" vertical="top"/>
    </xf>
    <xf numFmtId="0" fontId="47" fillId="15" borderId="18" xfId="10" applyFont="1" applyFill="1" applyBorder="1" applyAlignment="1">
      <alignment horizontal="left" vertical="top"/>
    </xf>
    <xf numFmtId="0" fontId="47" fillId="15" borderId="19" xfId="10" applyFont="1" applyFill="1" applyBorder="1" applyAlignment="1">
      <alignment horizontal="left" vertical="top"/>
    </xf>
    <xf numFmtId="0" fontId="78" fillId="15" borderId="21" xfId="0" applyFont="1" applyFill="1" applyBorder="1" applyAlignment="1">
      <alignment horizontal="center" vertical="top" wrapText="1"/>
    </xf>
    <xf numFmtId="0" fontId="50" fillId="18" borderId="25" xfId="0" applyFont="1" applyFill="1" applyBorder="1" applyAlignment="1">
      <alignment horizontal="left" vertical="top" wrapText="1"/>
    </xf>
    <xf numFmtId="0" fontId="50" fillId="18" borderId="32" xfId="0" applyFont="1" applyFill="1" applyBorder="1" applyAlignment="1">
      <alignment horizontal="left" vertical="top" wrapText="1"/>
    </xf>
    <xf numFmtId="0" fontId="50" fillId="18" borderId="28" xfId="0" applyFont="1" applyFill="1" applyBorder="1" applyAlignment="1">
      <alignment horizontal="left" vertical="top" wrapText="1"/>
    </xf>
    <xf numFmtId="0" fontId="43" fillId="0" borderId="18" xfId="0" applyFont="1" applyFill="1" applyBorder="1" applyAlignment="1">
      <alignment vertical="top" wrapText="1"/>
    </xf>
    <xf numFmtId="0" fontId="43" fillId="0" borderId="18" xfId="0" applyFont="1" applyFill="1" applyBorder="1" applyAlignment="1">
      <alignment vertical="top"/>
    </xf>
    <xf numFmtId="0" fontId="53" fillId="0" borderId="0" xfId="0" applyFont="1" applyAlignment="1">
      <alignment horizontal="center" vertical="top" wrapText="1"/>
    </xf>
    <xf numFmtId="0" fontId="53" fillId="0" borderId="0" xfId="9" applyFont="1" applyAlignment="1">
      <alignment horizontal="center" vertical="top"/>
    </xf>
    <xf numFmtId="0" fontId="43" fillId="0" borderId="18" xfId="9" applyFont="1" applyBorder="1" applyAlignment="1">
      <alignment horizontal="left" vertical="top"/>
    </xf>
    <xf numFmtId="0" fontId="43" fillId="0" borderId="0" xfId="9" applyFont="1" applyAlignment="1">
      <alignment horizontal="left" vertical="top"/>
    </xf>
    <xf numFmtId="0" fontId="44" fillId="0" borderId="0" xfId="9" applyFont="1" applyAlignment="1">
      <alignment horizontal="center" vertical="top"/>
    </xf>
    <xf numFmtId="0" fontId="44" fillId="0" borderId="3" xfId="9" applyFont="1" applyBorder="1" applyAlignment="1">
      <alignment horizontal="center" vertical="top"/>
    </xf>
    <xf numFmtId="0" fontId="43" fillId="0" borderId="19" xfId="9" applyFont="1" applyBorder="1" applyAlignment="1">
      <alignment horizontal="left" vertical="top"/>
    </xf>
    <xf numFmtId="0" fontId="43" fillId="0" borderId="21" xfId="9" applyFont="1" applyBorder="1" applyAlignment="1">
      <alignment horizontal="left" vertical="top"/>
    </xf>
    <xf numFmtId="0" fontId="53" fillId="0" borderId="0" xfId="9" applyFont="1" applyAlignment="1">
      <alignment horizontal="center" vertical="top" wrapText="1"/>
    </xf>
    <xf numFmtId="0" fontId="47" fillId="0" borderId="0" xfId="9" applyFont="1" applyAlignment="1">
      <alignment horizontal="left" vertical="top"/>
    </xf>
    <xf numFmtId="0" fontId="102" fillId="0" borderId="14" xfId="9" applyFont="1" applyBorder="1" applyAlignment="1">
      <alignment horizontal="left" vertical="top" wrapText="1"/>
    </xf>
    <xf numFmtId="0" fontId="103" fillId="0" borderId="15" xfId="0" applyFont="1" applyBorder="1" applyAlignment="1">
      <alignment horizontal="left" vertical="top" wrapText="1"/>
    </xf>
    <xf numFmtId="0" fontId="43" fillId="0" borderId="0" xfId="9" applyFont="1" applyAlignment="1">
      <alignment horizontal="left" vertical="top" wrapText="1"/>
    </xf>
    <xf numFmtId="0" fontId="43" fillId="0" borderId="3" xfId="9" applyFont="1" applyBorder="1" applyAlignment="1">
      <alignment horizontal="left" vertical="top" wrapText="1"/>
    </xf>
    <xf numFmtId="0" fontId="42" fillId="0" borderId="24" xfId="9" applyFont="1" applyBorder="1" applyAlignment="1" applyProtection="1">
      <alignment horizontal="center" vertical="center" wrapText="1"/>
      <protection locked="0"/>
    </xf>
    <xf numFmtId="0" fontId="44" fillId="0" borderId="0" xfId="8" applyFont="1" applyAlignment="1">
      <alignment horizontal="left" vertical="top" wrapText="1"/>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4" fillId="3" borderId="34" xfId="0" applyNumberFormat="1" applyFont="1" applyFill="1" applyBorder="1" applyAlignment="1">
      <alignment wrapText="1"/>
    </xf>
    <xf numFmtId="49" fontId="14" fillId="3" borderId="2" xfId="0" applyNumberFormat="1" applyFont="1" applyFill="1" applyBorder="1" applyAlignment="1">
      <alignment wrapText="1"/>
    </xf>
    <xf numFmtId="0" fontId="14" fillId="3" borderId="0" xfId="0" applyFont="1" applyFill="1" applyBorder="1" applyAlignment="1">
      <alignment horizontal="left" vertical="top" wrapText="1"/>
    </xf>
    <xf numFmtId="0" fontId="14"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Border="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cellXfs>
  <cellStyles count="12">
    <cellStyle name="Hyperlink" xfId="1" builtinId="8"/>
    <cellStyle name="Normal" xfId="0" builtinId="0"/>
    <cellStyle name="Normal 2" xfId="2" xr:uid="{00000000-0005-0000-0000-000002000000}"/>
    <cellStyle name="Normal 2 2" xfId="3" xr:uid="{00000000-0005-0000-0000-000003000000}"/>
    <cellStyle name="Normal 3" xfId="11" xr:uid="{EFDE3095-85AB-435E-9E1F-C903C00DF23F}"/>
    <cellStyle name="Normal 5" xfId="4" xr:uid="{00000000-0005-0000-0000-000004000000}"/>
    <cellStyle name="Normal 5 2" xfId="5" xr:uid="{00000000-0005-0000-0000-000005000000}"/>
    <cellStyle name="Normal_2011 RA Coilte SHC Summary v10 - no names" xfId="6" xr:uid="{00000000-0005-0000-0000-000006000000}"/>
    <cellStyle name="Normal_RT-COC-001-13 Report spreadsheet" xfId="7" xr:uid="{00000000-0005-0000-0000-000007000000}"/>
    <cellStyle name="Normal_RT-COC-001-18 Report spreadsheet" xfId="8" xr:uid="{00000000-0005-0000-0000-000008000000}"/>
    <cellStyle name="Normal_RT-FM-001-03 Forest cert report template" xfId="9" xr:uid="{00000000-0005-0000-0000-000009000000}"/>
    <cellStyle name="Normal_T&amp;M RA report 2005 draft 2" xfId="10" xr:uid="{00000000-0005-0000-0000-00000A000000}"/>
  </cellStyles>
  <dxfs count="3">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4.jpeg"/><Relationship Id="rId1" Type="http://schemas.openxmlformats.org/officeDocument/2006/relationships/image" Target="../media/image5.jpeg"/><Relationship Id="rId5"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52" name="Picture 1">
          <a:extLst>
            <a:ext uri="{FF2B5EF4-FFF2-40B4-BE49-F238E27FC236}">
              <a16:creationId xmlns:a16="http://schemas.microsoft.com/office/drawing/2014/main" id="{7A195F6A-E516-0F56-D9F6-1B0C0EB41B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359834</xdr:colOff>
      <xdr:row>0</xdr:row>
      <xdr:rowOff>1695450</xdr:rowOff>
    </xdr:to>
    <xdr:pic>
      <xdr:nvPicPr>
        <xdr:cNvPr id="8753" name="Picture 2">
          <a:extLst>
            <a:ext uri="{FF2B5EF4-FFF2-40B4-BE49-F238E27FC236}">
              <a16:creationId xmlns:a16="http://schemas.microsoft.com/office/drawing/2014/main" id="{0F4EDE9A-B8F8-BBE1-6EA5-95C42E141D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428625</xdr:colOff>
      <xdr:row>0</xdr:row>
      <xdr:rowOff>285750</xdr:rowOff>
    </xdr:from>
    <xdr:to>
      <xdr:col>5</xdr:col>
      <xdr:colOff>761999</xdr:colOff>
      <xdr:row>0</xdr:row>
      <xdr:rowOff>1857375</xdr:rowOff>
    </xdr:to>
    <xdr:pic>
      <xdr:nvPicPr>
        <xdr:cNvPr id="8754" name="Picture 2">
          <a:extLst>
            <a:ext uri="{FF2B5EF4-FFF2-40B4-BE49-F238E27FC236}">
              <a16:creationId xmlns:a16="http://schemas.microsoft.com/office/drawing/2014/main" id="{4C5E653D-0202-8CC8-72AE-80E631E0E7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76800" y="285750"/>
          <a:ext cx="13144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21</xdr:row>
      <xdr:rowOff>155575</xdr:rowOff>
    </xdr:from>
    <xdr:to>
      <xdr:col>6</xdr:col>
      <xdr:colOff>73660</xdr:colOff>
      <xdr:row>32</xdr:row>
      <xdr:rowOff>155575</xdr:rowOff>
    </xdr:to>
    <xdr:sp macro="" textlink="">
      <xdr:nvSpPr>
        <xdr:cNvPr id="2" name="Right Brace 1">
          <a:extLst>
            <a:ext uri="{FF2B5EF4-FFF2-40B4-BE49-F238E27FC236}">
              <a16:creationId xmlns:a16="http://schemas.microsoft.com/office/drawing/2014/main" id="{09E4F59B-F439-4131-86AB-78F59CF9A6B3}"/>
            </a:ext>
          </a:extLst>
        </xdr:cNvPr>
        <xdr:cNvSpPr/>
      </xdr:nvSpPr>
      <xdr:spPr bwMode="auto">
        <a:xfrm>
          <a:off x="6774180" y="4910455"/>
          <a:ext cx="35560" cy="206502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21</xdr:row>
      <xdr:rowOff>155575</xdr:rowOff>
    </xdr:from>
    <xdr:to>
      <xdr:col>6</xdr:col>
      <xdr:colOff>73660</xdr:colOff>
      <xdr:row>32</xdr:row>
      <xdr:rowOff>155575</xdr:rowOff>
    </xdr:to>
    <xdr:sp macro="" textlink="">
      <xdr:nvSpPr>
        <xdr:cNvPr id="3" name="Right Brace 2">
          <a:extLst>
            <a:ext uri="{FF2B5EF4-FFF2-40B4-BE49-F238E27FC236}">
              <a16:creationId xmlns:a16="http://schemas.microsoft.com/office/drawing/2014/main" id="{90AC7BBF-321D-4D67-AD2F-C321D65883AD}"/>
            </a:ext>
          </a:extLst>
        </xdr:cNvPr>
        <xdr:cNvSpPr/>
      </xdr:nvSpPr>
      <xdr:spPr bwMode="auto">
        <a:xfrm>
          <a:off x="6774180" y="4910455"/>
          <a:ext cx="35560" cy="206502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37</xdr:row>
      <xdr:rowOff>155575</xdr:rowOff>
    </xdr:from>
    <xdr:to>
      <xdr:col>6</xdr:col>
      <xdr:colOff>73660</xdr:colOff>
      <xdr:row>48</xdr:row>
      <xdr:rowOff>155575</xdr:rowOff>
    </xdr:to>
    <xdr:sp macro="" textlink="">
      <xdr:nvSpPr>
        <xdr:cNvPr id="4" name="Right Brace 1">
          <a:extLst>
            <a:ext uri="{FF2B5EF4-FFF2-40B4-BE49-F238E27FC236}">
              <a16:creationId xmlns:a16="http://schemas.microsoft.com/office/drawing/2014/main" id="{443F5408-DA09-4ADF-93A8-E2683AE51F6A}"/>
            </a:ext>
          </a:extLst>
        </xdr:cNvPr>
        <xdr:cNvSpPr/>
      </xdr:nvSpPr>
      <xdr:spPr bwMode="auto">
        <a:xfrm>
          <a:off x="6774180" y="7889875"/>
          <a:ext cx="35560" cy="206502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twoCellAnchor>
    <xdr:from>
      <xdr:col>6</xdr:col>
      <xdr:colOff>38100</xdr:colOff>
      <xdr:row>37</xdr:row>
      <xdr:rowOff>155575</xdr:rowOff>
    </xdr:from>
    <xdr:to>
      <xdr:col>6</xdr:col>
      <xdr:colOff>73660</xdr:colOff>
      <xdr:row>48</xdr:row>
      <xdr:rowOff>155575</xdr:rowOff>
    </xdr:to>
    <xdr:sp macro="" textlink="">
      <xdr:nvSpPr>
        <xdr:cNvPr id="5" name="Right Brace 2">
          <a:extLst>
            <a:ext uri="{FF2B5EF4-FFF2-40B4-BE49-F238E27FC236}">
              <a16:creationId xmlns:a16="http://schemas.microsoft.com/office/drawing/2014/main" id="{AC4A3085-A77A-45BF-94C1-0B0F9C06DA6C}"/>
            </a:ext>
          </a:extLst>
        </xdr:cNvPr>
        <xdr:cNvSpPr/>
      </xdr:nvSpPr>
      <xdr:spPr bwMode="auto">
        <a:xfrm>
          <a:off x="6774180" y="7889875"/>
          <a:ext cx="35560" cy="2065020"/>
        </a:xfrm>
        <a:prstGeom prst="rightBrac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66" name="Picture 4">
          <a:extLst>
            <a:ext uri="{FF2B5EF4-FFF2-40B4-BE49-F238E27FC236}">
              <a16:creationId xmlns:a16="http://schemas.microsoft.com/office/drawing/2014/main" id="{057DA005-5DB4-F659-B7E5-8C46FEB3E9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1278255</xdr:colOff>
      <xdr:row>0</xdr:row>
      <xdr:rowOff>1581150</xdr:rowOff>
    </xdr:to>
    <xdr:pic>
      <xdr:nvPicPr>
        <xdr:cNvPr id="31090" name="Picture 3">
          <a:extLst>
            <a:ext uri="{FF2B5EF4-FFF2-40B4-BE49-F238E27FC236}">
              <a16:creationId xmlns:a16="http://schemas.microsoft.com/office/drawing/2014/main" id="{32C573F4-1CCB-C59F-799E-C4ED0C786A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2B0AC6AE-FF57-2EC6-35C6-7B30A46710C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220980</xdr:colOff>
      <xdr:row>0</xdr:row>
      <xdr:rowOff>175260</xdr:rowOff>
    </xdr:from>
    <xdr:to>
      <xdr:col>3</xdr:col>
      <xdr:colOff>1333500</xdr:colOff>
      <xdr:row>0</xdr:row>
      <xdr:rowOff>1577340</xdr:rowOff>
    </xdr:to>
    <xdr:pic>
      <xdr:nvPicPr>
        <xdr:cNvPr id="2" name="Picture 3">
          <a:extLst>
            <a:ext uri="{FF2B5EF4-FFF2-40B4-BE49-F238E27FC236}">
              <a16:creationId xmlns:a16="http://schemas.microsoft.com/office/drawing/2014/main" id="{AE9654C0-C829-49A8-87A7-4A00273E53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389120" y="175260"/>
          <a:ext cx="1112520" cy="139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365760</xdr:rowOff>
    </xdr:from>
    <xdr:to>
      <xdr:col>1</xdr:col>
      <xdr:colOff>0</xdr:colOff>
      <xdr:row>0</xdr:row>
      <xdr:rowOff>1371600</xdr:rowOff>
    </xdr:to>
    <xdr:pic>
      <xdr:nvPicPr>
        <xdr:cNvPr id="3" name="Picture 4">
          <a:extLst>
            <a:ext uri="{FF2B5EF4-FFF2-40B4-BE49-F238E27FC236}">
              <a16:creationId xmlns:a16="http://schemas.microsoft.com/office/drawing/2014/main" id="{44214E68-7F6D-4B1D-81EF-7ED31C88B2E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365760"/>
          <a:ext cx="1607820" cy="1005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121920</xdr:colOff>
      <xdr:row>20</xdr:row>
      <xdr:rowOff>83820</xdr:rowOff>
    </xdr:from>
    <xdr:to>
      <xdr:col>2</xdr:col>
      <xdr:colOff>810895</xdr:colOff>
      <xdr:row>20</xdr:row>
      <xdr:rowOff>556260</xdr:rowOff>
    </xdr:to>
    <xdr:pic>
      <xdr:nvPicPr>
        <xdr:cNvPr id="5" name="Picture 4">
          <a:extLst>
            <a:ext uri="{FF2B5EF4-FFF2-40B4-BE49-F238E27FC236}">
              <a16:creationId xmlns:a16="http://schemas.microsoft.com/office/drawing/2014/main" id="{1F272F71-1C89-439A-B110-CB0F6AD34F5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30880" y="11765280"/>
          <a:ext cx="688975" cy="4724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6.bin"/><Relationship Id="rId4" Type="http://schemas.openxmlformats.org/officeDocument/2006/relationships/comments" Target="../comments8.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7.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greengold.ro/" TargetMode="External"/><Relationship Id="rId1" Type="http://schemas.openxmlformats.org/officeDocument/2006/relationships/hyperlink" Target="mailto:office@greengold.ro"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view="pageBreakPreview" zoomScale="90" zoomScaleNormal="90" zoomScaleSheetLayoutView="90" workbookViewId="0">
      <selection activeCell="F3" sqref="F3"/>
    </sheetView>
  </sheetViews>
  <sheetFormatPr defaultColWidth="9" defaultRowHeight="13.2"/>
  <cols>
    <col min="1" max="1" width="6" style="35" customWidth="1"/>
    <col min="2" max="2" width="17.88671875" style="35" customWidth="1"/>
    <col min="3" max="3" width="19.109375" style="35" customWidth="1"/>
    <col min="4" max="4" width="29" style="35" customWidth="1"/>
    <col min="5" max="5" width="14.6640625" style="35" customWidth="1"/>
    <col min="6" max="6" width="24.44140625" style="35" customWidth="1"/>
    <col min="7" max="7" width="15.44140625" style="37" customWidth="1"/>
    <col min="8" max="16384" width="9" style="35"/>
  </cols>
  <sheetData>
    <row r="1" spans="1:8" ht="163.5" customHeight="1">
      <c r="A1" s="607"/>
      <c r="B1" s="608"/>
      <c r="C1" s="608"/>
      <c r="D1" s="33" t="s">
        <v>515</v>
      </c>
      <c r="E1" s="610"/>
      <c r="F1" s="610"/>
      <c r="G1" s="34"/>
    </row>
    <row r="2" spans="1:8">
      <c r="A2" s="36"/>
      <c r="B2" s="36"/>
      <c r="H2" s="38"/>
    </row>
    <row r="3" spans="1:8" ht="39.75" customHeight="1">
      <c r="A3" s="611" t="s">
        <v>477</v>
      </c>
      <c r="B3" s="612"/>
      <c r="C3" s="612"/>
      <c r="D3" s="371" t="s">
        <v>735</v>
      </c>
      <c r="E3" s="367"/>
      <c r="F3" s="367"/>
      <c r="H3" s="40"/>
    </row>
    <row r="4" spans="1:8" ht="17.399999999999999">
      <c r="A4" s="41"/>
      <c r="B4" s="42"/>
      <c r="C4" s="37"/>
      <c r="D4" s="39"/>
      <c r="E4" s="37"/>
      <c r="F4" s="37"/>
      <c r="H4" s="40"/>
    </row>
    <row r="5" spans="1:8" s="45" customFormat="1" ht="17.399999999999999">
      <c r="A5" s="613" t="s">
        <v>478</v>
      </c>
      <c r="B5" s="614"/>
      <c r="C5" s="614"/>
      <c r="D5" s="372" t="s">
        <v>1863</v>
      </c>
      <c r="E5" s="363"/>
      <c r="F5" s="363"/>
      <c r="G5" s="43"/>
      <c r="H5" s="44"/>
    </row>
    <row r="6" spans="1:8" s="45" customFormat="1" ht="17.399999999999999">
      <c r="A6" s="46" t="s">
        <v>222</v>
      </c>
      <c r="B6" s="47"/>
      <c r="C6" s="43"/>
      <c r="D6" s="372" t="s">
        <v>736</v>
      </c>
      <c r="E6" s="363"/>
      <c r="F6" s="363"/>
      <c r="G6" s="43"/>
      <c r="H6" s="44"/>
    </row>
    <row r="7" spans="1:8" s="45" customFormat="1" ht="139.80000000000001" customHeight="1">
      <c r="A7" s="600" t="s">
        <v>190</v>
      </c>
      <c r="B7" s="601"/>
      <c r="C7" s="601"/>
      <c r="D7" s="615" t="s">
        <v>1870</v>
      </c>
      <c r="E7" s="616"/>
      <c r="F7" s="616"/>
      <c r="G7" s="43"/>
      <c r="H7" s="44"/>
    </row>
    <row r="8" spans="1:8" s="45" customFormat="1" ht="37.5" customHeight="1">
      <c r="A8" s="46" t="s">
        <v>53</v>
      </c>
      <c r="B8" s="43"/>
      <c r="C8" s="43"/>
      <c r="D8" s="609" t="s">
        <v>1868</v>
      </c>
      <c r="E8" s="609"/>
      <c r="F8" s="363"/>
      <c r="G8" s="43"/>
      <c r="H8" s="44"/>
    </row>
    <row r="9" spans="1:8" s="45" customFormat="1" ht="37.5" customHeight="1">
      <c r="A9" s="238" t="s">
        <v>479</v>
      </c>
      <c r="B9" s="204"/>
      <c r="C9" s="204"/>
      <c r="D9" s="364" t="s">
        <v>1869</v>
      </c>
      <c r="E9" s="365"/>
      <c r="F9" s="363"/>
      <c r="G9" s="43"/>
      <c r="H9" s="44"/>
    </row>
    <row r="10" spans="1:8" s="45" customFormat="1" ht="17.399999999999999">
      <c r="A10" s="46" t="s">
        <v>46</v>
      </c>
      <c r="B10" s="47"/>
      <c r="C10" s="43"/>
      <c r="D10" s="366">
        <v>44911</v>
      </c>
      <c r="E10" s="363"/>
      <c r="F10" s="363"/>
      <c r="G10" s="43"/>
      <c r="H10" s="44"/>
    </row>
    <row r="11" spans="1:8" s="45" customFormat="1" ht="17.399999999999999">
      <c r="A11" s="600" t="s">
        <v>47</v>
      </c>
      <c r="B11" s="601"/>
      <c r="C11" s="601"/>
      <c r="D11" s="366">
        <v>46736</v>
      </c>
      <c r="E11" s="363"/>
      <c r="F11" s="363"/>
      <c r="G11" s="43"/>
      <c r="H11" s="44"/>
    </row>
    <row r="12" spans="1:8" s="45" customFormat="1" ht="17.399999999999999">
      <c r="A12" s="46"/>
      <c r="B12" s="47"/>
      <c r="C12" s="43"/>
      <c r="D12" s="43"/>
      <c r="E12" s="43"/>
      <c r="F12" s="43"/>
      <c r="G12" s="43"/>
    </row>
    <row r="13" spans="1:8" s="45" customFormat="1" ht="17.399999999999999">
      <c r="A13" s="43"/>
      <c r="B13" s="47"/>
      <c r="C13" s="43"/>
      <c r="D13" s="43"/>
      <c r="E13" s="43"/>
      <c r="F13" s="43"/>
      <c r="G13" s="43"/>
    </row>
    <row r="14" spans="1:8" s="45" customFormat="1" ht="41.4">
      <c r="A14" s="48"/>
      <c r="B14" s="49" t="s">
        <v>221</v>
      </c>
      <c r="C14" s="49" t="s">
        <v>20</v>
      </c>
      <c r="D14" s="49" t="s">
        <v>526</v>
      </c>
      <c r="E14" s="49" t="s">
        <v>219</v>
      </c>
      <c r="F14" s="50" t="s">
        <v>220</v>
      </c>
      <c r="G14" s="51"/>
    </row>
    <row r="15" spans="1:8" s="45" customFormat="1" ht="13.8">
      <c r="A15" s="368" t="s">
        <v>480</v>
      </c>
      <c r="B15" s="373" t="s">
        <v>737</v>
      </c>
      <c r="C15" s="374">
        <v>44749</v>
      </c>
      <c r="D15" s="373" t="s">
        <v>738</v>
      </c>
      <c r="E15" s="373" t="s">
        <v>739</v>
      </c>
      <c r="F15" s="375" t="s">
        <v>740</v>
      </c>
      <c r="G15" s="51"/>
    </row>
    <row r="16" spans="1:8" s="45" customFormat="1" ht="13.8">
      <c r="A16" s="369" t="s">
        <v>121</v>
      </c>
      <c r="B16" s="374" t="s">
        <v>1486</v>
      </c>
      <c r="C16" s="374">
        <v>44911</v>
      </c>
      <c r="D16" s="374" t="s">
        <v>738</v>
      </c>
      <c r="E16" s="374" t="s">
        <v>739</v>
      </c>
      <c r="F16" s="374" t="s">
        <v>740</v>
      </c>
      <c r="G16" s="52"/>
    </row>
    <row r="17" spans="1:7" s="45" customFormat="1" ht="13.8">
      <c r="A17" s="369" t="s">
        <v>192</v>
      </c>
      <c r="B17" s="362"/>
      <c r="C17" s="362"/>
      <c r="D17" s="362"/>
      <c r="E17" s="362"/>
      <c r="F17" s="362"/>
      <c r="G17" s="52"/>
    </row>
    <row r="18" spans="1:7" s="45" customFormat="1" ht="13.8">
      <c r="A18" s="369" t="s">
        <v>9</v>
      </c>
      <c r="B18" s="362"/>
      <c r="C18" s="362"/>
      <c r="D18" s="362"/>
      <c r="E18" s="362"/>
      <c r="F18" s="362"/>
      <c r="G18" s="52"/>
    </row>
    <row r="19" spans="1:7" s="45" customFormat="1" ht="13.8">
      <c r="A19" s="369" t="s">
        <v>10</v>
      </c>
      <c r="B19" s="362"/>
      <c r="C19" s="362"/>
      <c r="D19" s="362"/>
      <c r="E19" s="362"/>
      <c r="F19" s="362"/>
      <c r="G19" s="52"/>
    </row>
    <row r="20" spans="1:7" s="45" customFormat="1" ht="13.8">
      <c r="A20" s="369" t="s">
        <v>11</v>
      </c>
      <c r="B20" s="362"/>
      <c r="C20" s="362"/>
      <c r="D20" s="362"/>
      <c r="E20" s="362"/>
      <c r="F20" s="362"/>
      <c r="G20" s="52"/>
    </row>
    <row r="21" spans="1:7" s="45" customFormat="1" ht="17.399999999999999">
      <c r="A21" s="43"/>
      <c r="B21" s="47"/>
      <c r="C21" s="43"/>
      <c r="D21" s="43"/>
      <c r="E21" s="43"/>
      <c r="F21" s="43"/>
      <c r="G21" s="43"/>
    </row>
    <row r="22" spans="1:7" s="45" customFormat="1" ht="18" customHeight="1">
      <c r="A22" s="606" t="s">
        <v>604</v>
      </c>
      <c r="B22" s="606"/>
      <c r="C22" s="606"/>
      <c r="D22" s="606"/>
      <c r="E22" s="606"/>
      <c r="F22" s="606"/>
      <c r="G22" s="43"/>
    </row>
    <row r="23" spans="1:7" ht="13.8">
      <c r="A23" s="602" t="s">
        <v>49</v>
      </c>
      <c r="B23" s="603"/>
      <c r="C23" s="603"/>
      <c r="D23" s="603"/>
      <c r="E23" s="603"/>
      <c r="F23" s="603"/>
      <c r="G23" s="34"/>
    </row>
    <row r="24" spans="1:7" ht="13.8">
      <c r="A24" s="361"/>
      <c r="B24" s="361"/>
      <c r="C24" s="37"/>
      <c r="D24" s="37"/>
      <c r="E24" s="37"/>
      <c r="F24" s="37"/>
    </row>
    <row r="25" spans="1:7" ht="13.8">
      <c r="A25" s="602" t="s">
        <v>561</v>
      </c>
      <c r="B25" s="603"/>
      <c r="C25" s="603"/>
      <c r="D25" s="603"/>
      <c r="E25" s="603"/>
      <c r="F25" s="603"/>
      <c r="G25" s="34"/>
    </row>
    <row r="26" spans="1:7" ht="13.8">
      <c r="A26" s="602" t="s">
        <v>563</v>
      </c>
      <c r="B26" s="603"/>
      <c r="C26" s="603"/>
      <c r="D26" s="603"/>
      <c r="E26" s="603"/>
      <c r="F26" s="603"/>
      <c r="G26" s="34"/>
    </row>
    <row r="27" spans="1:7" ht="13.8">
      <c r="A27" s="602" t="s">
        <v>542</v>
      </c>
      <c r="B27" s="603"/>
      <c r="C27" s="603"/>
      <c r="D27" s="603"/>
      <c r="E27" s="603"/>
      <c r="F27" s="603"/>
      <c r="G27" s="34"/>
    </row>
    <row r="28" spans="1:7" ht="13.8">
      <c r="A28" s="54"/>
      <c r="B28" s="54"/>
    </row>
    <row r="29" spans="1:7" ht="13.8">
      <c r="A29" s="604" t="s">
        <v>50</v>
      </c>
      <c r="B29" s="605"/>
      <c r="C29" s="605"/>
      <c r="D29" s="605"/>
      <c r="E29" s="605"/>
      <c r="F29" s="605"/>
      <c r="G29" s="34"/>
    </row>
    <row r="30" spans="1:7" ht="13.8">
      <c r="A30" s="604" t="s">
        <v>51</v>
      </c>
      <c r="B30" s="605"/>
      <c r="C30" s="605"/>
      <c r="D30" s="605"/>
      <c r="E30" s="605"/>
      <c r="F30" s="605"/>
      <c r="G30" s="34"/>
    </row>
    <row r="31" spans="1:7" ht="13.5" customHeight="1"/>
    <row r="32" spans="1:7">
      <c r="A32" s="35" t="s">
        <v>732</v>
      </c>
    </row>
  </sheetData>
  <sheetProtection password="CD46" sheet="1" objects="1" scenarios="1"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6" type="noConversion"/>
  <pageMargins left="0.75" right="0.75" top="1" bottom="1" header="0.5" footer="0.5"/>
  <pageSetup paperSize="9" scale="79"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078"/>
  <sheetViews>
    <sheetView zoomScale="104" zoomScaleNormal="85" workbookViewId="0">
      <selection activeCell="B14" sqref="B14"/>
    </sheetView>
  </sheetViews>
  <sheetFormatPr defaultRowHeight="14.4"/>
  <cols>
    <col min="1" max="1" width="8.88671875" style="420"/>
    <col min="2" max="2" width="72.5546875" style="417" customWidth="1"/>
    <col min="3" max="3" width="8.88671875" style="417"/>
    <col min="4" max="4" width="12.44140625" style="418" customWidth="1"/>
  </cols>
  <sheetData>
    <row r="1" spans="1:8" ht="13.8">
      <c r="A1" s="409" t="s">
        <v>875</v>
      </c>
      <c r="B1" s="410"/>
      <c r="C1" s="191"/>
      <c r="D1" s="191"/>
    </row>
    <row r="2" spans="1:8" ht="13.8">
      <c r="A2" s="411"/>
      <c r="B2" s="55"/>
      <c r="C2" s="55"/>
      <c r="D2" s="412"/>
    </row>
    <row r="3" spans="1:8" ht="13.8">
      <c r="A3" s="413"/>
      <c r="B3" s="206" t="s">
        <v>876</v>
      </c>
      <c r="C3" s="82"/>
      <c r="D3" s="412"/>
    </row>
    <row r="4" spans="1:8" ht="13.8">
      <c r="A4" s="413"/>
      <c r="B4" s="414" t="s">
        <v>877</v>
      </c>
      <c r="C4" s="82"/>
      <c r="D4" s="412"/>
    </row>
    <row r="5" spans="1:8" ht="13.8">
      <c r="A5" s="413"/>
      <c r="B5" s="206" t="s">
        <v>346</v>
      </c>
      <c r="C5" s="82"/>
      <c r="D5" s="412"/>
    </row>
    <row r="6" spans="1:8" ht="13.8">
      <c r="A6" s="413"/>
      <c r="B6" s="414" t="s">
        <v>736</v>
      </c>
      <c r="C6" s="82"/>
      <c r="D6" s="412"/>
    </row>
    <row r="7" spans="1:8" ht="13.8">
      <c r="A7" s="413"/>
      <c r="B7" s="206" t="s">
        <v>878</v>
      </c>
      <c r="C7" s="82"/>
      <c r="D7" s="412"/>
    </row>
    <row r="8" spans="1:8" ht="13.8">
      <c r="A8" s="413"/>
      <c r="B8" s="415" t="s">
        <v>879</v>
      </c>
      <c r="C8" s="82"/>
      <c r="D8" s="412"/>
    </row>
    <row r="9" spans="1:8" ht="13.8">
      <c r="A9" s="416"/>
    </row>
    <row r="10" spans="1:8" ht="13.8">
      <c r="A10" s="416"/>
      <c r="B10" s="419" t="s">
        <v>880</v>
      </c>
    </row>
    <row r="11" spans="1:8" ht="53.25" customHeight="1">
      <c r="B11" s="636" t="s">
        <v>881</v>
      </c>
      <c r="C11" s="636"/>
      <c r="D11" s="636"/>
    </row>
    <row r="12" spans="1:8" ht="27">
      <c r="A12" s="421" t="s">
        <v>347</v>
      </c>
      <c r="B12" s="422" t="s">
        <v>882</v>
      </c>
      <c r="C12" s="423" t="s">
        <v>419</v>
      </c>
      <c r="D12" s="422" t="s">
        <v>883</v>
      </c>
    </row>
    <row r="13" spans="1:8" ht="39.6">
      <c r="A13" s="424" t="s">
        <v>884</v>
      </c>
      <c r="B13" s="425" t="s">
        <v>350</v>
      </c>
      <c r="C13" s="426"/>
      <c r="D13" s="426"/>
    </row>
    <row r="14" spans="1:8" ht="13.8">
      <c r="A14" s="427" t="s">
        <v>121</v>
      </c>
      <c r="B14" s="81" t="s">
        <v>348</v>
      </c>
      <c r="C14" s="428" t="s">
        <v>349</v>
      </c>
      <c r="D14" s="81"/>
    </row>
    <row r="15" spans="1:8" ht="13.8">
      <c r="A15" s="427" t="s">
        <v>192</v>
      </c>
      <c r="B15" s="81"/>
      <c r="C15" s="428"/>
      <c r="D15" s="81"/>
    </row>
    <row r="16" spans="1:8" ht="13.8">
      <c r="A16" s="427" t="s">
        <v>9</v>
      </c>
      <c r="B16" s="81"/>
      <c r="C16" s="428"/>
      <c r="D16" s="81"/>
      <c r="H16" t="s">
        <v>756</v>
      </c>
    </row>
    <row r="17" spans="1:4" ht="13.8">
      <c r="A17" s="427" t="s">
        <v>10</v>
      </c>
      <c r="B17" s="81"/>
      <c r="C17" s="428"/>
      <c r="D17" s="81"/>
    </row>
    <row r="18" spans="1:4" ht="13.8">
      <c r="A18" s="427" t="s">
        <v>11</v>
      </c>
      <c r="B18" s="81"/>
      <c r="C18" s="428"/>
      <c r="D18" s="81"/>
    </row>
    <row r="19" spans="1:4" ht="13.8">
      <c r="A19" s="413"/>
      <c r="B19" s="82"/>
      <c r="C19" s="82"/>
      <c r="D19" s="82"/>
    </row>
    <row r="20" spans="1:4" ht="39.6">
      <c r="A20" s="424" t="s">
        <v>884</v>
      </c>
      <c r="B20" s="425" t="s">
        <v>351</v>
      </c>
      <c r="C20" s="429"/>
      <c r="D20" s="429"/>
    </row>
    <row r="21" spans="1:4" ht="13.8">
      <c r="A21" s="427" t="s">
        <v>121</v>
      </c>
      <c r="B21" s="81" t="s">
        <v>348</v>
      </c>
      <c r="C21" s="428" t="s">
        <v>349</v>
      </c>
      <c r="D21" s="81"/>
    </row>
    <row r="22" spans="1:4" ht="13.8">
      <c r="A22" s="427" t="s">
        <v>192</v>
      </c>
      <c r="B22" s="81"/>
      <c r="C22" s="81"/>
      <c r="D22" s="81"/>
    </row>
    <row r="23" spans="1:4" ht="13.8">
      <c r="A23" s="427" t="s">
        <v>9</v>
      </c>
      <c r="B23" s="81"/>
      <c r="C23" s="81"/>
      <c r="D23" s="81"/>
    </row>
    <row r="24" spans="1:4" ht="13.8">
      <c r="A24" s="427" t="s">
        <v>10</v>
      </c>
      <c r="B24" s="81"/>
      <c r="C24" s="81"/>
      <c r="D24" s="81"/>
    </row>
    <row r="25" spans="1:4" ht="13.8">
      <c r="A25" s="427" t="s">
        <v>11</v>
      </c>
      <c r="B25" s="81"/>
      <c r="C25" s="81"/>
      <c r="D25" s="81"/>
    </row>
    <row r="26" spans="1:4" ht="39.6">
      <c r="A26" s="430" t="s">
        <v>525</v>
      </c>
      <c r="B26" s="431" t="s">
        <v>885</v>
      </c>
      <c r="C26" s="432"/>
      <c r="D26" s="432"/>
    </row>
    <row r="27" spans="1:4" ht="13.8">
      <c r="A27" s="427" t="s">
        <v>121</v>
      </c>
      <c r="B27" s="81" t="s">
        <v>348</v>
      </c>
      <c r="C27" s="428" t="s">
        <v>349</v>
      </c>
      <c r="D27" s="433"/>
    </row>
    <row r="28" spans="1:4" ht="13.8">
      <c r="A28" s="434" t="s">
        <v>192</v>
      </c>
      <c r="B28" s="433"/>
      <c r="C28" s="433"/>
      <c r="D28" s="433"/>
    </row>
    <row r="29" spans="1:4" ht="13.8">
      <c r="A29" s="434" t="s">
        <v>9</v>
      </c>
      <c r="B29" s="433"/>
      <c r="C29" s="433"/>
      <c r="D29" s="433"/>
    </row>
    <row r="30" spans="1:4" ht="13.8">
      <c r="A30" s="434" t="s">
        <v>10</v>
      </c>
      <c r="B30" s="433"/>
      <c r="C30" s="433"/>
      <c r="D30" s="433"/>
    </row>
    <row r="31" spans="1:4" ht="13.8">
      <c r="A31" s="434" t="s">
        <v>11</v>
      </c>
      <c r="B31" s="433"/>
      <c r="C31" s="433"/>
      <c r="D31" s="433"/>
    </row>
    <row r="33" spans="1:4">
      <c r="A33" s="435"/>
      <c r="B33" s="436" t="s">
        <v>877</v>
      </c>
      <c r="C33" s="435" t="s">
        <v>419</v>
      </c>
      <c r="D33" s="436" t="s">
        <v>883</v>
      </c>
    </row>
    <row r="34" spans="1:4" ht="28.8">
      <c r="A34" s="437">
        <v>1</v>
      </c>
      <c r="B34" s="436" t="s">
        <v>886</v>
      </c>
      <c r="C34" s="438"/>
      <c r="D34" s="439"/>
    </row>
    <row r="35" spans="1:4" ht="127.8">
      <c r="A35" s="435" t="s">
        <v>887</v>
      </c>
      <c r="B35" s="436" t="s">
        <v>888</v>
      </c>
      <c r="C35" s="438"/>
      <c r="D35" s="439"/>
    </row>
    <row r="36" spans="1:4">
      <c r="A36" s="440"/>
      <c r="B36" s="441" t="s">
        <v>889</v>
      </c>
      <c r="C36" s="442"/>
      <c r="D36" s="443"/>
    </row>
    <row r="37" spans="1:4" ht="86.4">
      <c r="A37" s="444" t="s">
        <v>55</v>
      </c>
      <c r="B37" s="445" t="s">
        <v>890</v>
      </c>
      <c r="C37" s="446"/>
      <c r="D37" s="447"/>
    </row>
    <row r="38" spans="1:4" ht="115.2">
      <c r="A38" s="444" t="s">
        <v>121</v>
      </c>
      <c r="B38" s="448" t="s">
        <v>1412</v>
      </c>
      <c r="C38" s="446" t="s">
        <v>891</v>
      </c>
      <c r="D38" s="447"/>
    </row>
    <row r="39" spans="1:4">
      <c r="A39" s="444" t="s">
        <v>192</v>
      </c>
      <c r="B39" s="445"/>
      <c r="C39" s="446"/>
      <c r="D39" s="447"/>
    </row>
    <row r="40" spans="1:4">
      <c r="A40" s="444" t="s">
        <v>9</v>
      </c>
      <c r="B40" s="445"/>
      <c r="C40" s="446"/>
      <c r="D40" s="447"/>
    </row>
    <row r="41" spans="1:4">
      <c r="A41" s="444" t="s">
        <v>10</v>
      </c>
      <c r="B41" s="445"/>
      <c r="C41" s="446"/>
      <c r="D41" s="447"/>
    </row>
    <row r="42" spans="1:4">
      <c r="A42" s="444" t="s">
        <v>11</v>
      </c>
      <c r="B42" s="445"/>
      <c r="C42" s="446"/>
      <c r="D42" s="447"/>
    </row>
    <row r="43" spans="1:4" ht="28.8">
      <c r="A43" s="444" t="s">
        <v>484</v>
      </c>
      <c r="B43" s="445" t="s">
        <v>892</v>
      </c>
      <c r="C43" s="446"/>
      <c r="D43" s="447"/>
    </row>
    <row r="44" spans="1:4" ht="72">
      <c r="A44" s="444" t="s">
        <v>121</v>
      </c>
      <c r="B44" s="448" t="s">
        <v>1411</v>
      </c>
      <c r="C44" s="446" t="s">
        <v>891</v>
      </c>
      <c r="D44" s="447"/>
    </row>
    <row r="45" spans="1:4">
      <c r="A45" s="444" t="s">
        <v>192</v>
      </c>
      <c r="B45" s="445"/>
      <c r="C45" s="446"/>
      <c r="D45" s="447"/>
    </row>
    <row r="46" spans="1:4">
      <c r="A46" s="444" t="s">
        <v>9</v>
      </c>
      <c r="B46" s="445"/>
      <c r="C46" s="446"/>
      <c r="D46" s="447"/>
    </row>
    <row r="47" spans="1:4">
      <c r="A47" s="444" t="s">
        <v>10</v>
      </c>
      <c r="B47" s="445"/>
      <c r="C47" s="446"/>
      <c r="D47" s="447"/>
    </row>
    <row r="48" spans="1:4">
      <c r="A48" s="444" t="s">
        <v>11</v>
      </c>
      <c r="B48" s="445"/>
      <c r="C48" s="446"/>
      <c r="D48" s="447"/>
    </row>
    <row r="49" spans="1:4" ht="28.8">
      <c r="A49" s="444" t="s">
        <v>572</v>
      </c>
      <c r="B49" s="445" t="s">
        <v>893</v>
      </c>
      <c r="C49" s="446"/>
      <c r="D49" s="447"/>
    </row>
    <row r="50" spans="1:4" ht="86.4">
      <c r="A50" s="444" t="s">
        <v>121</v>
      </c>
      <c r="B50" s="448" t="s">
        <v>894</v>
      </c>
      <c r="C50" s="446" t="s">
        <v>891</v>
      </c>
      <c r="D50" s="447"/>
    </row>
    <row r="51" spans="1:4">
      <c r="A51" s="444" t="s">
        <v>192</v>
      </c>
      <c r="B51" s="445"/>
      <c r="C51" s="446"/>
      <c r="D51" s="447"/>
    </row>
    <row r="52" spans="1:4">
      <c r="A52" s="444" t="s">
        <v>9</v>
      </c>
      <c r="B52" s="445"/>
      <c r="C52" s="446"/>
      <c r="D52" s="447"/>
    </row>
    <row r="53" spans="1:4">
      <c r="A53" s="444" t="s">
        <v>10</v>
      </c>
      <c r="B53" s="445"/>
      <c r="C53" s="446"/>
      <c r="D53" s="447"/>
    </row>
    <row r="54" spans="1:4">
      <c r="A54" s="444" t="s">
        <v>11</v>
      </c>
      <c r="B54" s="445"/>
      <c r="C54" s="446"/>
      <c r="D54" s="447"/>
    </row>
    <row r="55" spans="1:4" ht="81.599999999999994" customHeight="1">
      <c r="A55" s="444" t="s">
        <v>651</v>
      </c>
      <c r="B55" s="445" t="s">
        <v>895</v>
      </c>
      <c r="C55" s="446"/>
      <c r="D55" s="447"/>
    </row>
    <row r="56" spans="1:4" ht="99.6" customHeight="1">
      <c r="A56" s="444" t="s">
        <v>121</v>
      </c>
      <c r="B56" s="448" t="s">
        <v>1667</v>
      </c>
      <c r="C56" s="446" t="s">
        <v>891</v>
      </c>
      <c r="D56" s="447"/>
    </row>
    <row r="57" spans="1:4">
      <c r="A57" s="444" t="s">
        <v>192</v>
      </c>
      <c r="B57" s="445"/>
      <c r="C57" s="446"/>
      <c r="D57" s="447"/>
    </row>
    <row r="58" spans="1:4">
      <c r="A58" s="444" t="s">
        <v>9</v>
      </c>
      <c r="B58" s="445"/>
      <c r="C58" s="446"/>
      <c r="D58" s="447"/>
    </row>
    <row r="59" spans="1:4">
      <c r="A59" s="444" t="s">
        <v>10</v>
      </c>
      <c r="B59" s="445"/>
      <c r="C59" s="446"/>
      <c r="D59" s="447"/>
    </row>
    <row r="60" spans="1:4">
      <c r="A60" s="444" t="s">
        <v>11</v>
      </c>
      <c r="B60" s="445"/>
      <c r="C60" s="446"/>
      <c r="D60" s="447"/>
    </row>
    <row r="61" spans="1:4" ht="72">
      <c r="A61" s="444" t="s">
        <v>896</v>
      </c>
      <c r="B61" s="445" t="s">
        <v>897</v>
      </c>
      <c r="C61" s="446"/>
      <c r="D61" s="447"/>
    </row>
    <row r="62" spans="1:4">
      <c r="A62" s="444" t="s">
        <v>121</v>
      </c>
      <c r="B62" s="448" t="s">
        <v>898</v>
      </c>
      <c r="C62" s="446" t="s">
        <v>891</v>
      </c>
      <c r="D62" s="447"/>
    </row>
    <row r="63" spans="1:4">
      <c r="A63" s="444" t="s">
        <v>192</v>
      </c>
      <c r="B63" s="445"/>
      <c r="C63" s="446"/>
      <c r="D63" s="447"/>
    </row>
    <row r="64" spans="1:4">
      <c r="A64" s="444" t="s">
        <v>9</v>
      </c>
      <c r="B64" s="445"/>
      <c r="C64" s="446"/>
      <c r="D64" s="447"/>
    </row>
    <row r="65" spans="1:4">
      <c r="A65" s="444" t="s">
        <v>10</v>
      </c>
      <c r="B65" s="445"/>
      <c r="C65" s="446"/>
      <c r="D65" s="447"/>
    </row>
    <row r="66" spans="1:4">
      <c r="A66" s="444" t="s">
        <v>11</v>
      </c>
      <c r="B66" s="445"/>
      <c r="C66" s="446"/>
      <c r="D66" s="447"/>
    </row>
    <row r="67" spans="1:4">
      <c r="A67" s="440"/>
      <c r="B67" s="441" t="s">
        <v>899</v>
      </c>
      <c r="C67" s="442"/>
      <c r="D67" s="443"/>
    </row>
    <row r="68" spans="1:4" ht="28.8">
      <c r="A68" s="449" t="s">
        <v>900</v>
      </c>
      <c r="B68" s="449" t="s">
        <v>901</v>
      </c>
      <c r="C68" s="450"/>
      <c r="D68" s="451"/>
    </row>
    <row r="69" spans="1:4" ht="43.2">
      <c r="A69" s="449"/>
      <c r="B69" s="449" t="s">
        <v>902</v>
      </c>
      <c r="C69" s="450"/>
      <c r="D69" s="451"/>
    </row>
    <row r="70" spans="1:4" ht="43.2">
      <c r="A70" s="452" t="s">
        <v>121</v>
      </c>
      <c r="B70" s="448" t="s">
        <v>1664</v>
      </c>
      <c r="C70" s="446" t="s">
        <v>891</v>
      </c>
      <c r="D70" s="447"/>
    </row>
    <row r="71" spans="1:4">
      <c r="A71" s="452" t="s">
        <v>192</v>
      </c>
      <c r="B71" s="447"/>
      <c r="C71" s="446"/>
      <c r="D71" s="447"/>
    </row>
    <row r="72" spans="1:4">
      <c r="A72" s="452" t="s">
        <v>9</v>
      </c>
      <c r="B72" s="447"/>
      <c r="C72" s="446"/>
      <c r="D72" s="447"/>
    </row>
    <row r="73" spans="1:4">
      <c r="A73" s="452" t="s">
        <v>10</v>
      </c>
      <c r="B73" s="447"/>
      <c r="C73" s="446"/>
      <c r="D73" s="447"/>
    </row>
    <row r="74" spans="1:4">
      <c r="A74" s="452" t="s">
        <v>11</v>
      </c>
      <c r="B74" s="447"/>
      <c r="C74" s="446"/>
      <c r="D74" s="447"/>
    </row>
    <row r="75" spans="1:4" ht="28.8">
      <c r="A75" s="449" t="s">
        <v>903</v>
      </c>
      <c r="B75" s="449" t="s">
        <v>904</v>
      </c>
      <c r="C75" s="450"/>
      <c r="D75" s="451"/>
    </row>
    <row r="76" spans="1:4" ht="81.599999999999994" customHeight="1">
      <c r="A76" s="449"/>
      <c r="B76" s="449" t="s">
        <v>905</v>
      </c>
      <c r="C76" s="450"/>
      <c r="D76" s="451"/>
    </row>
    <row r="77" spans="1:4">
      <c r="A77" s="452" t="s">
        <v>121</v>
      </c>
      <c r="B77" s="453" t="s">
        <v>906</v>
      </c>
      <c r="C77" s="446" t="s">
        <v>891</v>
      </c>
      <c r="D77" s="447"/>
    </row>
    <row r="78" spans="1:4">
      <c r="A78" s="452" t="s">
        <v>192</v>
      </c>
      <c r="B78" s="447"/>
      <c r="C78" s="446"/>
      <c r="D78" s="447"/>
    </row>
    <row r="79" spans="1:4">
      <c r="A79" s="452" t="s">
        <v>9</v>
      </c>
      <c r="B79" s="447"/>
      <c r="C79" s="446"/>
      <c r="D79" s="447"/>
    </row>
    <row r="80" spans="1:4">
      <c r="A80" s="452" t="s">
        <v>10</v>
      </c>
      <c r="B80" s="447"/>
      <c r="C80" s="446"/>
      <c r="D80" s="447"/>
    </row>
    <row r="81" spans="1:4">
      <c r="A81" s="452" t="s">
        <v>11</v>
      </c>
      <c r="B81" s="447"/>
      <c r="C81" s="446"/>
      <c r="D81" s="447"/>
    </row>
    <row r="82" spans="1:4" ht="28.8">
      <c r="A82" s="449" t="s">
        <v>907</v>
      </c>
      <c r="B82" s="449" t="s">
        <v>908</v>
      </c>
      <c r="C82" s="450"/>
      <c r="D82" s="451"/>
    </row>
    <row r="83" spans="1:4" ht="100.8">
      <c r="A83" s="449"/>
      <c r="B83" s="449" t="s">
        <v>909</v>
      </c>
      <c r="C83" s="450"/>
      <c r="D83" s="451"/>
    </row>
    <row r="84" spans="1:4" ht="130.19999999999999" customHeight="1">
      <c r="A84" s="452" t="s">
        <v>121</v>
      </c>
      <c r="B84" s="448" t="s">
        <v>1665</v>
      </c>
      <c r="C84" s="446" t="s">
        <v>891</v>
      </c>
      <c r="D84" s="447"/>
    </row>
    <row r="85" spans="1:4">
      <c r="A85" s="452" t="s">
        <v>192</v>
      </c>
      <c r="B85" s="447"/>
      <c r="C85" s="446"/>
      <c r="D85" s="447"/>
    </row>
    <row r="86" spans="1:4">
      <c r="A86" s="452" t="s">
        <v>9</v>
      </c>
      <c r="B86" s="447"/>
      <c r="C86" s="446"/>
      <c r="D86" s="447"/>
    </row>
    <row r="87" spans="1:4">
      <c r="A87" s="452" t="s">
        <v>10</v>
      </c>
      <c r="B87" s="447"/>
      <c r="C87" s="446"/>
      <c r="D87" s="447"/>
    </row>
    <row r="88" spans="1:4">
      <c r="A88" s="452" t="s">
        <v>11</v>
      </c>
      <c r="B88" s="447"/>
      <c r="C88" s="446"/>
      <c r="D88" s="447"/>
    </row>
    <row r="89" spans="1:4" ht="28.8">
      <c r="A89" s="449" t="s">
        <v>910</v>
      </c>
      <c r="B89" s="449" t="s">
        <v>911</v>
      </c>
      <c r="C89" s="450"/>
      <c r="D89" s="451"/>
    </row>
    <row r="90" spans="1:4" ht="201.6">
      <c r="A90" s="449"/>
      <c r="B90" s="449" t="s">
        <v>912</v>
      </c>
      <c r="C90" s="450"/>
      <c r="D90" s="451"/>
    </row>
    <row r="91" spans="1:4" ht="86.4">
      <c r="A91" s="452" t="s">
        <v>121</v>
      </c>
      <c r="B91" s="448" t="s">
        <v>1666</v>
      </c>
      <c r="C91" s="446" t="s">
        <v>891</v>
      </c>
      <c r="D91" s="447"/>
    </row>
    <row r="92" spans="1:4">
      <c r="A92" s="452" t="s">
        <v>192</v>
      </c>
      <c r="B92" s="447"/>
      <c r="C92" s="446"/>
      <c r="D92" s="447"/>
    </row>
    <row r="93" spans="1:4">
      <c r="A93" s="452" t="s">
        <v>9</v>
      </c>
      <c r="B93" s="447"/>
      <c r="C93" s="446"/>
      <c r="D93" s="447"/>
    </row>
    <row r="94" spans="1:4">
      <c r="A94" s="452" t="s">
        <v>10</v>
      </c>
      <c r="B94" s="447"/>
      <c r="C94" s="446"/>
      <c r="D94" s="447"/>
    </row>
    <row r="95" spans="1:4">
      <c r="A95" s="452" t="s">
        <v>11</v>
      </c>
      <c r="B95" s="447"/>
      <c r="C95" s="446"/>
      <c r="D95" s="447"/>
    </row>
    <row r="96" spans="1:4" ht="84.6">
      <c r="A96" s="435" t="s">
        <v>913</v>
      </c>
      <c r="B96" s="436" t="s">
        <v>914</v>
      </c>
      <c r="C96" s="438"/>
      <c r="D96" s="439"/>
    </row>
    <row r="97" spans="1:4">
      <c r="A97" s="440"/>
      <c r="B97" s="441" t="s">
        <v>889</v>
      </c>
      <c r="C97" s="442"/>
      <c r="D97" s="443"/>
    </row>
    <row r="98" spans="1:4" ht="28.8">
      <c r="A98" s="444" t="s">
        <v>57</v>
      </c>
      <c r="B98" s="445" t="s">
        <v>915</v>
      </c>
      <c r="C98" s="446"/>
      <c r="D98" s="447"/>
    </row>
    <row r="99" spans="1:4" ht="59.4" customHeight="1">
      <c r="A99" s="444" t="s">
        <v>121</v>
      </c>
      <c r="B99" s="448" t="s">
        <v>916</v>
      </c>
      <c r="C99" s="446" t="s">
        <v>891</v>
      </c>
      <c r="D99" s="447"/>
    </row>
    <row r="100" spans="1:4">
      <c r="A100" s="444" t="s">
        <v>192</v>
      </c>
      <c r="B100" s="445"/>
      <c r="C100" s="446"/>
      <c r="D100" s="447"/>
    </row>
    <row r="101" spans="1:4">
      <c r="A101" s="444" t="s">
        <v>9</v>
      </c>
      <c r="B101" s="445"/>
      <c r="C101" s="446"/>
      <c r="D101" s="447"/>
    </row>
    <row r="102" spans="1:4">
      <c r="A102" s="444" t="s">
        <v>10</v>
      </c>
      <c r="B102" s="445"/>
      <c r="C102" s="446"/>
      <c r="D102" s="447"/>
    </row>
    <row r="103" spans="1:4">
      <c r="A103" s="444" t="s">
        <v>11</v>
      </c>
      <c r="B103" s="445"/>
      <c r="C103" s="446"/>
      <c r="D103" s="447"/>
    </row>
    <row r="104" spans="1:4" ht="43.2">
      <c r="A104" s="444" t="s">
        <v>58</v>
      </c>
      <c r="B104" s="445" t="s">
        <v>917</v>
      </c>
      <c r="C104" s="446"/>
      <c r="D104" s="447"/>
    </row>
    <row r="105" spans="1:4" ht="57.6">
      <c r="A105" s="444" t="s">
        <v>121</v>
      </c>
      <c r="B105" s="448" t="s">
        <v>1670</v>
      </c>
      <c r="C105" s="446" t="s">
        <v>891</v>
      </c>
      <c r="D105" s="447"/>
    </row>
    <row r="106" spans="1:4">
      <c r="A106" s="444" t="s">
        <v>192</v>
      </c>
      <c r="B106" s="445"/>
      <c r="C106" s="446"/>
      <c r="D106" s="447"/>
    </row>
    <row r="107" spans="1:4">
      <c r="A107" s="444" t="s">
        <v>9</v>
      </c>
      <c r="B107" s="445"/>
      <c r="C107" s="446"/>
      <c r="D107" s="447"/>
    </row>
    <row r="108" spans="1:4">
      <c r="A108" s="444" t="s">
        <v>10</v>
      </c>
      <c r="B108" s="445"/>
      <c r="C108" s="446"/>
      <c r="D108" s="447"/>
    </row>
    <row r="109" spans="1:4">
      <c r="A109" s="444" t="s">
        <v>11</v>
      </c>
      <c r="B109" s="445"/>
      <c r="C109" s="446"/>
      <c r="D109" s="447"/>
    </row>
    <row r="110" spans="1:4" ht="43.2">
      <c r="A110" s="444" t="s">
        <v>60</v>
      </c>
      <c r="B110" s="445" t="s">
        <v>918</v>
      </c>
      <c r="C110" s="446"/>
      <c r="D110" s="447"/>
    </row>
    <row r="111" spans="1:4" ht="136.19999999999999" customHeight="1">
      <c r="A111" s="444" t="s">
        <v>121</v>
      </c>
      <c r="B111" s="448" t="s">
        <v>1671</v>
      </c>
      <c r="C111" s="446" t="s">
        <v>891</v>
      </c>
      <c r="D111" s="447"/>
    </row>
    <row r="112" spans="1:4">
      <c r="A112" s="444" t="s">
        <v>192</v>
      </c>
      <c r="B112" s="445"/>
      <c r="C112" s="446"/>
      <c r="D112" s="447"/>
    </row>
    <row r="113" spans="1:4">
      <c r="A113" s="444" t="s">
        <v>9</v>
      </c>
      <c r="B113" s="445"/>
      <c r="C113" s="446"/>
      <c r="D113" s="447"/>
    </row>
    <row r="114" spans="1:4">
      <c r="A114" s="444" t="s">
        <v>10</v>
      </c>
      <c r="B114" s="445"/>
      <c r="C114" s="446"/>
      <c r="D114" s="447"/>
    </row>
    <row r="115" spans="1:4">
      <c r="A115" s="444" t="s">
        <v>11</v>
      </c>
      <c r="B115" s="445"/>
      <c r="C115" s="446"/>
      <c r="D115" s="447"/>
    </row>
    <row r="116" spans="1:4">
      <c r="A116" s="440"/>
      <c r="B116" s="441" t="s">
        <v>899</v>
      </c>
      <c r="C116" s="442"/>
      <c r="D116" s="443"/>
    </row>
    <row r="117" spans="1:4">
      <c r="A117" s="449" t="s">
        <v>919</v>
      </c>
      <c r="B117" s="449" t="s">
        <v>920</v>
      </c>
      <c r="C117" s="450"/>
      <c r="D117" s="451"/>
    </row>
    <row r="118" spans="1:4" ht="57.6">
      <c r="A118" s="449"/>
      <c r="B118" s="449" t="s">
        <v>921</v>
      </c>
      <c r="C118" s="450"/>
      <c r="D118" s="451"/>
    </row>
    <row r="119" spans="1:4" ht="79.95" customHeight="1">
      <c r="A119" s="452" t="s">
        <v>121</v>
      </c>
      <c r="B119" s="448" t="s">
        <v>1672</v>
      </c>
      <c r="C119" s="446" t="s">
        <v>891</v>
      </c>
      <c r="D119" s="447"/>
    </row>
    <row r="120" spans="1:4">
      <c r="A120" s="452" t="s">
        <v>192</v>
      </c>
      <c r="B120" s="447"/>
      <c r="C120" s="446"/>
      <c r="D120" s="447"/>
    </row>
    <row r="121" spans="1:4">
      <c r="A121" s="452" t="s">
        <v>9</v>
      </c>
      <c r="B121" s="447"/>
      <c r="C121" s="446"/>
      <c r="D121" s="447"/>
    </row>
    <row r="122" spans="1:4">
      <c r="A122" s="452" t="s">
        <v>10</v>
      </c>
      <c r="B122" s="447"/>
      <c r="C122" s="446"/>
      <c r="D122" s="447"/>
    </row>
    <row r="123" spans="1:4">
      <c r="A123" s="452" t="s">
        <v>11</v>
      </c>
      <c r="B123" s="447"/>
      <c r="C123" s="446"/>
      <c r="D123" s="447"/>
    </row>
    <row r="124" spans="1:4">
      <c r="A124" s="449" t="s">
        <v>922</v>
      </c>
      <c r="B124" s="449" t="s">
        <v>923</v>
      </c>
      <c r="C124" s="450"/>
      <c r="D124" s="451"/>
    </row>
    <row r="125" spans="1:4" ht="100.8">
      <c r="A125" s="449"/>
      <c r="B125" s="449" t="s">
        <v>924</v>
      </c>
      <c r="C125" s="450"/>
      <c r="D125" s="451"/>
    </row>
    <row r="126" spans="1:4" ht="111.6" customHeight="1">
      <c r="A126" s="452" t="s">
        <v>121</v>
      </c>
      <c r="B126" s="448" t="s">
        <v>1789</v>
      </c>
      <c r="C126" s="446" t="s">
        <v>891</v>
      </c>
      <c r="D126" s="447"/>
    </row>
    <row r="127" spans="1:4">
      <c r="A127" s="452" t="s">
        <v>192</v>
      </c>
      <c r="B127" s="447"/>
      <c r="C127" s="446"/>
      <c r="D127" s="447"/>
    </row>
    <row r="128" spans="1:4">
      <c r="A128" s="452" t="s">
        <v>9</v>
      </c>
      <c r="B128" s="447"/>
      <c r="C128" s="446"/>
      <c r="D128" s="447"/>
    </row>
    <row r="129" spans="1:4">
      <c r="A129" s="452" t="s">
        <v>10</v>
      </c>
      <c r="B129" s="447"/>
      <c r="C129" s="446"/>
      <c r="D129" s="447"/>
    </row>
    <row r="130" spans="1:4">
      <c r="A130" s="452" t="s">
        <v>11</v>
      </c>
      <c r="B130" s="447"/>
      <c r="C130" s="446"/>
      <c r="D130" s="447"/>
    </row>
    <row r="131" spans="1:4" ht="126.6">
      <c r="A131" s="437">
        <v>1.3</v>
      </c>
      <c r="B131" s="436" t="s">
        <v>925</v>
      </c>
      <c r="C131" s="438"/>
      <c r="D131" s="439"/>
    </row>
    <row r="132" spans="1:4">
      <c r="A132" s="440"/>
      <c r="B132" s="441" t="s">
        <v>889</v>
      </c>
      <c r="C132" s="442"/>
      <c r="D132" s="443"/>
    </row>
    <row r="133" spans="1:4" ht="28.8">
      <c r="A133" s="454" t="s">
        <v>68</v>
      </c>
      <c r="B133" s="445" t="s">
        <v>926</v>
      </c>
      <c r="C133" s="446"/>
      <c r="D133" s="447"/>
    </row>
    <row r="134" spans="1:4" ht="57.6">
      <c r="A134" s="452" t="s">
        <v>121</v>
      </c>
      <c r="B134" s="448" t="s">
        <v>927</v>
      </c>
      <c r="C134" s="446" t="s">
        <v>891</v>
      </c>
      <c r="D134" s="447"/>
    </row>
    <row r="135" spans="1:4">
      <c r="A135" s="452" t="s">
        <v>192</v>
      </c>
      <c r="B135" s="445"/>
      <c r="C135" s="446"/>
      <c r="D135" s="447"/>
    </row>
    <row r="136" spans="1:4">
      <c r="A136" s="452" t="s">
        <v>9</v>
      </c>
      <c r="B136" s="445"/>
      <c r="C136" s="446"/>
      <c r="D136" s="447"/>
    </row>
    <row r="137" spans="1:4">
      <c r="A137" s="452" t="s">
        <v>10</v>
      </c>
      <c r="B137" s="445"/>
      <c r="C137" s="446"/>
      <c r="D137" s="447"/>
    </row>
    <row r="138" spans="1:4">
      <c r="A138" s="452" t="s">
        <v>11</v>
      </c>
      <c r="B138" s="445"/>
      <c r="C138" s="446"/>
      <c r="D138" s="447"/>
    </row>
    <row r="139" spans="1:4" ht="33.6" customHeight="1">
      <c r="A139" s="454" t="s">
        <v>928</v>
      </c>
      <c r="B139" s="445" t="s">
        <v>929</v>
      </c>
      <c r="C139" s="446"/>
      <c r="D139" s="447"/>
    </row>
    <row r="140" spans="1:4" ht="43.2">
      <c r="A140" s="452" t="s">
        <v>121</v>
      </c>
      <c r="B140" s="448" t="s">
        <v>930</v>
      </c>
      <c r="C140" s="446" t="s">
        <v>891</v>
      </c>
      <c r="D140" s="447"/>
    </row>
    <row r="141" spans="1:4">
      <c r="A141" s="452" t="s">
        <v>192</v>
      </c>
      <c r="B141" s="445"/>
      <c r="C141" s="446"/>
      <c r="D141" s="447"/>
    </row>
    <row r="142" spans="1:4">
      <c r="A142" s="452" t="s">
        <v>9</v>
      </c>
      <c r="B142" s="445"/>
      <c r="C142" s="446"/>
      <c r="D142" s="447"/>
    </row>
    <row r="143" spans="1:4">
      <c r="A143" s="452" t="s">
        <v>10</v>
      </c>
      <c r="B143" s="445"/>
      <c r="C143" s="446"/>
      <c r="D143" s="447"/>
    </row>
    <row r="144" spans="1:4">
      <c r="A144" s="452" t="s">
        <v>11</v>
      </c>
      <c r="B144" s="445"/>
      <c r="C144" s="446"/>
      <c r="D144" s="447"/>
    </row>
    <row r="145" spans="1:4" ht="28.8">
      <c r="A145" s="454" t="s">
        <v>70</v>
      </c>
      <c r="B145" s="445" t="s">
        <v>931</v>
      </c>
      <c r="C145" s="446"/>
      <c r="D145" s="447"/>
    </row>
    <row r="146" spans="1:4" ht="158.4">
      <c r="A146" s="452" t="s">
        <v>121</v>
      </c>
      <c r="B146" s="448" t="s">
        <v>1790</v>
      </c>
      <c r="C146" s="446" t="s">
        <v>891</v>
      </c>
      <c r="D146" s="447"/>
    </row>
    <row r="147" spans="1:4">
      <c r="A147" s="452" t="s">
        <v>192</v>
      </c>
      <c r="B147" s="445"/>
      <c r="C147" s="446"/>
      <c r="D147" s="447"/>
    </row>
    <row r="148" spans="1:4">
      <c r="A148" s="452" t="s">
        <v>9</v>
      </c>
      <c r="B148" s="445"/>
      <c r="C148" s="446"/>
      <c r="D148" s="447"/>
    </row>
    <row r="149" spans="1:4">
      <c r="A149" s="452" t="s">
        <v>10</v>
      </c>
      <c r="B149" s="445"/>
      <c r="C149" s="446"/>
      <c r="D149" s="447"/>
    </row>
    <row r="150" spans="1:4">
      <c r="A150" s="452" t="s">
        <v>11</v>
      </c>
      <c r="B150" s="445"/>
      <c r="C150" s="446"/>
      <c r="D150" s="447"/>
    </row>
    <row r="151" spans="1:4">
      <c r="A151" s="440"/>
      <c r="B151" s="441" t="s">
        <v>899</v>
      </c>
      <c r="C151" s="442"/>
      <c r="D151" s="443"/>
    </row>
    <row r="152" spans="1:4">
      <c r="A152" s="455" t="s">
        <v>932</v>
      </c>
      <c r="B152" s="449" t="s">
        <v>933</v>
      </c>
      <c r="C152" s="450"/>
      <c r="D152" s="451"/>
    </row>
    <row r="153" spans="1:4" ht="86.4">
      <c r="A153" s="455"/>
      <c r="B153" s="449" t="s">
        <v>934</v>
      </c>
      <c r="C153" s="450"/>
      <c r="D153" s="451"/>
    </row>
    <row r="154" spans="1:4" ht="86.4">
      <c r="A154" s="452" t="s">
        <v>121</v>
      </c>
      <c r="B154" s="448" t="s">
        <v>1673</v>
      </c>
      <c r="C154" s="446" t="s">
        <v>891</v>
      </c>
      <c r="D154" s="447"/>
    </row>
    <row r="155" spans="1:4">
      <c r="A155" s="452" t="s">
        <v>192</v>
      </c>
      <c r="B155" s="447"/>
      <c r="C155" s="446"/>
      <c r="D155" s="447"/>
    </row>
    <row r="156" spans="1:4">
      <c r="A156" s="452" t="s">
        <v>9</v>
      </c>
      <c r="B156" s="447"/>
      <c r="C156" s="446"/>
      <c r="D156" s="447"/>
    </row>
    <row r="157" spans="1:4">
      <c r="A157" s="452" t="s">
        <v>10</v>
      </c>
      <c r="B157" s="447"/>
      <c r="C157" s="446"/>
      <c r="D157" s="447"/>
    </row>
    <row r="158" spans="1:4">
      <c r="A158" s="452" t="s">
        <v>11</v>
      </c>
      <c r="B158" s="447"/>
      <c r="C158" s="446"/>
      <c r="D158" s="447"/>
    </row>
    <row r="159" spans="1:4" ht="28.8">
      <c r="A159" s="455" t="s">
        <v>935</v>
      </c>
      <c r="B159" s="449" t="s">
        <v>936</v>
      </c>
      <c r="C159" s="450"/>
      <c r="D159" s="451"/>
    </row>
    <row r="160" spans="1:4" ht="86.4">
      <c r="A160" s="455"/>
      <c r="B160" s="449" t="s">
        <v>937</v>
      </c>
      <c r="C160" s="450"/>
      <c r="D160" s="451"/>
    </row>
    <row r="161" spans="1:4" ht="86.4">
      <c r="A161" s="452" t="s">
        <v>121</v>
      </c>
      <c r="B161" s="456" t="s">
        <v>1674</v>
      </c>
      <c r="C161" s="446" t="s">
        <v>891</v>
      </c>
      <c r="D161" s="447"/>
    </row>
    <row r="162" spans="1:4">
      <c r="A162" s="452" t="s">
        <v>192</v>
      </c>
      <c r="B162" s="447"/>
      <c r="C162" s="446"/>
      <c r="D162" s="447"/>
    </row>
    <row r="163" spans="1:4">
      <c r="A163" s="452" t="s">
        <v>9</v>
      </c>
      <c r="B163" s="447"/>
      <c r="C163" s="446"/>
      <c r="D163" s="447"/>
    </row>
    <row r="164" spans="1:4">
      <c r="A164" s="452" t="s">
        <v>10</v>
      </c>
      <c r="B164" s="447"/>
      <c r="C164" s="446"/>
      <c r="D164" s="447"/>
    </row>
    <row r="165" spans="1:4">
      <c r="A165" s="452" t="s">
        <v>11</v>
      </c>
      <c r="B165" s="447"/>
      <c r="C165" s="446"/>
      <c r="D165" s="447"/>
    </row>
    <row r="166" spans="1:4">
      <c r="A166" s="437">
        <v>2</v>
      </c>
      <c r="B166" s="436" t="s">
        <v>938</v>
      </c>
      <c r="C166" s="438"/>
      <c r="D166" s="439"/>
    </row>
    <row r="167" spans="1:4" ht="319.5" customHeight="1">
      <c r="A167" s="435" t="s">
        <v>939</v>
      </c>
      <c r="B167" s="436" t="s">
        <v>940</v>
      </c>
      <c r="C167" s="438"/>
      <c r="D167" s="439"/>
    </row>
    <row r="168" spans="1:4">
      <c r="A168" s="440"/>
      <c r="B168" s="441" t="s">
        <v>889</v>
      </c>
      <c r="C168" s="442"/>
      <c r="D168" s="443"/>
    </row>
    <row r="169" spans="1:4" ht="26.4" customHeight="1">
      <c r="A169" s="444" t="s">
        <v>941</v>
      </c>
      <c r="B169" s="445" t="s">
        <v>942</v>
      </c>
      <c r="C169" s="446"/>
      <c r="D169" s="447"/>
    </row>
    <row r="170" spans="1:4" ht="144">
      <c r="A170" s="452" t="s">
        <v>121</v>
      </c>
      <c r="B170" s="448" t="s">
        <v>1414</v>
      </c>
      <c r="C170" s="446" t="s">
        <v>891</v>
      </c>
      <c r="D170" s="447"/>
    </row>
    <row r="171" spans="1:4">
      <c r="A171" s="452" t="s">
        <v>192</v>
      </c>
      <c r="B171" s="445"/>
      <c r="C171" s="446"/>
      <c r="D171" s="447"/>
    </row>
    <row r="172" spans="1:4">
      <c r="A172" s="452" t="s">
        <v>9</v>
      </c>
      <c r="B172" s="445"/>
      <c r="C172" s="446"/>
      <c r="D172" s="447"/>
    </row>
    <row r="173" spans="1:4">
      <c r="A173" s="452" t="s">
        <v>10</v>
      </c>
      <c r="B173" s="445"/>
      <c r="C173" s="446"/>
      <c r="D173" s="447"/>
    </row>
    <row r="174" spans="1:4">
      <c r="A174" s="452" t="s">
        <v>11</v>
      </c>
      <c r="B174" s="445"/>
      <c r="C174" s="446"/>
      <c r="D174" s="447"/>
    </row>
    <row r="175" spans="1:4" ht="43.2">
      <c r="A175" s="444" t="s">
        <v>943</v>
      </c>
      <c r="B175" s="445" t="s">
        <v>944</v>
      </c>
      <c r="C175" s="446"/>
      <c r="D175" s="447"/>
    </row>
    <row r="176" spans="1:4" ht="189" customHeight="1">
      <c r="A176" s="452" t="s">
        <v>121</v>
      </c>
      <c r="B176" s="448" t="s">
        <v>1791</v>
      </c>
      <c r="C176" s="446" t="s">
        <v>891</v>
      </c>
      <c r="D176" s="447"/>
    </row>
    <row r="177" spans="1:4">
      <c r="A177" s="452" t="s">
        <v>192</v>
      </c>
      <c r="B177" s="445"/>
      <c r="C177" s="446"/>
      <c r="D177" s="447"/>
    </row>
    <row r="178" spans="1:4">
      <c r="A178" s="452" t="s">
        <v>9</v>
      </c>
      <c r="B178" s="445"/>
      <c r="C178" s="446"/>
      <c r="D178" s="447"/>
    </row>
    <row r="179" spans="1:4">
      <c r="A179" s="452" t="s">
        <v>10</v>
      </c>
      <c r="B179" s="445"/>
      <c r="C179" s="446"/>
      <c r="D179" s="447"/>
    </row>
    <row r="180" spans="1:4">
      <c r="A180" s="452" t="s">
        <v>11</v>
      </c>
      <c r="B180" s="445"/>
      <c r="C180" s="446"/>
      <c r="D180" s="447"/>
    </row>
    <row r="181" spans="1:4" ht="136.65" customHeight="1">
      <c r="A181" s="444" t="s">
        <v>945</v>
      </c>
      <c r="B181" s="445" t="s">
        <v>946</v>
      </c>
      <c r="C181" s="446"/>
      <c r="D181" s="447"/>
    </row>
    <row r="182" spans="1:4" ht="273.60000000000002" customHeight="1">
      <c r="A182" s="452" t="s">
        <v>121</v>
      </c>
      <c r="B182" s="448" t="s">
        <v>947</v>
      </c>
      <c r="C182" s="446" t="s">
        <v>891</v>
      </c>
      <c r="D182" s="447"/>
    </row>
    <row r="183" spans="1:4">
      <c r="A183" s="452" t="s">
        <v>192</v>
      </c>
      <c r="B183" s="445"/>
      <c r="C183" s="446"/>
      <c r="D183" s="447"/>
    </row>
    <row r="184" spans="1:4">
      <c r="A184" s="452" t="s">
        <v>9</v>
      </c>
      <c r="B184" s="445"/>
      <c r="C184" s="446"/>
      <c r="D184" s="447"/>
    </row>
    <row r="185" spans="1:4">
      <c r="A185" s="452" t="s">
        <v>10</v>
      </c>
      <c r="B185" s="445"/>
      <c r="C185" s="446"/>
      <c r="D185" s="447"/>
    </row>
    <row r="186" spans="1:4">
      <c r="A186" s="452" t="s">
        <v>11</v>
      </c>
      <c r="B186" s="445"/>
      <c r="C186" s="446"/>
      <c r="D186" s="447"/>
    </row>
    <row r="187" spans="1:4">
      <c r="A187" s="440"/>
      <c r="B187" s="441" t="s">
        <v>899</v>
      </c>
      <c r="C187" s="442"/>
      <c r="D187" s="443"/>
    </row>
    <row r="188" spans="1:4">
      <c r="A188" s="449" t="s">
        <v>948</v>
      </c>
      <c r="B188" s="449" t="s">
        <v>949</v>
      </c>
      <c r="C188" s="450"/>
      <c r="D188" s="451"/>
    </row>
    <row r="189" spans="1:4" ht="57.6">
      <c r="A189" s="449"/>
      <c r="B189" s="449" t="s">
        <v>950</v>
      </c>
      <c r="C189" s="450"/>
      <c r="D189" s="451"/>
    </row>
    <row r="190" spans="1:4" ht="63.6" customHeight="1">
      <c r="A190" s="452" t="s">
        <v>121</v>
      </c>
      <c r="B190" s="447" t="s">
        <v>1792</v>
      </c>
      <c r="C190" s="446" t="s">
        <v>891</v>
      </c>
      <c r="D190" s="447"/>
    </row>
    <row r="191" spans="1:4">
      <c r="A191" s="452" t="s">
        <v>192</v>
      </c>
      <c r="B191" s="447"/>
      <c r="C191" s="446"/>
      <c r="D191" s="447"/>
    </row>
    <row r="192" spans="1:4">
      <c r="A192" s="452" t="s">
        <v>9</v>
      </c>
      <c r="B192" s="447"/>
      <c r="C192" s="446"/>
      <c r="D192" s="447"/>
    </row>
    <row r="193" spans="1:4">
      <c r="A193" s="452" t="s">
        <v>10</v>
      </c>
      <c r="B193" s="447"/>
      <c r="C193" s="446"/>
      <c r="D193" s="447"/>
    </row>
    <row r="194" spans="1:4">
      <c r="A194" s="452" t="s">
        <v>11</v>
      </c>
      <c r="B194" s="447"/>
      <c r="C194" s="446"/>
      <c r="D194" s="447"/>
    </row>
    <row r="195" spans="1:4" ht="28.8">
      <c r="A195" s="449" t="s">
        <v>951</v>
      </c>
      <c r="B195" s="449" t="s">
        <v>952</v>
      </c>
      <c r="C195" s="450"/>
      <c r="D195" s="451"/>
    </row>
    <row r="196" spans="1:4" ht="115.2">
      <c r="A196" s="449"/>
      <c r="B196" s="449" t="s">
        <v>953</v>
      </c>
      <c r="C196" s="450"/>
      <c r="D196" s="451"/>
    </row>
    <row r="197" spans="1:4">
      <c r="A197" s="452" t="s">
        <v>121</v>
      </c>
      <c r="B197" s="447" t="s">
        <v>954</v>
      </c>
      <c r="C197" s="446" t="s">
        <v>445</v>
      </c>
      <c r="D197" s="447"/>
    </row>
    <row r="198" spans="1:4">
      <c r="A198" s="452" t="s">
        <v>192</v>
      </c>
      <c r="B198" s="447"/>
      <c r="C198" s="446"/>
      <c r="D198" s="447"/>
    </row>
    <row r="199" spans="1:4">
      <c r="A199" s="452" t="s">
        <v>9</v>
      </c>
      <c r="B199" s="447"/>
      <c r="C199" s="446"/>
      <c r="D199" s="447"/>
    </row>
    <row r="200" spans="1:4">
      <c r="A200" s="452" t="s">
        <v>10</v>
      </c>
      <c r="B200" s="447"/>
      <c r="C200" s="446"/>
      <c r="D200" s="447"/>
    </row>
    <row r="201" spans="1:4">
      <c r="A201" s="452" t="s">
        <v>11</v>
      </c>
      <c r="B201" s="447"/>
      <c r="C201" s="446"/>
      <c r="D201" s="447"/>
    </row>
    <row r="202" spans="1:4" ht="28.8">
      <c r="A202" s="449" t="s">
        <v>955</v>
      </c>
      <c r="B202" s="449" t="s">
        <v>956</v>
      </c>
      <c r="C202" s="450"/>
      <c r="D202" s="451"/>
    </row>
    <row r="203" spans="1:4" ht="115.2">
      <c r="A203" s="449"/>
      <c r="B203" s="449" t="s">
        <v>953</v>
      </c>
      <c r="C203" s="450"/>
      <c r="D203" s="451"/>
    </row>
    <row r="204" spans="1:4" ht="99" customHeight="1">
      <c r="A204" s="452" t="s">
        <v>121</v>
      </c>
      <c r="B204" s="447" t="s">
        <v>1861</v>
      </c>
      <c r="C204" s="446" t="s">
        <v>891</v>
      </c>
      <c r="D204" s="447"/>
    </row>
    <row r="205" spans="1:4">
      <c r="A205" s="452" t="s">
        <v>192</v>
      </c>
      <c r="B205" s="447"/>
      <c r="C205" s="446"/>
      <c r="D205" s="447"/>
    </row>
    <row r="206" spans="1:4">
      <c r="A206" s="452" t="s">
        <v>9</v>
      </c>
      <c r="B206" s="447"/>
      <c r="C206" s="446"/>
      <c r="D206" s="447"/>
    </row>
    <row r="207" spans="1:4">
      <c r="A207" s="452" t="s">
        <v>10</v>
      </c>
      <c r="B207" s="447"/>
      <c r="C207" s="446"/>
      <c r="D207" s="447"/>
    </row>
    <row r="208" spans="1:4">
      <c r="A208" s="452" t="s">
        <v>11</v>
      </c>
      <c r="B208" s="447"/>
      <c r="C208" s="446"/>
      <c r="D208" s="447"/>
    </row>
    <row r="209" spans="1:4">
      <c r="A209" s="449" t="s">
        <v>957</v>
      </c>
      <c r="B209" s="449" t="s">
        <v>958</v>
      </c>
      <c r="C209" s="450"/>
      <c r="D209" s="451"/>
    </row>
    <row r="210" spans="1:4" ht="46.5" customHeight="1">
      <c r="A210" s="449"/>
      <c r="B210" s="449" t="s">
        <v>959</v>
      </c>
      <c r="C210" s="450"/>
      <c r="D210" s="451"/>
    </row>
    <row r="211" spans="1:4" ht="53.4" customHeight="1">
      <c r="A211" s="452" t="s">
        <v>121</v>
      </c>
      <c r="B211" s="447" t="s">
        <v>1793</v>
      </c>
      <c r="C211" s="446" t="s">
        <v>891</v>
      </c>
      <c r="D211" s="447"/>
    </row>
    <row r="212" spans="1:4">
      <c r="A212" s="452" t="s">
        <v>192</v>
      </c>
      <c r="B212" s="447"/>
      <c r="C212" s="446"/>
      <c r="D212" s="447"/>
    </row>
    <row r="213" spans="1:4">
      <c r="A213" s="452" t="s">
        <v>9</v>
      </c>
      <c r="B213" s="447"/>
      <c r="C213" s="446"/>
      <c r="D213" s="447"/>
    </row>
    <row r="214" spans="1:4">
      <c r="A214" s="452" t="s">
        <v>10</v>
      </c>
      <c r="B214" s="447"/>
      <c r="C214" s="446"/>
      <c r="D214" s="447"/>
    </row>
    <row r="215" spans="1:4">
      <c r="A215" s="452" t="s">
        <v>11</v>
      </c>
      <c r="B215" s="447"/>
      <c r="C215" s="446"/>
      <c r="D215" s="447"/>
    </row>
    <row r="216" spans="1:4">
      <c r="A216" s="449" t="s">
        <v>960</v>
      </c>
      <c r="B216" s="449" t="s">
        <v>961</v>
      </c>
      <c r="C216" s="450"/>
      <c r="D216" s="451"/>
    </row>
    <row r="217" spans="1:4" ht="43.2">
      <c r="A217" s="449"/>
      <c r="B217" s="449" t="s">
        <v>962</v>
      </c>
      <c r="C217" s="450"/>
      <c r="D217" s="451"/>
    </row>
    <row r="218" spans="1:4" ht="57.6" customHeight="1">
      <c r="A218" s="452" t="s">
        <v>121</v>
      </c>
      <c r="B218" s="447" t="s">
        <v>1794</v>
      </c>
      <c r="C218" s="446" t="s">
        <v>891</v>
      </c>
      <c r="D218" s="447"/>
    </row>
    <row r="219" spans="1:4">
      <c r="A219" s="452" t="s">
        <v>192</v>
      </c>
      <c r="B219" s="447"/>
      <c r="C219" s="446"/>
      <c r="D219" s="447"/>
    </row>
    <row r="220" spans="1:4">
      <c r="A220" s="452" t="s">
        <v>9</v>
      </c>
      <c r="B220" s="447"/>
      <c r="C220" s="446"/>
      <c r="D220" s="447"/>
    </row>
    <row r="221" spans="1:4">
      <c r="A221" s="452" t="s">
        <v>10</v>
      </c>
      <c r="B221" s="447"/>
      <c r="C221" s="446"/>
      <c r="D221" s="447"/>
    </row>
    <row r="222" spans="1:4">
      <c r="A222" s="452" t="s">
        <v>11</v>
      </c>
      <c r="B222" s="447"/>
      <c r="C222" s="446"/>
      <c r="D222" s="447"/>
    </row>
    <row r="223" spans="1:4">
      <c r="A223" s="449" t="s">
        <v>963</v>
      </c>
      <c r="B223" s="449" t="s">
        <v>964</v>
      </c>
      <c r="C223" s="450"/>
      <c r="D223" s="451"/>
    </row>
    <row r="224" spans="1:4" ht="28.8">
      <c r="A224" s="449"/>
      <c r="B224" s="449" t="s">
        <v>965</v>
      </c>
      <c r="C224" s="450"/>
      <c r="D224" s="451"/>
    </row>
    <row r="225" spans="1:4" ht="57.6" customHeight="1">
      <c r="A225" s="452" t="s">
        <v>121</v>
      </c>
      <c r="B225" s="447" t="s">
        <v>1795</v>
      </c>
      <c r="C225" s="446" t="s">
        <v>891</v>
      </c>
      <c r="D225" s="447"/>
    </row>
    <row r="226" spans="1:4">
      <c r="A226" s="452" t="s">
        <v>192</v>
      </c>
      <c r="B226" s="447"/>
      <c r="C226" s="446"/>
      <c r="D226" s="447"/>
    </row>
    <row r="227" spans="1:4">
      <c r="A227" s="452" t="s">
        <v>9</v>
      </c>
      <c r="B227" s="447"/>
      <c r="C227" s="446"/>
      <c r="D227" s="447"/>
    </row>
    <row r="228" spans="1:4">
      <c r="A228" s="452" t="s">
        <v>10</v>
      </c>
      <c r="B228" s="447"/>
      <c r="C228" s="446"/>
      <c r="D228" s="447"/>
    </row>
    <row r="229" spans="1:4">
      <c r="A229" s="452" t="s">
        <v>11</v>
      </c>
      <c r="B229" s="447"/>
      <c r="C229" s="446"/>
      <c r="D229" s="447"/>
    </row>
    <row r="230" spans="1:4" ht="222">
      <c r="A230" s="435" t="s">
        <v>966</v>
      </c>
      <c r="B230" s="436" t="s">
        <v>967</v>
      </c>
      <c r="C230" s="438"/>
      <c r="D230" s="439"/>
    </row>
    <row r="231" spans="1:4">
      <c r="A231" s="440"/>
      <c r="B231" s="441" t="s">
        <v>889</v>
      </c>
      <c r="C231" s="442"/>
      <c r="D231" s="443"/>
    </row>
    <row r="232" spans="1:4" ht="57.6">
      <c r="A232" s="444" t="s">
        <v>968</v>
      </c>
      <c r="B232" s="445" t="s">
        <v>969</v>
      </c>
      <c r="C232" s="446"/>
      <c r="D232" s="447"/>
    </row>
    <row r="233" spans="1:4" ht="112.95" customHeight="1">
      <c r="A233" s="452" t="s">
        <v>121</v>
      </c>
      <c r="B233" s="448" t="s">
        <v>1415</v>
      </c>
      <c r="C233" s="446" t="s">
        <v>891</v>
      </c>
      <c r="D233" s="447"/>
    </row>
    <row r="234" spans="1:4">
      <c r="A234" s="452" t="s">
        <v>192</v>
      </c>
      <c r="B234" s="445"/>
      <c r="C234" s="446"/>
      <c r="D234" s="447"/>
    </row>
    <row r="235" spans="1:4">
      <c r="A235" s="452" t="s">
        <v>9</v>
      </c>
      <c r="B235" s="445"/>
      <c r="C235" s="446"/>
      <c r="D235" s="447"/>
    </row>
    <row r="236" spans="1:4">
      <c r="A236" s="452" t="s">
        <v>10</v>
      </c>
      <c r="B236" s="445"/>
      <c r="C236" s="446"/>
      <c r="D236" s="447"/>
    </row>
    <row r="237" spans="1:4">
      <c r="A237" s="452" t="s">
        <v>11</v>
      </c>
      <c r="B237" s="445"/>
      <c r="C237" s="446"/>
      <c r="D237" s="447"/>
    </row>
    <row r="238" spans="1:4" ht="43.2">
      <c r="A238" s="444" t="s">
        <v>970</v>
      </c>
      <c r="B238" s="445" t="s">
        <v>971</v>
      </c>
      <c r="C238" s="446"/>
      <c r="D238" s="447"/>
    </row>
    <row r="239" spans="1:4" ht="116.4" customHeight="1">
      <c r="A239" s="452" t="s">
        <v>121</v>
      </c>
      <c r="B239" s="448" t="s">
        <v>972</v>
      </c>
      <c r="C239" s="446" t="s">
        <v>891</v>
      </c>
      <c r="D239" s="447"/>
    </row>
    <row r="240" spans="1:4">
      <c r="A240" s="452" t="s">
        <v>192</v>
      </c>
      <c r="B240" s="445"/>
      <c r="C240" s="446"/>
      <c r="D240" s="447"/>
    </row>
    <row r="241" spans="1:4">
      <c r="A241" s="452" t="s">
        <v>9</v>
      </c>
      <c r="B241" s="445"/>
      <c r="C241" s="446"/>
      <c r="D241" s="447"/>
    </row>
    <row r="242" spans="1:4">
      <c r="A242" s="452" t="s">
        <v>10</v>
      </c>
      <c r="B242" s="445"/>
      <c r="C242" s="446"/>
      <c r="D242" s="447"/>
    </row>
    <row r="243" spans="1:4">
      <c r="A243" s="452" t="s">
        <v>11</v>
      </c>
      <c r="B243" s="445"/>
      <c r="C243" s="446"/>
      <c r="D243" s="447"/>
    </row>
    <row r="244" spans="1:4" ht="43.2">
      <c r="A244" s="444" t="s">
        <v>973</v>
      </c>
      <c r="B244" s="445" t="s">
        <v>974</v>
      </c>
      <c r="C244" s="446"/>
      <c r="D244" s="447"/>
    </row>
    <row r="245" spans="1:4" ht="57.6">
      <c r="A245" s="452" t="s">
        <v>121</v>
      </c>
      <c r="B245" s="448" t="s">
        <v>975</v>
      </c>
      <c r="C245" s="446" t="s">
        <v>891</v>
      </c>
      <c r="D245" s="447"/>
    </row>
    <row r="246" spans="1:4">
      <c r="A246" s="452" t="s">
        <v>192</v>
      </c>
      <c r="B246" s="445"/>
      <c r="C246" s="446"/>
      <c r="D246" s="447"/>
    </row>
    <row r="247" spans="1:4">
      <c r="A247" s="452" t="s">
        <v>9</v>
      </c>
      <c r="B247" s="445"/>
      <c r="C247" s="446"/>
      <c r="D247" s="447"/>
    </row>
    <row r="248" spans="1:4">
      <c r="A248" s="452" t="s">
        <v>10</v>
      </c>
      <c r="B248" s="445"/>
      <c r="C248" s="446"/>
      <c r="D248" s="447"/>
    </row>
    <row r="249" spans="1:4">
      <c r="A249" s="452" t="s">
        <v>11</v>
      </c>
      <c r="B249" s="445"/>
      <c r="C249" s="446"/>
      <c r="D249" s="447"/>
    </row>
    <row r="250" spans="1:4" ht="28.8">
      <c r="A250" s="444" t="s">
        <v>976</v>
      </c>
      <c r="B250" s="445" t="s">
        <v>977</v>
      </c>
      <c r="C250" s="446"/>
      <c r="D250" s="447"/>
    </row>
    <row r="251" spans="1:4" ht="34.200000000000003" customHeight="1">
      <c r="A251" s="452" t="s">
        <v>121</v>
      </c>
      <c r="B251" s="448" t="s">
        <v>1676</v>
      </c>
      <c r="C251" s="446" t="s">
        <v>891</v>
      </c>
      <c r="D251" s="447"/>
    </row>
    <row r="252" spans="1:4">
      <c r="A252" s="452" t="s">
        <v>192</v>
      </c>
      <c r="B252" s="445"/>
      <c r="C252" s="446"/>
      <c r="D252" s="447"/>
    </row>
    <row r="253" spans="1:4">
      <c r="A253" s="452" t="s">
        <v>9</v>
      </c>
      <c r="B253" s="445"/>
      <c r="C253" s="446"/>
      <c r="D253" s="447"/>
    </row>
    <row r="254" spans="1:4">
      <c r="A254" s="452" t="s">
        <v>10</v>
      </c>
      <c r="B254" s="445"/>
      <c r="C254" s="446"/>
      <c r="D254" s="447"/>
    </row>
    <row r="255" spans="1:4">
      <c r="A255" s="452" t="s">
        <v>11</v>
      </c>
      <c r="B255" s="445"/>
      <c r="C255" s="446"/>
      <c r="D255" s="447"/>
    </row>
    <row r="256" spans="1:4">
      <c r="A256" s="440"/>
      <c r="B256" s="441" t="s">
        <v>899</v>
      </c>
      <c r="C256" s="442"/>
      <c r="D256" s="443"/>
    </row>
    <row r="257" spans="1:4">
      <c r="A257" s="449" t="s">
        <v>978</v>
      </c>
      <c r="B257" s="449" t="s">
        <v>979</v>
      </c>
      <c r="C257" s="450"/>
      <c r="D257" s="451"/>
    </row>
    <row r="258" spans="1:4" ht="28.8">
      <c r="A258" s="449"/>
      <c r="B258" s="449" t="s">
        <v>980</v>
      </c>
      <c r="C258" s="450"/>
      <c r="D258" s="451"/>
    </row>
    <row r="259" spans="1:4">
      <c r="A259" s="452" t="s">
        <v>121</v>
      </c>
      <c r="B259" s="447" t="s">
        <v>1675</v>
      </c>
      <c r="C259" s="446" t="s">
        <v>891</v>
      </c>
      <c r="D259" s="447"/>
    </row>
    <row r="260" spans="1:4">
      <c r="A260" s="452" t="s">
        <v>192</v>
      </c>
      <c r="B260" s="447"/>
      <c r="C260" s="446"/>
      <c r="D260" s="447"/>
    </row>
    <row r="261" spans="1:4">
      <c r="A261" s="452" t="s">
        <v>9</v>
      </c>
      <c r="B261" s="447"/>
      <c r="C261" s="446"/>
      <c r="D261" s="447"/>
    </row>
    <row r="262" spans="1:4">
      <c r="A262" s="452" t="s">
        <v>10</v>
      </c>
      <c r="C262" s="446"/>
      <c r="D262" s="447"/>
    </row>
    <row r="263" spans="1:4">
      <c r="A263" s="452" t="s">
        <v>11</v>
      </c>
      <c r="B263" s="447"/>
      <c r="C263" s="446"/>
      <c r="D263" s="447"/>
    </row>
    <row r="264" spans="1:4" ht="28.8">
      <c r="A264" s="449" t="s">
        <v>981</v>
      </c>
      <c r="B264" s="449" t="s">
        <v>982</v>
      </c>
      <c r="C264" s="450"/>
      <c r="D264" s="451"/>
    </row>
    <row r="265" spans="1:4" ht="165.6" customHeight="1">
      <c r="A265" s="449"/>
      <c r="B265" s="449" t="s">
        <v>983</v>
      </c>
      <c r="C265" s="450"/>
      <c r="D265" s="451"/>
    </row>
    <row r="266" spans="1:4" ht="156" customHeight="1">
      <c r="A266" s="452" t="s">
        <v>121</v>
      </c>
      <c r="B266" s="447" t="s">
        <v>1677</v>
      </c>
      <c r="C266" s="446" t="s">
        <v>891</v>
      </c>
      <c r="D266" s="447"/>
    </row>
    <row r="267" spans="1:4">
      <c r="A267" s="452" t="s">
        <v>192</v>
      </c>
      <c r="B267" s="447"/>
      <c r="C267" s="446"/>
      <c r="D267" s="447"/>
    </row>
    <row r="268" spans="1:4">
      <c r="A268" s="452" t="s">
        <v>9</v>
      </c>
      <c r="B268" s="447"/>
      <c r="C268" s="446"/>
      <c r="D268" s="447"/>
    </row>
    <row r="269" spans="1:4">
      <c r="A269" s="452" t="s">
        <v>10</v>
      </c>
      <c r="B269" s="447"/>
      <c r="C269" s="446"/>
      <c r="D269" s="447"/>
    </row>
    <row r="270" spans="1:4">
      <c r="A270" s="452" t="s">
        <v>11</v>
      </c>
      <c r="B270" s="447"/>
      <c r="C270" s="446"/>
      <c r="D270" s="447"/>
    </row>
    <row r="271" spans="1:4" ht="191.4" customHeight="1">
      <c r="A271" s="437">
        <v>2.2999999999999998</v>
      </c>
      <c r="B271" s="436" t="s">
        <v>984</v>
      </c>
      <c r="C271" s="438"/>
      <c r="D271" s="439"/>
    </row>
    <row r="272" spans="1:4">
      <c r="A272" s="440"/>
      <c r="B272" s="441" t="s">
        <v>889</v>
      </c>
      <c r="C272" s="442"/>
      <c r="D272" s="443"/>
    </row>
    <row r="273" spans="1:4" ht="43.2">
      <c r="A273" s="454" t="s">
        <v>985</v>
      </c>
      <c r="B273" s="445" t="s">
        <v>986</v>
      </c>
      <c r="C273" s="446"/>
      <c r="D273" s="447"/>
    </row>
    <row r="274" spans="1:4" ht="57.6">
      <c r="A274" s="452" t="s">
        <v>121</v>
      </c>
      <c r="B274" s="448" t="s">
        <v>1416</v>
      </c>
      <c r="C274" s="446" t="s">
        <v>891</v>
      </c>
      <c r="D274" s="447"/>
    </row>
    <row r="275" spans="1:4">
      <c r="A275" s="452" t="s">
        <v>192</v>
      </c>
      <c r="B275" s="445"/>
      <c r="C275" s="446"/>
      <c r="D275" s="447"/>
    </row>
    <row r="276" spans="1:4">
      <c r="A276" s="452" t="s">
        <v>9</v>
      </c>
      <c r="B276" s="445"/>
      <c r="C276" s="446"/>
      <c r="D276" s="447"/>
    </row>
    <row r="277" spans="1:4">
      <c r="A277" s="452" t="s">
        <v>10</v>
      </c>
      <c r="B277" s="445"/>
      <c r="C277" s="446"/>
      <c r="D277" s="447"/>
    </row>
    <row r="278" spans="1:4">
      <c r="A278" s="452" t="s">
        <v>11</v>
      </c>
      <c r="B278" s="445"/>
      <c r="C278" s="446"/>
      <c r="D278" s="447"/>
    </row>
    <row r="279" spans="1:4" ht="28.8">
      <c r="A279" s="454" t="s">
        <v>987</v>
      </c>
      <c r="B279" s="445" t="s">
        <v>988</v>
      </c>
      <c r="C279" s="446"/>
      <c r="D279" s="447"/>
    </row>
    <row r="280" spans="1:4">
      <c r="A280" s="452" t="s">
        <v>121</v>
      </c>
      <c r="B280" s="448" t="s">
        <v>1678</v>
      </c>
      <c r="C280" s="446" t="s">
        <v>891</v>
      </c>
      <c r="D280" s="447"/>
    </row>
    <row r="281" spans="1:4">
      <c r="A281" s="452" t="s">
        <v>192</v>
      </c>
      <c r="B281" s="445"/>
      <c r="C281" s="446"/>
      <c r="D281" s="447"/>
    </row>
    <row r="282" spans="1:4">
      <c r="A282" s="452" t="s">
        <v>9</v>
      </c>
      <c r="B282" s="445"/>
      <c r="C282" s="446"/>
      <c r="D282" s="447"/>
    </row>
    <row r="283" spans="1:4">
      <c r="A283" s="452" t="s">
        <v>10</v>
      </c>
      <c r="B283" s="445"/>
      <c r="C283" s="446"/>
      <c r="D283" s="447"/>
    </row>
    <row r="284" spans="1:4">
      <c r="A284" s="452" t="s">
        <v>11</v>
      </c>
      <c r="B284" s="445"/>
      <c r="C284" s="446"/>
      <c r="D284" s="447"/>
    </row>
    <row r="285" spans="1:4" ht="28.8">
      <c r="A285" s="454" t="s">
        <v>989</v>
      </c>
      <c r="B285" s="445" t="s">
        <v>990</v>
      </c>
      <c r="C285" s="446"/>
      <c r="D285" s="447"/>
    </row>
    <row r="286" spans="1:4">
      <c r="A286" s="452" t="s">
        <v>121</v>
      </c>
      <c r="B286" s="448" t="s">
        <v>1679</v>
      </c>
      <c r="C286" s="446" t="s">
        <v>891</v>
      </c>
      <c r="D286" s="447"/>
    </row>
    <row r="287" spans="1:4">
      <c r="A287" s="452" t="s">
        <v>192</v>
      </c>
      <c r="B287" s="445"/>
      <c r="C287" s="446"/>
      <c r="D287" s="447"/>
    </row>
    <row r="288" spans="1:4">
      <c r="A288" s="452" t="s">
        <v>9</v>
      </c>
      <c r="B288" s="445"/>
      <c r="C288" s="446"/>
      <c r="D288" s="447"/>
    </row>
    <row r="289" spans="1:4">
      <c r="A289" s="452" t="s">
        <v>10</v>
      </c>
      <c r="B289" s="445"/>
      <c r="C289" s="446"/>
      <c r="D289" s="447"/>
    </row>
    <row r="290" spans="1:4">
      <c r="A290" s="452" t="s">
        <v>11</v>
      </c>
      <c r="B290" s="445"/>
      <c r="C290" s="446"/>
      <c r="D290" s="447"/>
    </row>
    <row r="291" spans="1:4" ht="28.8">
      <c r="A291" s="454" t="s">
        <v>991</v>
      </c>
      <c r="B291" s="445" t="s">
        <v>992</v>
      </c>
      <c r="C291" s="446"/>
      <c r="D291" s="447"/>
    </row>
    <row r="292" spans="1:4" ht="57.6">
      <c r="A292" s="452" t="s">
        <v>121</v>
      </c>
      <c r="B292" s="448" t="s">
        <v>1680</v>
      </c>
      <c r="C292" s="446" t="s">
        <v>891</v>
      </c>
      <c r="D292" s="447"/>
    </row>
    <row r="293" spans="1:4">
      <c r="A293" s="452" t="s">
        <v>192</v>
      </c>
      <c r="B293" s="445"/>
      <c r="C293" s="446"/>
      <c r="D293" s="447"/>
    </row>
    <row r="294" spans="1:4">
      <c r="A294" s="452" t="s">
        <v>9</v>
      </c>
      <c r="B294" s="445"/>
      <c r="C294" s="446"/>
      <c r="D294" s="447"/>
    </row>
    <row r="295" spans="1:4">
      <c r="A295" s="452" t="s">
        <v>10</v>
      </c>
      <c r="B295" s="445"/>
      <c r="C295" s="446"/>
      <c r="D295" s="447"/>
    </row>
    <row r="296" spans="1:4">
      <c r="A296" s="452" t="s">
        <v>11</v>
      </c>
      <c r="B296" s="445"/>
      <c r="C296" s="446"/>
      <c r="D296" s="447"/>
    </row>
    <row r="297" spans="1:4">
      <c r="A297" s="440"/>
      <c r="B297" s="441" t="s">
        <v>899</v>
      </c>
      <c r="C297" s="442"/>
      <c r="D297" s="443"/>
    </row>
    <row r="298" spans="1:4">
      <c r="A298" s="449" t="s">
        <v>993</v>
      </c>
      <c r="B298" s="449" t="s">
        <v>994</v>
      </c>
      <c r="C298" s="450"/>
      <c r="D298" s="451"/>
    </row>
    <row r="299" spans="1:4" ht="129.6">
      <c r="A299" s="449"/>
      <c r="B299" s="449" t="s">
        <v>995</v>
      </c>
      <c r="C299" s="450"/>
      <c r="D299" s="451"/>
    </row>
    <row r="300" spans="1:4">
      <c r="A300" s="452" t="s">
        <v>121</v>
      </c>
      <c r="B300" s="447" t="s">
        <v>996</v>
      </c>
      <c r="C300" s="446" t="s">
        <v>891</v>
      </c>
      <c r="D300" s="447"/>
    </row>
    <row r="301" spans="1:4">
      <c r="A301" s="452" t="s">
        <v>192</v>
      </c>
      <c r="B301" s="447"/>
      <c r="C301" s="446"/>
      <c r="D301" s="447"/>
    </row>
    <row r="302" spans="1:4">
      <c r="A302" s="452" t="s">
        <v>9</v>
      </c>
      <c r="B302" s="447"/>
      <c r="C302" s="446"/>
      <c r="D302" s="447"/>
    </row>
    <row r="303" spans="1:4">
      <c r="A303" s="452" t="s">
        <v>10</v>
      </c>
      <c r="B303" s="447"/>
      <c r="C303" s="446"/>
      <c r="D303" s="447"/>
    </row>
    <row r="304" spans="1:4">
      <c r="A304" s="452" t="s">
        <v>11</v>
      </c>
      <c r="B304" s="447"/>
      <c r="C304" s="446"/>
      <c r="D304" s="447"/>
    </row>
    <row r="305" spans="1:4">
      <c r="A305" s="449" t="s">
        <v>997</v>
      </c>
      <c r="B305" s="449" t="s">
        <v>998</v>
      </c>
      <c r="C305" s="450"/>
      <c r="D305" s="451"/>
    </row>
    <row r="306" spans="1:4" ht="133.35" customHeight="1">
      <c r="A306" s="449"/>
      <c r="B306" s="449" t="s">
        <v>999</v>
      </c>
      <c r="C306" s="450"/>
      <c r="D306" s="451"/>
    </row>
    <row r="307" spans="1:4">
      <c r="A307" s="452" t="s">
        <v>121</v>
      </c>
      <c r="B307" s="447" t="s">
        <v>996</v>
      </c>
      <c r="C307" s="446" t="s">
        <v>891</v>
      </c>
      <c r="D307" s="447"/>
    </row>
    <row r="308" spans="1:4">
      <c r="A308" s="452" t="s">
        <v>192</v>
      </c>
      <c r="B308" s="447"/>
      <c r="C308" s="446"/>
      <c r="D308" s="447"/>
    </row>
    <row r="309" spans="1:4">
      <c r="A309" s="452" t="s">
        <v>9</v>
      </c>
      <c r="B309" s="447"/>
      <c r="C309" s="446"/>
      <c r="D309" s="447"/>
    </row>
    <row r="310" spans="1:4">
      <c r="A310" s="452" t="s">
        <v>10</v>
      </c>
      <c r="B310" s="447"/>
      <c r="C310" s="446"/>
      <c r="D310" s="447"/>
    </row>
    <row r="311" spans="1:4">
      <c r="A311" s="452" t="s">
        <v>11</v>
      </c>
      <c r="B311" s="447"/>
      <c r="C311" s="446"/>
      <c r="D311" s="447"/>
    </row>
    <row r="312" spans="1:4">
      <c r="A312" s="449" t="s">
        <v>1000</v>
      </c>
      <c r="B312" s="449" t="s">
        <v>1001</v>
      </c>
      <c r="C312" s="450"/>
      <c r="D312" s="451"/>
    </row>
    <row r="313" spans="1:4" ht="129.6">
      <c r="A313" s="449"/>
      <c r="B313" s="449" t="s">
        <v>1002</v>
      </c>
      <c r="C313" s="450"/>
      <c r="D313" s="451"/>
    </row>
    <row r="314" spans="1:4">
      <c r="A314" s="452" t="s">
        <v>121</v>
      </c>
      <c r="B314" s="447" t="s">
        <v>1003</v>
      </c>
      <c r="C314" s="446" t="s">
        <v>891</v>
      </c>
      <c r="D314" s="447"/>
    </row>
    <row r="315" spans="1:4">
      <c r="A315" s="452" t="s">
        <v>192</v>
      </c>
      <c r="B315" s="447"/>
      <c r="C315" s="446"/>
      <c r="D315" s="447"/>
    </row>
    <row r="316" spans="1:4">
      <c r="A316" s="452" t="s">
        <v>9</v>
      </c>
      <c r="B316" s="447"/>
      <c r="C316" s="446"/>
      <c r="D316" s="447"/>
    </row>
    <row r="317" spans="1:4">
      <c r="A317" s="452" t="s">
        <v>10</v>
      </c>
      <c r="B317" s="447"/>
      <c r="C317" s="446"/>
      <c r="D317" s="447"/>
    </row>
    <row r="318" spans="1:4">
      <c r="A318" s="452" t="s">
        <v>11</v>
      </c>
      <c r="B318" s="447"/>
      <c r="C318" s="446"/>
      <c r="D318" s="447"/>
    </row>
    <row r="319" spans="1:4">
      <c r="A319" s="449" t="s">
        <v>1004</v>
      </c>
      <c r="B319" s="449" t="s">
        <v>1005</v>
      </c>
      <c r="C319" s="450"/>
      <c r="D319" s="451"/>
    </row>
    <row r="320" spans="1:4" ht="129.6">
      <c r="A320" s="449"/>
      <c r="B320" s="449" t="s">
        <v>1006</v>
      </c>
      <c r="C320" s="450"/>
      <c r="D320" s="451"/>
    </row>
    <row r="321" spans="1:4">
      <c r="A321" s="452" t="s">
        <v>121</v>
      </c>
      <c r="B321" s="447" t="s">
        <v>1007</v>
      </c>
      <c r="C321" s="446" t="s">
        <v>891</v>
      </c>
      <c r="D321" s="447"/>
    </row>
    <row r="322" spans="1:4">
      <c r="A322" s="452" t="s">
        <v>192</v>
      </c>
      <c r="B322" s="447"/>
      <c r="C322" s="446"/>
      <c r="D322" s="447"/>
    </row>
    <row r="323" spans="1:4">
      <c r="A323" s="452" t="s">
        <v>9</v>
      </c>
      <c r="B323" s="447"/>
      <c r="C323" s="446"/>
      <c r="D323" s="447"/>
    </row>
    <row r="324" spans="1:4">
      <c r="A324" s="452" t="s">
        <v>10</v>
      </c>
      <c r="B324" s="447"/>
      <c r="C324" s="446"/>
      <c r="D324" s="447"/>
    </row>
    <row r="325" spans="1:4">
      <c r="A325" s="452" t="s">
        <v>11</v>
      </c>
      <c r="B325" s="447"/>
      <c r="C325" s="446"/>
      <c r="D325" s="447"/>
    </row>
    <row r="326" spans="1:4" ht="28.8">
      <c r="A326" s="437">
        <v>3</v>
      </c>
      <c r="B326" s="436" t="s">
        <v>1008</v>
      </c>
      <c r="C326" s="438"/>
      <c r="D326" s="439"/>
    </row>
    <row r="327" spans="1:4" ht="43.2">
      <c r="A327" s="435" t="s">
        <v>1009</v>
      </c>
      <c r="B327" s="436" t="s">
        <v>1010</v>
      </c>
      <c r="C327" s="438"/>
      <c r="D327" s="439"/>
    </row>
    <row r="328" spans="1:4">
      <c r="A328" s="440"/>
      <c r="B328" s="441" t="s">
        <v>889</v>
      </c>
      <c r="C328" s="442"/>
      <c r="D328" s="443"/>
    </row>
    <row r="329" spans="1:4" ht="43.2">
      <c r="A329" s="444" t="s">
        <v>1011</v>
      </c>
      <c r="B329" s="445" t="s">
        <v>1012</v>
      </c>
      <c r="C329" s="446"/>
      <c r="D329" s="447"/>
    </row>
    <row r="330" spans="1:4" ht="121.65" customHeight="1">
      <c r="A330" s="452" t="s">
        <v>121</v>
      </c>
      <c r="B330" s="448" t="s">
        <v>1013</v>
      </c>
      <c r="C330" s="446" t="s">
        <v>891</v>
      </c>
      <c r="D330" s="447"/>
    </row>
    <row r="331" spans="1:4">
      <c r="A331" s="452" t="s">
        <v>192</v>
      </c>
      <c r="B331" s="445"/>
      <c r="C331" s="446"/>
      <c r="D331" s="447"/>
    </row>
    <row r="332" spans="1:4">
      <c r="A332" s="452" t="s">
        <v>9</v>
      </c>
      <c r="B332" s="445"/>
      <c r="C332" s="446"/>
      <c r="D332" s="447"/>
    </row>
    <row r="333" spans="1:4">
      <c r="A333" s="452" t="s">
        <v>10</v>
      </c>
      <c r="B333" s="445"/>
      <c r="C333" s="446"/>
      <c r="D333" s="447"/>
    </row>
    <row r="334" spans="1:4">
      <c r="A334" s="452" t="s">
        <v>11</v>
      </c>
      <c r="B334" s="445"/>
      <c r="C334" s="446"/>
      <c r="D334" s="447"/>
    </row>
    <row r="335" spans="1:4" ht="43.2">
      <c r="A335" s="444" t="s">
        <v>1014</v>
      </c>
      <c r="B335" s="445" t="s">
        <v>1015</v>
      </c>
      <c r="C335" s="446"/>
      <c r="D335" s="447"/>
    </row>
    <row r="336" spans="1:4" ht="86.4">
      <c r="A336" s="452" t="s">
        <v>121</v>
      </c>
      <c r="B336" s="448" t="s">
        <v>1016</v>
      </c>
      <c r="C336" s="446" t="s">
        <v>891</v>
      </c>
      <c r="D336" s="447"/>
    </row>
    <row r="337" spans="1:4">
      <c r="A337" s="452" t="s">
        <v>192</v>
      </c>
      <c r="B337" s="445"/>
      <c r="C337" s="446"/>
      <c r="D337" s="447"/>
    </row>
    <row r="338" spans="1:4">
      <c r="A338" s="452" t="s">
        <v>9</v>
      </c>
      <c r="B338" s="445"/>
      <c r="C338" s="446"/>
      <c r="D338" s="447"/>
    </row>
    <row r="339" spans="1:4">
      <c r="A339" s="452" t="s">
        <v>10</v>
      </c>
      <c r="B339" s="445"/>
      <c r="C339" s="446"/>
      <c r="D339" s="447"/>
    </row>
    <row r="340" spans="1:4">
      <c r="A340" s="452" t="s">
        <v>11</v>
      </c>
      <c r="B340" s="445"/>
      <c r="C340" s="446"/>
      <c r="D340" s="447"/>
    </row>
    <row r="341" spans="1:4">
      <c r="A341" s="440"/>
      <c r="B341" s="441" t="s">
        <v>899</v>
      </c>
      <c r="C341" s="442"/>
      <c r="D341" s="443"/>
    </row>
    <row r="342" spans="1:4" ht="28.8">
      <c r="A342" s="449" t="s">
        <v>1017</v>
      </c>
      <c r="B342" s="449" t="s">
        <v>1018</v>
      </c>
      <c r="C342" s="450"/>
      <c r="D342" s="451"/>
    </row>
    <row r="343" spans="1:4" ht="167.4" customHeight="1">
      <c r="A343" s="449"/>
      <c r="B343" s="449" t="s">
        <v>1019</v>
      </c>
      <c r="C343" s="450"/>
      <c r="D343" s="451"/>
    </row>
    <row r="344" spans="1:4" ht="110.4">
      <c r="A344" s="452" t="s">
        <v>121</v>
      </c>
      <c r="B344" s="447" t="s">
        <v>1681</v>
      </c>
      <c r="C344" s="446" t="s">
        <v>891</v>
      </c>
      <c r="D344" s="447"/>
    </row>
    <row r="345" spans="1:4">
      <c r="A345" s="452" t="s">
        <v>192</v>
      </c>
      <c r="B345" s="447"/>
      <c r="C345" s="446"/>
      <c r="D345" s="447"/>
    </row>
    <row r="346" spans="1:4">
      <c r="A346" s="452" t="s">
        <v>9</v>
      </c>
      <c r="B346" s="447"/>
      <c r="C346" s="446"/>
      <c r="D346" s="447"/>
    </row>
    <row r="347" spans="1:4">
      <c r="A347" s="452" t="s">
        <v>10</v>
      </c>
      <c r="B347" s="447"/>
      <c r="C347" s="446"/>
      <c r="D347" s="447"/>
    </row>
    <row r="348" spans="1:4">
      <c r="A348" s="452" t="s">
        <v>11</v>
      </c>
      <c r="B348" s="447"/>
      <c r="C348" s="446"/>
      <c r="D348" s="447"/>
    </row>
    <row r="349" spans="1:4" ht="195">
      <c r="A349" s="435" t="s">
        <v>1020</v>
      </c>
      <c r="B349" s="436" t="s">
        <v>1021</v>
      </c>
      <c r="C349" s="438"/>
      <c r="D349" s="439"/>
    </row>
    <row r="350" spans="1:4">
      <c r="A350" s="440"/>
      <c r="B350" s="441" t="s">
        <v>889</v>
      </c>
      <c r="C350" s="442"/>
      <c r="D350" s="443"/>
    </row>
    <row r="351" spans="1:4" ht="43.2">
      <c r="A351" s="444" t="s">
        <v>225</v>
      </c>
      <c r="B351" s="445" t="s">
        <v>1022</v>
      </c>
      <c r="C351" s="446"/>
      <c r="D351" s="447"/>
    </row>
    <row r="352" spans="1:4" ht="72">
      <c r="A352" s="452" t="s">
        <v>121</v>
      </c>
      <c r="B352" s="448" t="s">
        <v>1413</v>
      </c>
      <c r="C352" s="446" t="s">
        <v>891</v>
      </c>
      <c r="D352" s="447"/>
    </row>
    <row r="353" spans="1:4">
      <c r="A353" s="452" t="s">
        <v>192</v>
      </c>
      <c r="B353" s="445"/>
      <c r="C353" s="446"/>
      <c r="D353" s="447"/>
    </row>
    <row r="354" spans="1:4">
      <c r="A354" s="452" t="s">
        <v>9</v>
      </c>
      <c r="B354" s="445"/>
      <c r="C354" s="446"/>
      <c r="D354" s="447"/>
    </row>
    <row r="355" spans="1:4">
      <c r="A355" s="452" t="s">
        <v>10</v>
      </c>
      <c r="B355" s="445"/>
      <c r="C355" s="446"/>
      <c r="D355" s="447"/>
    </row>
    <row r="356" spans="1:4">
      <c r="A356" s="452" t="s">
        <v>11</v>
      </c>
      <c r="B356" s="445"/>
      <c r="C356" s="446"/>
      <c r="D356" s="447"/>
    </row>
    <row r="357" spans="1:4" ht="28.8">
      <c r="A357" s="444" t="s">
        <v>1023</v>
      </c>
      <c r="B357" s="445" t="s">
        <v>1024</v>
      </c>
      <c r="C357" s="446"/>
      <c r="D357" s="447"/>
    </row>
    <row r="358" spans="1:4" ht="43.2">
      <c r="A358" s="452" t="s">
        <v>121</v>
      </c>
      <c r="B358" s="448" t="s">
        <v>1025</v>
      </c>
      <c r="C358" s="446" t="s">
        <v>891</v>
      </c>
      <c r="D358" s="447"/>
    </row>
    <row r="359" spans="1:4">
      <c r="A359" s="452" t="s">
        <v>192</v>
      </c>
      <c r="B359" s="445"/>
      <c r="C359" s="446"/>
      <c r="D359" s="447"/>
    </row>
    <row r="360" spans="1:4">
      <c r="A360" s="452" t="s">
        <v>9</v>
      </c>
      <c r="B360" s="445"/>
      <c r="C360" s="446"/>
      <c r="D360" s="447"/>
    </row>
    <row r="361" spans="1:4">
      <c r="A361" s="452" t="s">
        <v>10</v>
      </c>
      <c r="B361" s="445" t="s">
        <v>756</v>
      </c>
      <c r="C361" s="446"/>
      <c r="D361" s="447"/>
    </row>
    <row r="362" spans="1:4">
      <c r="A362" s="452" t="s">
        <v>11</v>
      </c>
      <c r="B362" s="445"/>
      <c r="C362" s="446"/>
      <c r="D362" s="447"/>
    </row>
    <row r="363" spans="1:4" ht="28.8">
      <c r="A363" s="444" t="s">
        <v>1026</v>
      </c>
      <c r="B363" s="445" t="s">
        <v>1027</v>
      </c>
      <c r="C363" s="446"/>
      <c r="D363" s="447"/>
    </row>
    <row r="364" spans="1:4" ht="28.8">
      <c r="A364" s="452" t="s">
        <v>121</v>
      </c>
      <c r="B364" s="448" t="s">
        <v>1028</v>
      </c>
      <c r="C364" s="446" t="s">
        <v>891</v>
      </c>
      <c r="D364" s="447"/>
    </row>
    <row r="365" spans="1:4">
      <c r="A365" s="452" t="s">
        <v>192</v>
      </c>
      <c r="B365" s="445"/>
      <c r="C365" s="446"/>
      <c r="D365" s="447"/>
    </row>
    <row r="366" spans="1:4">
      <c r="A366" s="452" t="s">
        <v>9</v>
      </c>
      <c r="B366" s="445"/>
      <c r="C366" s="446"/>
      <c r="D366" s="447"/>
    </row>
    <row r="367" spans="1:4">
      <c r="A367" s="452" t="s">
        <v>10</v>
      </c>
      <c r="B367" s="445"/>
      <c r="C367" s="446"/>
      <c r="D367" s="447"/>
    </row>
    <row r="368" spans="1:4">
      <c r="A368" s="452" t="s">
        <v>11</v>
      </c>
      <c r="B368" s="445"/>
      <c r="C368" s="446"/>
      <c r="D368" s="447"/>
    </row>
    <row r="369" spans="1:4">
      <c r="A369" s="444" t="s">
        <v>1029</v>
      </c>
      <c r="B369" s="445" t="s">
        <v>1030</v>
      </c>
      <c r="C369" s="446"/>
      <c r="D369" s="447"/>
    </row>
    <row r="370" spans="1:4">
      <c r="A370" s="452" t="s">
        <v>121</v>
      </c>
      <c r="B370" s="448" t="s">
        <v>1031</v>
      </c>
      <c r="C370" s="446" t="s">
        <v>891</v>
      </c>
      <c r="D370" s="447"/>
    </row>
    <row r="371" spans="1:4">
      <c r="A371" s="452" t="s">
        <v>192</v>
      </c>
      <c r="B371" s="445"/>
      <c r="C371" s="446"/>
      <c r="D371" s="447"/>
    </row>
    <row r="372" spans="1:4">
      <c r="A372" s="452" t="s">
        <v>9</v>
      </c>
      <c r="B372" s="445"/>
      <c r="C372" s="446"/>
      <c r="D372" s="447"/>
    </row>
    <row r="373" spans="1:4">
      <c r="A373" s="452" t="s">
        <v>10</v>
      </c>
      <c r="B373" s="445"/>
      <c r="C373" s="446"/>
      <c r="D373" s="447"/>
    </row>
    <row r="374" spans="1:4">
      <c r="A374" s="452" t="s">
        <v>11</v>
      </c>
      <c r="B374" s="445"/>
      <c r="C374" s="446"/>
      <c r="D374" s="447"/>
    </row>
    <row r="375" spans="1:4">
      <c r="A375" s="440"/>
      <c r="B375" s="441" t="s">
        <v>899</v>
      </c>
      <c r="C375" s="442"/>
      <c r="D375" s="443"/>
    </row>
    <row r="376" spans="1:4">
      <c r="A376" s="449" t="s">
        <v>1032</v>
      </c>
      <c r="B376" s="449" t="s">
        <v>1033</v>
      </c>
      <c r="C376" s="450"/>
      <c r="D376" s="451"/>
    </row>
    <row r="377" spans="1:4" ht="136.65" customHeight="1">
      <c r="A377" s="449"/>
      <c r="B377" s="449" t="s">
        <v>1034</v>
      </c>
      <c r="C377" s="450"/>
      <c r="D377" s="451"/>
    </row>
    <row r="378" spans="1:4" ht="110.4" customHeight="1">
      <c r="A378" s="452" t="s">
        <v>121</v>
      </c>
      <c r="B378" s="448" t="s">
        <v>1682</v>
      </c>
      <c r="C378" s="446" t="s">
        <v>891</v>
      </c>
      <c r="D378" s="447"/>
    </row>
    <row r="379" spans="1:4">
      <c r="A379" s="452" t="s">
        <v>192</v>
      </c>
      <c r="B379" s="447"/>
      <c r="C379" s="446"/>
      <c r="D379" s="447"/>
    </row>
    <row r="380" spans="1:4">
      <c r="A380" s="452" t="s">
        <v>9</v>
      </c>
      <c r="B380" s="447"/>
      <c r="C380" s="446"/>
      <c r="D380" s="447"/>
    </row>
    <row r="381" spans="1:4">
      <c r="A381" s="452" t="s">
        <v>10</v>
      </c>
      <c r="B381" s="447"/>
      <c r="C381" s="446"/>
      <c r="D381" s="447"/>
    </row>
    <row r="382" spans="1:4">
      <c r="A382" s="452" t="s">
        <v>11</v>
      </c>
      <c r="B382" s="447"/>
      <c r="C382" s="446"/>
      <c r="D382" s="447"/>
    </row>
    <row r="383" spans="1:4" ht="28.8">
      <c r="A383" s="449" t="s">
        <v>1035</v>
      </c>
      <c r="B383" s="449" t="s">
        <v>1036</v>
      </c>
      <c r="C383" s="450"/>
      <c r="D383" s="451"/>
    </row>
    <row r="384" spans="1:4" ht="100.8">
      <c r="A384" s="449"/>
      <c r="B384" s="449" t="s">
        <v>1037</v>
      </c>
      <c r="C384" s="450"/>
      <c r="D384" s="451"/>
    </row>
    <row r="385" spans="1:4" ht="86.4">
      <c r="A385" s="452" t="s">
        <v>121</v>
      </c>
      <c r="B385" s="448" t="s">
        <v>1038</v>
      </c>
      <c r="C385" s="446" t="s">
        <v>891</v>
      </c>
      <c r="D385" s="447"/>
    </row>
    <row r="386" spans="1:4">
      <c r="A386" s="452" t="s">
        <v>192</v>
      </c>
      <c r="B386" s="447"/>
      <c r="C386" s="446"/>
      <c r="D386" s="447"/>
    </row>
    <row r="387" spans="1:4">
      <c r="A387" s="452" t="s">
        <v>9</v>
      </c>
      <c r="B387" s="447"/>
      <c r="C387" s="446"/>
      <c r="D387" s="447"/>
    </row>
    <row r="388" spans="1:4">
      <c r="A388" s="452" t="s">
        <v>10</v>
      </c>
      <c r="B388" s="447"/>
      <c r="C388" s="446"/>
      <c r="D388" s="447"/>
    </row>
    <row r="389" spans="1:4">
      <c r="A389" s="452" t="s">
        <v>11</v>
      </c>
      <c r="B389" s="447"/>
      <c r="C389" s="446"/>
      <c r="D389" s="447"/>
    </row>
    <row r="390" spans="1:4">
      <c r="A390" s="449" t="s">
        <v>1039</v>
      </c>
      <c r="B390" s="449" t="s">
        <v>1040</v>
      </c>
      <c r="C390" s="450"/>
      <c r="D390" s="451"/>
    </row>
    <row r="391" spans="1:4" ht="43.2">
      <c r="A391" s="449"/>
      <c r="B391" s="449" t="s">
        <v>1041</v>
      </c>
      <c r="C391" s="450"/>
      <c r="D391" s="451"/>
    </row>
    <row r="392" spans="1:4" ht="28.8">
      <c r="A392" s="452" t="s">
        <v>121</v>
      </c>
      <c r="B392" s="448" t="s">
        <v>1042</v>
      </c>
      <c r="C392" s="446" t="s">
        <v>891</v>
      </c>
      <c r="D392" s="447"/>
    </row>
    <row r="393" spans="1:4">
      <c r="A393" s="452" t="s">
        <v>192</v>
      </c>
      <c r="B393" s="447"/>
      <c r="C393" s="446"/>
      <c r="D393" s="447"/>
    </row>
    <row r="394" spans="1:4">
      <c r="A394" s="452" t="s">
        <v>9</v>
      </c>
      <c r="B394" s="447"/>
      <c r="C394" s="446"/>
      <c r="D394" s="447"/>
    </row>
    <row r="395" spans="1:4">
      <c r="A395" s="452" t="s">
        <v>10</v>
      </c>
      <c r="B395" s="447"/>
      <c r="C395" s="446"/>
      <c r="D395" s="447"/>
    </row>
    <row r="396" spans="1:4">
      <c r="A396" s="452" t="s">
        <v>11</v>
      </c>
      <c r="B396" s="447"/>
      <c r="C396" s="446"/>
      <c r="D396" s="447"/>
    </row>
    <row r="397" spans="1:4" ht="70.2">
      <c r="A397" s="437">
        <v>3.3</v>
      </c>
      <c r="B397" s="436" t="s">
        <v>1043</v>
      </c>
      <c r="C397" s="438"/>
      <c r="D397" s="439"/>
    </row>
    <row r="398" spans="1:4">
      <c r="A398" s="440"/>
      <c r="B398" s="441" t="s">
        <v>889</v>
      </c>
      <c r="C398" s="442"/>
      <c r="D398" s="443"/>
    </row>
    <row r="399" spans="1:4" ht="72">
      <c r="A399" s="454" t="s">
        <v>1044</v>
      </c>
      <c r="B399" s="445" t="s">
        <v>1045</v>
      </c>
      <c r="C399" s="446"/>
      <c r="D399" s="447"/>
    </row>
    <row r="400" spans="1:4" ht="57.6">
      <c r="A400" s="452" t="s">
        <v>121</v>
      </c>
      <c r="B400" s="448" t="s">
        <v>1735</v>
      </c>
      <c r="C400" s="446" t="s">
        <v>891</v>
      </c>
      <c r="D400" s="447"/>
    </row>
    <row r="401" spans="1:4">
      <c r="A401" s="452" t="s">
        <v>192</v>
      </c>
      <c r="B401" s="445"/>
      <c r="C401" s="446"/>
      <c r="D401" s="447"/>
    </row>
    <row r="402" spans="1:4">
      <c r="A402" s="452" t="s">
        <v>9</v>
      </c>
      <c r="B402" s="445"/>
      <c r="C402" s="446"/>
      <c r="D402" s="447"/>
    </row>
    <row r="403" spans="1:4">
      <c r="A403" s="452" t="s">
        <v>10</v>
      </c>
      <c r="B403" s="445"/>
      <c r="C403" s="446"/>
      <c r="D403" s="447"/>
    </row>
    <row r="404" spans="1:4">
      <c r="A404" s="452" t="s">
        <v>11</v>
      </c>
      <c r="B404" s="445"/>
      <c r="C404" s="446"/>
      <c r="D404" s="447"/>
    </row>
    <row r="405" spans="1:4">
      <c r="A405" s="440"/>
      <c r="B405" s="441" t="s">
        <v>899</v>
      </c>
      <c r="C405" s="442"/>
      <c r="D405" s="443"/>
    </row>
    <row r="406" spans="1:4">
      <c r="A406" s="449" t="s">
        <v>1046</v>
      </c>
      <c r="B406" s="449" t="s">
        <v>1047</v>
      </c>
      <c r="C406" s="450"/>
      <c r="D406" s="451"/>
    </row>
    <row r="407" spans="1:4" ht="57.6">
      <c r="A407" s="449"/>
      <c r="B407" s="449" t="s">
        <v>1048</v>
      </c>
      <c r="C407" s="450"/>
      <c r="D407" s="451"/>
    </row>
    <row r="408" spans="1:4" ht="43.2">
      <c r="A408" s="452" t="s">
        <v>121</v>
      </c>
      <c r="B408" s="448" t="s">
        <v>1049</v>
      </c>
      <c r="C408" s="446" t="s">
        <v>891</v>
      </c>
      <c r="D408" s="447"/>
    </row>
    <row r="409" spans="1:4">
      <c r="A409" s="452" t="s">
        <v>192</v>
      </c>
      <c r="B409" s="447"/>
      <c r="C409" s="446"/>
      <c r="D409" s="447"/>
    </row>
    <row r="410" spans="1:4">
      <c r="A410" s="452" t="s">
        <v>9</v>
      </c>
      <c r="B410" s="447"/>
      <c r="C410" s="446"/>
      <c r="D410" s="447"/>
    </row>
    <row r="411" spans="1:4">
      <c r="A411" s="452" t="s">
        <v>10</v>
      </c>
      <c r="B411" s="447"/>
      <c r="C411" s="446"/>
      <c r="D411" s="447"/>
    </row>
    <row r="412" spans="1:4">
      <c r="A412" s="452" t="s">
        <v>11</v>
      </c>
      <c r="B412" s="447"/>
      <c r="C412" s="446"/>
      <c r="D412" s="447"/>
    </row>
    <row r="413" spans="1:4" ht="231" customHeight="1">
      <c r="A413" s="437">
        <v>3.4</v>
      </c>
      <c r="B413" s="436" t="s">
        <v>1050</v>
      </c>
      <c r="C413" s="438"/>
      <c r="D413" s="439"/>
    </row>
    <row r="414" spans="1:4">
      <c r="A414" s="440"/>
      <c r="B414" s="441" t="s">
        <v>889</v>
      </c>
      <c r="C414" s="442"/>
      <c r="D414" s="443"/>
    </row>
    <row r="415" spans="1:4" ht="43.2">
      <c r="A415" s="454" t="s">
        <v>1051</v>
      </c>
      <c r="B415" s="445" t="s">
        <v>1052</v>
      </c>
      <c r="C415" s="446"/>
      <c r="D415" s="447"/>
    </row>
    <row r="416" spans="1:4" ht="118.65" customHeight="1">
      <c r="A416" s="452" t="s">
        <v>121</v>
      </c>
      <c r="B416" s="448" t="s">
        <v>1053</v>
      </c>
      <c r="C416" s="446" t="s">
        <v>891</v>
      </c>
      <c r="D416" s="447"/>
    </row>
    <row r="417" spans="1:4">
      <c r="A417" s="452" t="s">
        <v>192</v>
      </c>
      <c r="B417" s="445"/>
      <c r="C417" s="446"/>
      <c r="D417" s="447"/>
    </row>
    <row r="418" spans="1:4">
      <c r="A418" s="452" t="s">
        <v>9</v>
      </c>
      <c r="B418" s="445"/>
      <c r="C418" s="446"/>
      <c r="D418" s="447"/>
    </row>
    <row r="419" spans="1:4">
      <c r="A419" s="452" t="s">
        <v>10</v>
      </c>
      <c r="B419" s="445"/>
      <c r="C419" s="446"/>
      <c r="D419" s="447"/>
    </row>
    <row r="420" spans="1:4">
      <c r="A420" s="452" t="s">
        <v>11</v>
      </c>
      <c r="B420" s="445"/>
      <c r="C420" s="446"/>
      <c r="D420" s="447"/>
    </row>
    <row r="421" spans="1:4" ht="43.2">
      <c r="A421" s="454" t="s">
        <v>1054</v>
      </c>
      <c r="B421" s="445" t="s">
        <v>1055</v>
      </c>
      <c r="C421" s="446"/>
      <c r="D421" s="447"/>
    </row>
    <row r="422" spans="1:4" ht="268.95" customHeight="1">
      <c r="A422" s="452" t="s">
        <v>121</v>
      </c>
      <c r="B422" s="448" t="s">
        <v>1056</v>
      </c>
      <c r="C422" s="446" t="s">
        <v>891</v>
      </c>
      <c r="D422" s="447"/>
    </row>
    <row r="423" spans="1:4">
      <c r="A423" s="452" t="s">
        <v>192</v>
      </c>
      <c r="B423" s="445"/>
      <c r="C423" s="446"/>
      <c r="D423" s="447"/>
    </row>
    <row r="424" spans="1:4">
      <c r="A424" s="452" t="s">
        <v>9</v>
      </c>
      <c r="B424" s="445"/>
      <c r="C424" s="446"/>
      <c r="D424" s="447"/>
    </row>
    <row r="425" spans="1:4">
      <c r="A425" s="452" t="s">
        <v>10</v>
      </c>
      <c r="B425" s="445"/>
      <c r="C425" s="446"/>
      <c r="D425" s="447"/>
    </row>
    <row r="426" spans="1:4">
      <c r="A426" s="452" t="s">
        <v>11</v>
      </c>
      <c r="B426" s="445"/>
      <c r="C426" s="446"/>
      <c r="D426" s="447"/>
    </row>
    <row r="427" spans="1:4">
      <c r="A427" s="440"/>
      <c r="B427" s="441" t="s">
        <v>899</v>
      </c>
      <c r="C427" s="442"/>
      <c r="D427" s="443"/>
    </row>
    <row r="428" spans="1:4">
      <c r="A428" s="449" t="s">
        <v>1057</v>
      </c>
      <c r="B428" s="449" t="s">
        <v>1058</v>
      </c>
      <c r="C428" s="450"/>
      <c r="D428" s="451"/>
    </row>
    <row r="429" spans="1:4" ht="100.8">
      <c r="A429" s="449"/>
      <c r="B429" s="449" t="s">
        <v>1059</v>
      </c>
      <c r="C429" s="450"/>
      <c r="D429" s="451"/>
    </row>
    <row r="430" spans="1:4" ht="57.6">
      <c r="A430" s="452" t="s">
        <v>121</v>
      </c>
      <c r="B430" s="448" t="s">
        <v>1683</v>
      </c>
      <c r="C430" s="446" t="s">
        <v>891</v>
      </c>
      <c r="D430" s="447"/>
    </row>
    <row r="431" spans="1:4">
      <c r="A431" s="452" t="s">
        <v>192</v>
      </c>
      <c r="B431" s="447"/>
      <c r="C431" s="446"/>
      <c r="D431" s="447"/>
    </row>
    <row r="432" spans="1:4">
      <c r="A432" s="452" t="s">
        <v>9</v>
      </c>
      <c r="B432" s="447"/>
      <c r="C432" s="446"/>
      <c r="D432" s="447"/>
    </row>
    <row r="433" spans="1:4">
      <c r="A433" s="452" t="s">
        <v>10</v>
      </c>
      <c r="B433" s="447"/>
      <c r="C433" s="446"/>
      <c r="D433" s="447"/>
    </row>
    <row r="434" spans="1:4">
      <c r="A434" s="452" t="s">
        <v>11</v>
      </c>
      <c r="B434" s="447"/>
      <c r="C434" s="446"/>
      <c r="D434" s="447"/>
    </row>
    <row r="435" spans="1:4" ht="126">
      <c r="A435" s="437">
        <v>3.5</v>
      </c>
      <c r="B435" s="436" t="s">
        <v>1060</v>
      </c>
      <c r="C435" s="438"/>
      <c r="D435" s="439"/>
    </row>
    <row r="436" spans="1:4">
      <c r="A436" s="440"/>
      <c r="B436" s="441" t="s">
        <v>889</v>
      </c>
      <c r="C436" s="442"/>
      <c r="D436" s="443"/>
    </row>
    <row r="437" spans="1:4" ht="43.2">
      <c r="A437" s="454" t="s">
        <v>1061</v>
      </c>
      <c r="B437" s="445" t="s">
        <v>1062</v>
      </c>
      <c r="C437" s="446"/>
      <c r="D437" s="447"/>
    </row>
    <row r="438" spans="1:4" ht="166.2" customHeight="1">
      <c r="A438" s="452" t="s">
        <v>121</v>
      </c>
      <c r="B438" s="448" t="s">
        <v>1063</v>
      </c>
      <c r="C438" s="457" t="s">
        <v>891</v>
      </c>
      <c r="D438" s="447"/>
    </row>
    <row r="439" spans="1:4">
      <c r="A439" s="452" t="s">
        <v>192</v>
      </c>
      <c r="B439" s="445"/>
      <c r="C439" s="446"/>
      <c r="D439" s="447"/>
    </row>
    <row r="440" spans="1:4">
      <c r="A440" s="452" t="s">
        <v>9</v>
      </c>
      <c r="B440" s="445"/>
      <c r="C440" s="446"/>
      <c r="D440" s="447"/>
    </row>
    <row r="441" spans="1:4">
      <c r="A441" s="452" t="s">
        <v>10</v>
      </c>
      <c r="B441" s="445"/>
      <c r="C441" s="446"/>
      <c r="D441" s="447"/>
    </row>
    <row r="442" spans="1:4">
      <c r="A442" s="452" t="s">
        <v>11</v>
      </c>
      <c r="B442" s="445"/>
      <c r="C442" s="446"/>
      <c r="D442" s="447"/>
    </row>
    <row r="443" spans="1:4" ht="43.2">
      <c r="A443" s="454" t="s">
        <v>1064</v>
      </c>
      <c r="B443" s="445" t="s">
        <v>1065</v>
      </c>
      <c r="C443" s="446"/>
      <c r="D443" s="447"/>
    </row>
    <row r="444" spans="1:4" ht="115.2">
      <c r="A444" s="452" t="s">
        <v>121</v>
      </c>
      <c r="B444" s="448" t="s">
        <v>1066</v>
      </c>
      <c r="C444" s="446" t="s">
        <v>891</v>
      </c>
      <c r="D444" s="447"/>
    </row>
    <row r="445" spans="1:4">
      <c r="A445" s="452" t="s">
        <v>192</v>
      </c>
      <c r="B445" s="445"/>
      <c r="C445" s="446"/>
      <c r="D445" s="447"/>
    </row>
    <row r="446" spans="1:4">
      <c r="A446" s="452" t="s">
        <v>9</v>
      </c>
      <c r="B446" s="445"/>
      <c r="C446" s="446"/>
      <c r="D446" s="447"/>
    </row>
    <row r="447" spans="1:4">
      <c r="A447" s="452" t="s">
        <v>10</v>
      </c>
      <c r="B447" s="445"/>
      <c r="C447" s="446"/>
      <c r="D447" s="447"/>
    </row>
    <row r="448" spans="1:4">
      <c r="A448" s="452" t="s">
        <v>11</v>
      </c>
      <c r="B448" s="445"/>
      <c r="C448" s="446"/>
      <c r="D448" s="447"/>
    </row>
    <row r="449" spans="1:4">
      <c r="A449" s="440"/>
      <c r="B449" s="441" t="s">
        <v>899</v>
      </c>
      <c r="C449" s="442"/>
      <c r="D449" s="443"/>
    </row>
    <row r="450" spans="1:4">
      <c r="A450" s="449" t="s">
        <v>1067</v>
      </c>
      <c r="B450" s="449" t="s">
        <v>1068</v>
      </c>
      <c r="C450" s="450"/>
      <c r="D450" s="451"/>
    </row>
    <row r="451" spans="1:4" ht="244.8">
      <c r="A451" s="449"/>
      <c r="B451" s="449" t="s">
        <v>1069</v>
      </c>
      <c r="C451" s="450"/>
      <c r="D451" s="451"/>
    </row>
    <row r="452" spans="1:4" ht="215.4" customHeight="1">
      <c r="A452" s="452" t="s">
        <v>121</v>
      </c>
      <c r="B452" s="448" t="s">
        <v>1796</v>
      </c>
      <c r="C452" s="446" t="s">
        <v>891</v>
      </c>
      <c r="D452" s="447"/>
    </row>
    <row r="453" spans="1:4">
      <c r="A453" s="452" t="s">
        <v>192</v>
      </c>
      <c r="B453" s="447"/>
      <c r="C453" s="446"/>
      <c r="D453" s="447"/>
    </row>
    <row r="454" spans="1:4">
      <c r="A454" s="452" t="s">
        <v>9</v>
      </c>
      <c r="B454" s="447"/>
      <c r="C454" s="446"/>
      <c r="D454" s="447"/>
    </row>
    <row r="455" spans="1:4">
      <c r="A455" s="452" t="s">
        <v>10</v>
      </c>
      <c r="B455" s="447"/>
      <c r="C455" s="446"/>
      <c r="D455" s="447"/>
    </row>
    <row r="456" spans="1:4">
      <c r="A456" s="452" t="s">
        <v>11</v>
      </c>
      <c r="B456" s="447"/>
      <c r="C456" s="446"/>
      <c r="D456" s="447"/>
    </row>
    <row r="457" spans="1:4" ht="28.8">
      <c r="A457" s="449" t="s">
        <v>1070</v>
      </c>
      <c r="B457" s="449" t="s">
        <v>1071</v>
      </c>
      <c r="C457" s="450"/>
      <c r="D457" s="451"/>
    </row>
    <row r="458" spans="1:4" ht="115.2">
      <c r="A458" s="449"/>
      <c r="B458" s="449" t="s">
        <v>1072</v>
      </c>
      <c r="C458" s="450"/>
      <c r="D458" s="451"/>
    </row>
    <row r="459" spans="1:4" ht="91.35" customHeight="1">
      <c r="A459" s="452" t="s">
        <v>121</v>
      </c>
      <c r="B459" s="448" t="s">
        <v>1073</v>
      </c>
      <c r="C459" s="446" t="s">
        <v>891</v>
      </c>
      <c r="D459" s="447"/>
    </row>
    <row r="460" spans="1:4">
      <c r="A460" s="452" t="s">
        <v>192</v>
      </c>
      <c r="B460" s="447"/>
      <c r="C460" s="446"/>
      <c r="D460" s="447"/>
    </row>
    <row r="461" spans="1:4">
      <c r="A461" s="452" t="s">
        <v>9</v>
      </c>
      <c r="B461" s="447"/>
      <c r="C461" s="446"/>
      <c r="D461" s="447"/>
    </row>
    <row r="462" spans="1:4">
      <c r="A462" s="452" t="s">
        <v>10</v>
      </c>
      <c r="B462" s="447"/>
      <c r="C462" s="446"/>
      <c r="D462" s="447"/>
    </row>
    <row r="463" spans="1:4">
      <c r="A463" s="452" t="s">
        <v>11</v>
      </c>
      <c r="B463" s="447"/>
      <c r="C463" s="446"/>
      <c r="D463" s="447"/>
    </row>
    <row r="464" spans="1:4" ht="28.8">
      <c r="A464" s="449" t="s">
        <v>1074</v>
      </c>
      <c r="B464" s="449" t="s">
        <v>1075</v>
      </c>
      <c r="C464" s="450"/>
      <c r="D464" s="451"/>
    </row>
    <row r="465" spans="1:4" ht="60.9" customHeight="1">
      <c r="A465" s="449"/>
      <c r="B465" s="449" t="s">
        <v>1076</v>
      </c>
      <c r="C465" s="450"/>
      <c r="D465" s="451"/>
    </row>
    <row r="466" spans="1:4" ht="54.6" customHeight="1">
      <c r="A466" s="452" t="s">
        <v>121</v>
      </c>
      <c r="B466" s="448" t="s">
        <v>1077</v>
      </c>
      <c r="C466" s="446" t="s">
        <v>891</v>
      </c>
      <c r="D466" s="447"/>
    </row>
    <row r="467" spans="1:4">
      <c r="A467" s="452" t="s">
        <v>192</v>
      </c>
      <c r="B467" s="447"/>
      <c r="C467" s="446"/>
      <c r="D467" s="447"/>
    </row>
    <row r="468" spans="1:4">
      <c r="A468" s="452" t="s">
        <v>9</v>
      </c>
      <c r="B468" s="447"/>
      <c r="C468" s="446"/>
      <c r="D468" s="447"/>
    </row>
    <row r="469" spans="1:4">
      <c r="A469" s="452" t="s">
        <v>10</v>
      </c>
      <c r="B469" s="447"/>
      <c r="C469" s="446"/>
      <c r="D469" s="447"/>
    </row>
    <row r="470" spans="1:4">
      <c r="A470" s="452" t="s">
        <v>11</v>
      </c>
      <c r="B470" s="447"/>
      <c r="C470" s="446"/>
      <c r="D470" s="447"/>
    </row>
    <row r="471" spans="1:4" ht="28.8">
      <c r="A471" s="449" t="s">
        <v>1078</v>
      </c>
      <c r="B471" s="449" t="s">
        <v>1079</v>
      </c>
      <c r="C471" s="450"/>
      <c r="D471" s="451"/>
    </row>
    <row r="472" spans="1:4" ht="28.8">
      <c r="A472" s="449"/>
      <c r="B472" s="449" t="s">
        <v>1080</v>
      </c>
      <c r="C472" s="450"/>
      <c r="D472" s="451"/>
    </row>
    <row r="473" spans="1:4">
      <c r="A473" s="452" t="s">
        <v>121</v>
      </c>
      <c r="B473" s="448" t="s">
        <v>1081</v>
      </c>
      <c r="C473" s="446" t="s">
        <v>891</v>
      </c>
      <c r="D473" s="447"/>
    </row>
    <row r="474" spans="1:4">
      <c r="A474" s="452" t="s">
        <v>192</v>
      </c>
      <c r="B474" s="447"/>
      <c r="C474" s="446"/>
      <c r="D474" s="447"/>
    </row>
    <row r="475" spans="1:4">
      <c r="A475" s="452" t="s">
        <v>9</v>
      </c>
      <c r="B475" s="447"/>
      <c r="C475" s="446"/>
      <c r="D475" s="447"/>
    </row>
    <row r="476" spans="1:4">
      <c r="A476" s="452" t="s">
        <v>10</v>
      </c>
      <c r="B476" s="447"/>
      <c r="C476" s="446"/>
      <c r="D476" s="447"/>
    </row>
    <row r="477" spans="1:4">
      <c r="A477" s="452" t="s">
        <v>11</v>
      </c>
      <c r="B477" s="447"/>
      <c r="C477" s="446"/>
      <c r="D477" s="447"/>
    </row>
    <row r="478" spans="1:4" ht="28.8">
      <c r="A478" s="435" t="s">
        <v>1082</v>
      </c>
      <c r="B478" s="436" t="s">
        <v>1083</v>
      </c>
      <c r="C478" s="438"/>
      <c r="D478" s="439"/>
    </row>
    <row r="479" spans="1:4" ht="219.6" customHeight="1">
      <c r="A479" s="435" t="s">
        <v>1084</v>
      </c>
      <c r="B479" s="436" t="s">
        <v>1797</v>
      </c>
      <c r="C479" s="438"/>
      <c r="D479" s="439"/>
    </row>
    <row r="480" spans="1:4">
      <c r="A480" s="440"/>
      <c r="B480" s="441" t="s">
        <v>889</v>
      </c>
      <c r="C480" s="442"/>
      <c r="D480" s="443"/>
    </row>
    <row r="481" spans="1:4" ht="48" customHeight="1">
      <c r="A481" s="444" t="s">
        <v>1085</v>
      </c>
      <c r="B481" s="445" t="s">
        <v>1086</v>
      </c>
      <c r="C481" s="446"/>
      <c r="D481" s="447"/>
    </row>
    <row r="482" spans="1:4" ht="244.2" customHeight="1">
      <c r="A482" s="452" t="s">
        <v>121</v>
      </c>
      <c r="B482" s="569" t="s">
        <v>1798</v>
      </c>
      <c r="C482" s="570" t="s">
        <v>891</v>
      </c>
      <c r="D482" s="571"/>
    </row>
    <row r="483" spans="1:4">
      <c r="A483" s="452" t="s">
        <v>192</v>
      </c>
      <c r="B483" s="445"/>
      <c r="C483" s="446"/>
      <c r="D483" s="447"/>
    </row>
    <row r="484" spans="1:4">
      <c r="A484" s="452" t="s">
        <v>9</v>
      </c>
      <c r="B484" s="445"/>
      <c r="C484" s="446"/>
      <c r="D484" s="447"/>
    </row>
    <row r="485" spans="1:4">
      <c r="A485" s="452" t="s">
        <v>10</v>
      </c>
      <c r="B485" s="445"/>
      <c r="C485" s="446"/>
      <c r="D485" s="447"/>
    </row>
    <row r="486" spans="1:4">
      <c r="A486" s="452" t="s">
        <v>11</v>
      </c>
      <c r="B486" s="445"/>
      <c r="C486" s="446"/>
      <c r="D486" s="447"/>
    </row>
    <row r="487" spans="1:4" ht="28.8">
      <c r="A487" s="444" t="s">
        <v>1087</v>
      </c>
      <c r="B487" s="445" t="s">
        <v>1088</v>
      </c>
      <c r="C487" s="446"/>
      <c r="D487" s="447"/>
    </row>
    <row r="488" spans="1:4" ht="109.65" customHeight="1">
      <c r="A488" s="452" t="s">
        <v>121</v>
      </c>
      <c r="B488" s="448" t="s">
        <v>1684</v>
      </c>
      <c r="C488" s="446" t="s">
        <v>891</v>
      </c>
      <c r="D488" s="447"/>
    </row>
    <row r="489" spans="1:4">
      <c r="A489" s="452" t="s">
        <v>192</v>
      </c>
      <c r="B489" s="445"/>
      <c r="C489" s="446"/>
      <c r="D489" s="447"/>
    </row>
    <row r="490" spans="1:4">
      <c r="A490" s="452" t="s">
        <v>9</v>
      </c>
      <c r="B490" s="445"/>
      <c r="C490" s="446"/>
      <c r="D490" s="447"/>
    </row>
    <row r="491" spans="1:4">
      <c r="A491" s="452" t="s">
        <v>10</v>
      </c>
      <c r="B491" s="445"/>
      <c r="C491" s="446"/>
      <c r="D491" s="447"/>
    </row>
    <row r="492" spans="1:4">
      <c r="A492" s="452" t="s">
        <v>11</v>
      </c>
      <c r="B492" s="445"/>
      <c r="C492" s="446"/>
      <c r="D492" s="447"/>
    </row>
    <row r="493" spans="1:4" ht="28.8">
      <c r="A493" s="444" t="s">
        <v>1089</v>
      </c>
      <c r="B493" s="445" t="s">
        <v>1090</v>
      </c>
      <c r="C493" s="446"/>
      <c r="D493" s="447"/>
    </row>
    <row r="494" spans="1:4" ht="141.6" customHeight="1">
      <c r="A494" s="452" t="s">
        <v>121</v>
      </c>
      <c r="B494" s="572" t="s">
        <v>1685</v>
      </c>
      <c r="C494" s="573" t="s">
        <v>891</v>
      </c>
      <c r="D494" s="574"/>
    </row>
    <row r="495" spans="1:4">
      <c r="A495" s="452" t="s">
        <v>192</v>
      </c>
      <c r="B495" s="445"/>
      <c r="C495" s="446"/>
      <c r="D495" s="447"/>
    </row>
    <row r="496" spans="1:4">
      <c r="A496" s="452" t="s">
        <v>9</v>
      </c>
      <c r="B496" s="445"/>
      <c r="C496" s="446"/>
      <c r="D496" s="447"/>
    </row>
    <row r="497" spans="1:4">
      <c r="A497" s="452" t="s">
        <v>10</v>
      </c>
      <c r="B497" s="445"/>
      <c r="C497" s="446"/>
      <c r="D497" s="447"/>
    </row>
    <row r="498" spans="1:4">
      <c r="A498" s="452" t="s">
        <v>11</v>
      </c>
      <c r="B498" s="445"/>
      <c r="C498" s="446"/>
      <c r="D498" s="447"/>
    </row>
    <row r="499" spans="1:4">
      <c r="A499" s="440"/>
      <c r="B499" s="441" t="s">
        <v>899</v>
      </c>
      <c r="C499" s="442"/>
      <c r="D499" s="443"/>
    </row>
    <row r="500" spans="1:4">
      <c r="A500" s="449" t="s">
        <v>1091</v>
      </c>
      <c r="B500" s="449" t="s">
        <v>1092</v>
      </c>
      <c r="C500" s="450"/>
      <c r="D500" s="451"/>
    </row>
    <row r="501" spans="1:4" ht="86.4">
      <c r="A501" s="449"/>
      <c r="B501" s="449" t="s">
        <v>1093</v>
      </c>
      <c r="C501" s="450"/>
      <c r="D501" s="451"/>
    </row>
    <row r="502" spans="1:4" ht="77.400000000000006" customHeight="1">
      <c r="A502" s="452" t="s">
        <v>121</v>
      </c>
      <c r="B502" s="448" t="s">
        <v>1686</v>
      </c>
      <c r="C502" s="446" t="s">
        <v>891</v>
      </c>
      <c r="D502" s="447"/>
    </row>
    <row r="503" spans="1:4">
      <c r="A503" s="452" t="s">
        <v>192</v>
      </c>
      <c r="B503" s="447"/>
      <c r="C503" s="446"/>
      <c r="D503" s="447"/>
    </row>
    <row r="504" spans="1:4">
      <c r="A504" s="452" t="s">
        <v>9</v>
      </c>
      <c r="B504" s="447"/>
      <c r="C504" s="446"/>
      <c r="D504" s="447"/>
    </row>
    <row r="505" spans="1:4">
      <c r="A505" s="452" t="s">
        <v>10</v>
      </c>
      <c r="B505" s="447"/>
      <c r="C505" s="446"/>
      <c r="D505" s="447"/>
    </row>
    <row r="506" spans="1:4">
      <c r="A506" s="452" t="s">
        <v>11</v>
      </c>
      <c r="B506" s="447"/>
      <c r="C506" s="446"/>
      <c r="D506" s="447"/>
    </row>
    <row r="507" spans="1:4" ht="28.8">
      <c r="A507" s="449" t="s">
        <v>1094</v>
      </c>
      <c r="B507" s="449" t="s">
        <v>1095</v>
      </c>
      <c r="C507" s="450"/>
      <c r="D507" s="451"/>
    </row>
    <row r="508" spans="1:4" ht="137.4" customHeight="1">
      <c r="A508" s="449"/>
      <c r="B508" s="449" t="s">
        <v>1096</v>
      </c>
      <c r="C508" s="450"/>
      <c r="D508" s="451"/>
    </row>
    <row r="509" spans="1:4" ht="72.599999999999994" customHeight="1">
      <c r="A509" s="452" t="s">
        <v>121</v>
      </c>
      <c r="B509" s="448" t="s">
        <v>1687</v>
      </c>
      <c r="C509" s="446" t="s">
        <v>891</v>
      </c>
      <c r="D509" s="447"/>
    </row>
    <row r="510" spans="1:4">
      <c r="A510" s="452" t="s">
        <v>192</v>
      </c>
      <c r="B510" s="447"/>
      <c r="C510" s="446"/>
      <c r="D510" s="447"/>
    </row>
    <row r="511" spans="1:4">
      <c r="A511" s="452" t="s">
        <v>9</v>
      </c>
      <c r="B511" s="447"/>
      <c r="C511" s="446"/>
      <c r="D511" s="447"/>
    </row>
    <row r="512" spans="1:4">
      <c r="A512" s="452" t="s">
        <v>10</v>
      </c>
      <c r="B512" s="447"/>
      <c r="C512" s="446"/>
      <c r="D512" s="447"/>
    </row>
    <row r="513" spans="1:4">
      <c r="A513" s="452" t="s">
        <v>11</v>
      </c>
      <c r="B513" s="447"/>
      <c r="C513" s="446"/>
      <c r="D513" s="447"/>
    </row>
    <row r="514" spans="1:4">
      <c r="A514" s="449" t="s">
        <v>1097</v>
      </c>
      <c r="B514" s="449" t="s">
        <v>1098</v>
      </c>
      <c r="C514" s="450"/>
      <c r="D514" s="451"/>
    </row>
    <row r="515" spans="1:4" ht="72">
      <c r="A515" s="449"/>
      <c r="B515" s="449" t="s">
        <v>1099</v>
      </c>
      <c r="C515" s="450"/>
      <c r="D515" s="451"/>
    </row>
    <row r="516" spans="1:4" ht="72">
      <c r="A516" s="452" t="s">
        <v>121</v>
      </c>
      <c r="B516" s="456" t="s">
        <v>1858</v>
      </c>
      <c r="C516" s="446" t="s">
        <v>891</v>
      </c>
      <c r="D516" s="447"/>
    </row>
    <row r="517" spans="1:4">
      <c r="A517" s="452" t="s">
        <v>192</v>
      </c>
      <c r="B517" s="447"/>
      <c r="C517" s="446"/>
      <c r="D517" s="447"/>
    </row>
    <row r="518" spans="1:4">
      <c r="A518" s="452" t="s">
        <v>9</v>
      </c>
      <c r="B518" s="447"/>
      <c r="C518" s="446"/>
      <c r="D518" s="447"/>
    </row>
    <row r="519" spans="1:4">
      <c r="A519" s="452" t="s">
        <v>10</v>
      </c>
      <c r="B519" s="447"/>
      <c r="C519" s="446"/>
      <c r="D519" s="447"/>
    </row>
    <row r="520" spans="1:4">
      <c r="A520" s="452" t="s">
        <v>11</v>
      </c>
      <c r="B520" s="447"/>
      <c r="C520" s="446"/>
      <c r="D520" s="447"/>
    </row>
    <row r="521" spans="1:4">
      <c r="A521" s="449" t="s">
        <v>1100</v>
      </c>
      <c r="B521" s="449" t="s">
        <v>1101</v>
      </c>
      <c r="C521" s="450"/>
      <c r="D521" s="451"/>
    </row>
    <row r="522" spans="1:4" ht="28.8">
      <c r="A522" s="449"/>
      <c r="B522" s="449" t="s">
        <v>1102</v>
      </c>
      <c r="C522" s="450"/>
      <c r="D522" s="451"/>
    </row>
    <row r="523" spans="1:4" ht="28.8">
      <c r="A523" s="452" t="s">
        <v>121</v>
      </c>
      <c r="B523" s="448" t="s">
        <v>1688</v>
      </c>
      <c r="C523" s="446" t="s">
        <v>891</v>
      </c>
      <c r="D523" s="447"/>
    </row>
    <row r="524" spans="1:4">
      <c r="A524" s="452" t="s">
        <v>192</v>
      </c>
      <c r="B524" s="447"/>
      <c r="C524" s="446"/>
      <c r="D524" s="447"/>
    </row>
    <row r="525" spans="1:4">
      <c r="A525" s="452" t="s">
        <v>9</v>
      </c>
      <c r="B525" s="447"/>
      <c r="C525" s="446"/>
      <c r="D525" s="447"/>
    </row>
    <row r="526" spans="1:4">
      <c r="A526" s="452" t="s">
        <v>10</v>
      </c>
      <c r="B526" s="447"/>
      <c r="C526" s="446"/>
      <c r="D526" s="447"/>
    </row>
    <row r="527" spans="1:4">
      <c r="A527" s="452" t="s">
        <v>11</v>
      </c>
      <c r="B527" s="447"/>
      <c r="C527" s="446"/>
      <c r="D527" s="447"/>
    </row>
    <row r="528" spans="1:4">
      <c r="A528" s="449" t="s">
        <v>1103</v>
      </c>
      <c r="B528" s="449" t="s">
        <v>1104</v>
      </c>
      <c r="C528" s="450"/>
      <c r="D528" s="451"/>
    </row>
    <row r="529" spans="1:4" ht="100.8">
      <c r="A529" s="449"/>
      <c r="B529" s="449" t="s">
        <v>1105</v>
      </c>
      <c r="C529" s="450"/>
      <c r="D529" s="451"/>
    </row>
    <row r="530" spans="1:4" ht="86.4">
      <c r="A530" s="452" t="s">
        <v>121</v>
      </c>
      <c r="B530" s="448" t="s">
        <v>1689</v>
      </c>
      <c r="C530" s="446" t="s">
        <v>891</v>
      </c>
      <c r="D530" s="447"/>
    </row>
    <row r="531" spans="1:4">
      <c r="A531" s="452" t="s">
        <v>192</v>
      </c>
      <c r="B531" s="447"/>
      <c r="C531" s="446"/>
      <c r="D531" s="447"/>
    </row>
    <row r="532" spans="1:4">
      <c r="A532" s="452" t="s">
        <v>9</v>
      </c>
      <c r="B532" s="447"/>
      <c r="C532" s="446"/>
      <c r="D532" s="447"/>
    </row>
    <row r="533" spans="1:4">
      <c r="A533" s="452" t="s">
        <v>10</v>
      </c>
      <c r="B533" s="447"/>
      <c r="C533" s="446"/>
      <c r="D533" s="447"/>
    </row>
    <row r="534" spans="1:4">
      <c r="A534" s="452" t="s">
        <v>11</v>
      </c>
      <c r="B534" s="447"/>
      <c r="C534" s="446"/>
      <c r="D534" s="447"/>
    </row>
    <row r="535" spans="1:4" ht="28.8">
      <c r="A535" s="449" t="s">
        <v>1106</v>
      </c>
      <c r="B535" s="449" t="s">
        <v>1107</v>
      </c>
      <c r="C535" s="450"/>
      <c r="D535" s="451"/>
    </row>
    <row r="536" spans="1:4" ht="43.2">
      <c r="A536" s="449"/>
      <c r="B536" s="449" t="s">
        <v>1108</v>
      </c>
      <c r="C536" s="450"/>
      <c r="D536" s="451"/>
    </row>
    <row r="537" spans="1:4" ht="43.2">
      <c r="A537" s="452" t="s">
        <v>121</v>
      </c>
      <c r="B537" s="448" t="s">
        <v>1109</v>
      </c>
      <c r="C537" s="446" t="s">
        <v>891</v>
      </c>
      <c r="D537" s="447"/>
    </row>
    <row r="538" spans="1:4">
      <c r="A538" s="452" t="s">
        <v>192</v>
      </c>
      <c r="B538" s="447"/>
      <c r="C538" s="446"/>
      <c r="D538" s="447"/>
    </row>
    <row r="539" spans="1:4">
      <c r="A539" s="452" t="s">
        <v>9</v>
      </c>
      <c r="B539" s="447"/>
      <c r="C539" s="446"/>
      <c r="D539" s="447"/>
    </row>
    <row r="540" spans="1:4">
      <c r="A540" s="452" t="s">
        <v>10</v>
      </c>
      <c r="B540" s="447"/>
      <c r="C540" s="446"/>
      <c r="D540" s="447"/>
    </row>
    <row r="541" spans="1:4">
      <c r="A541" s="452" t="s">
        <v>11</v>
      </c>
      <c r="B541" s="447"/>
      <c r="C541" s="446"/>
      <c r="D541" s="447"/>
    </row>
    <row r="542" spans="1:4">
      <c r="A542" s="449" t="s">
        <v>1110</v>
      </c>
      <c r="B542" s="449" t="s">
        <v>1111</v>
      </c>
      <c r="C542" s="450"/>
      <c r="D542" s="451"/>
    </row>
    <row r="543" spans="1:4" ht="28.8">
      <c r="A543" s="449"/>
      <c r="B543" s="449" t="s">
        <v>1112</v>
      </c>
      <c r="C543" s="450"/>
      <c r="D543" s="451"/>
    </row>
    <row r="544" spans="1:4" ht="28.8">
      <c r="A544" s="452" t="s">
        <v>121</v>
      </c>
      <c r="B544" s="448" t="s">
        <v>1690</v>
      </c>
      <c r="C544" s="446" t="s">
        <v>891</v>
      </c>
      <c r="D544" s="447"/>
    </row>
    <row r="545" spans="1:4">
      <c r="A545" s="452" t="s">
        <v>192</v>
      </c>
      <c r="B545" s="447"/>
      <c r="C545" s="446"/>
      <c r="D545" s="447"/>
    </row>
    <row r="546" spans="1:4">
      <c r="A546" s="452" t="s">
        <v>9</v>
      </c>
      <c r="B546" s="447"/>
      <c r="C546" s="446"/>
      <c r="D546" s="447"/>
    </row>
    <row r="547" spans="1:4">
      <c r="A547" s="452" t="s">
        <v>10</v>
      </c>
      <c r="B547" s="447"/>
      <c r="C547" s="446"/>
      <c r="D547" s="447"/>
    </row>
    <row r="548" spans="1:4">
      <c r="A548" s="452" t="s">
        <v>11</v>
      </c>
      <c r="B548" s="447"/>
      <c r="C548" s="446"/>
      <c r="D548" s="447"/>
    </row>
    <row r="549" spans="1:4">
      <c r="A549" s="449" t="s">
        <v>1113</v>
      </c>
      <c r="B549" s="449" t="s">
        <v>1114</v>
      </c>
      <c r="C549" s="450"/>
      <c r="D549" s="451"/>
    </row>
    <row r="550" spans="1:4" ht="51" customHeight="1">
      <c r="A550" s="449"/>
      <c r="B550" s="449" t="s">
        <v>1115</v>
      </c>
      <c r="C550" s="450"/>
      <c r="D550" s="451"/>
    </row>
    <row r="551" spans="1:4">
      <c r="A551" s="452" t="s">
        <v>121</v>
      </c>
      <c r="B551" s="448" t="s">
        <v>1116</v>
      </c>
      <c r="C551" s="457"/>
      <c r="D551" s="447"/>
    </row>
    <row r="552" spans="1:4">
      <c r="A552" s="452" t="s">
        <v>192</v>
      </c>
      <c r="B552" s="447"/>
      <c r="C552" s="446"/>
      <c r="D552" s="447"/>
    </row>
    <row r="553" spans="1:4">
      <c r="A553" s="452" t="s">
        <v>9</v>
      </c>
      <c r="B553" s="447"/>
      <c r="C553" s="446"/>
      <c r="D553" s="447"/>
    </row>
    <row r="554" spans="1:4">
      <c r="A554" s="452" t="s">
        <v>10</v>
      </c>
      <c r="B554" s="447"/>
      <c r="C554" s="446"/>
      <c r="D554" s="447"/>
    </row>
    <row r="555" spans="1:4">
      <c r="A555" s="452" t="s">
        <v>11</v>
      </c>
      <c r="B555" s="447"/>
      <c r="C555" s="446"/>
      <c r="D555" s="447"/>
    </row>
    <row r="556" spans="1:4" ht="249.6" customHeight="1">
      <c r="A556" s="435" t="s">
        <v>1117</v>
      </c>
      <c r="B556" s="436" t="s">
        <v>1118</v>
      </c>
      <c r="C556" s="438"/>
      <c r="D556" s="439"/>
    </row>
    <row r="557" spans="1:4">
      <c r="A557" s="440"/>
      <c r="B557" s="441" t="s">
        <v>889</v>
      </c>
      <c r="C557" s="442"/>
      <c r="D557" s="443"/>
    </row>
    <row r="558" spans="1:4" ht="43.2">
      <c r="A558" s="444" t="s">
        <v>1119</v>
      </c>
      <c r="B558" s="445" t="s">
        <v>1120</v>
      </c>
      <c r="C558" s="446"/>
      <c r="D558" s="447"/>
    </row>
    <row r="559" spans="1:4" ht="105" customHeight="1">
      <c r="A559" s="452" t="s">
        <v>121</v>
      </c>
      <c r="B559" s="572" t="s">
        <v>1799</v>
      </c>
      <c r="C559" s="573" t="s">
        <v>891</v>
      </c>
      <c r="D559" s="574"/>
    </row>
    <row r="560" spans="1:4">
      <c r="A560" s="452" t="s">
        <v>192</v>
      </c>
      <c r="B560" s="445"/>
      <c r="C560" s="446"/>
      <c r="D560" s="447"/>
    </row>
    <row r="561" spans="1:4">
      <c r="A561" s="452" t="s">
        <v>9</v>
      </c>
      <c r="B561" s="445"/>
      <c r="C561" s="446"/>
      <c r="D561" s="447"/>
    </row>
    <row r="562" spans="1:4">
      <c r="A562" s="452" t="s">
        <v>10</v>
      </c>
      <c r="B562" s="445"/>
      <c r="C562" s="446"/>
      <c r="D562" s="447"/>
    </row>
    <row r="563" spans="1:4">
      <c r="A563" s="452" t="s">
        <v>11</v>
      </c>
      <c r="B563" s="445"/>
      <c r="C563" s="446"/>
      <c r="D563" s="447"/>
    </row>
    <row r="564" spans="1:4" ht="43.2">
      <c r="A564" s="444" t="s">
        <v>1121</v>
      </c>
      <c r="B564" s="445" t="s">
        <v>1122</v>
      </c>
      <c r="C564" s="446"/>
      <c r="D564" s="447"/>
    </row>
    <row r="565" spans="1:4" ht="72">
      <c r="A565" s="452" t="s">
        <v>121</v>
      </c>
      <c r="B565" s="572" t="s">
        <v>1800</v>
      </c>
      <c r="C565" s="573" t="s">
        <v>891</v>
      </c>
      <c r="D565" s="574"/>
    </row>
    <row r="566" spans="1:4">
      <c r="A566" s="452" t="s">
        <v>192</v>
      </c>
      <c r="B566" s="445"/>
      <c r="C566" s="446"/>
      <c r="D566" s="447"/>
    </row>
    <row r="567" spans="1:4">
      <c r="A567" s="452" t="s">
        <v>9</v>
      </c>
      <c r="B567" s="445"/>
      <c r="C567" s="446"/>
      <c r="D567" s="447"/>
    </row>
    <row r="568" spans="1:4">
      <c r="A568" s="452" t="s">
        <v>10</v>
      </c>
      <c r="B568" s="445"/>
      <c r="C568" s="446"/>
      <c r="D568" s="447"/>
    </row>
    <row r="569" spans="1:4">
      <c r="A569" s="452" t="s">
        <v>11</v>
      </c>
      <c r="B569" s="445"/>
      <c r="C569" s="446"/>
      <c r="D569" s="447"/>
    </row>
    <row r="570" spans="1:4">
      <c r="A570" s="440"/>
      <c r="B570" s="441" t="s">
        <v>899</v>
      </c>
      <c r="C570" s="442"/>
      <c r="D570" s="443"/>
    </row>
    <row r="571" spans="1:4" ht="28.8">
      <c r="A571" s="449" t="s">
        <v>1123</v>
      </c>
      <c r="B571" s="449" t="s">
        <v>1124</v>
      </c>
      <c r="C571" s="450"/>
      <c r="D571" s="451"/>
    </row>
    <row r="572" spans="1:4" ht="110.4" customHeight="1">
      <c r="A572" s="449"/>
      <c r="B572" s="449" t="s">
        <v>1125</v>
      </c>
      <c r="C572" s="450"/>
      <c r="D572" s="451"/>
    </row>
    <row r="573" spans="1:4" ht="43.2">
      <c r="A573" s="452" t="s">
        <v>121</v>
      </c>
      <c r="B573" s="448" t="s">
        <v>1691</v>
      </c>
      <c r="C573" s="446" t="s">
        <v>891</v>
      </c>
      <c r="D573" s="447"/>
    </row>
    <row r="574" spans="1:4">
      <c r="A574" s="452" t="s">
        <v>192</v>
      </c>
      <c r="B574" s="447"/>
      <c r="C574" s="446"/>
      <c r="D574" s="447"/>
    </row>
    <row r="575" spans="1:4">
      <c r="A575" s="452" t="s">
        <v>9</v>
      </c>
      <c r="B575" s="447"/>
      <c r="C575" s="446"/>
      <c r="D575" s="447"/>
    </row>
    <row r="576" spans="1:4">
      <c r="A576" s="452" t="s">
        <v>10</v>
      </c>
      <c r="B576" s="447"/>
      <c r="C576" s="446"/>
      <c r="D576" s="447"/>
    </row>
    <row r="577" spans="1:4">
      <c r="A577" s="452" t="s">
        <v>11</v>
      </c>
      <c r="B577" s="447"/>
      <c r="C577" s="446"/>
      <c r="D577" s="447"/>
    </row>
    <row r="578" spans="1:4" ht="36" customHeight="1">
      <c r="A578" s="449" t="s">
        <v>1126</v>
      </c>
      <c r="B578" s="449" t="s">
        <v>1127</v>
      </c>
      <c r="C578" s="450"/>
      <c r="D578" s="451"/>
    </row>
    <row r="579" spans="1:4" ht="94.65" customHeight="1">
      <c r="A579" s="449"/>
      <c r="B579" s="449" t="s">
        <v>1128</v>
      </c>
      <c r="C579" s="450"/>
      <c r="D579" s="451"/>
    </row>
    <row r="580" spans="1:4" ht="66" customHeight="1">
      <c r="A580" s="452" t="s">
        <v>121</v>
      </c>
      <c r="B580" s="572" t="s">
        <v>1234</v>
      </c>
      <c r="C580" s="573" t="s">
        <v>891</v>
      </c>
      <c r="D580" s="574"/>
    </row>
    <row r="581" spans="1:4">
      <c r="A581" s="452" t="s">
        <v>192</v>
      </c>
      <c r="B581" s="447"/>
      <c r="C581" s="446"/>
      <c r="D581" s="447"/>
    </row>
    <row r="582" spans="1:4">
      <c r="A582" s="452" t="s">
        <v>9</v>
      </c>
      <c r="B582" s="447"/>
      <c r="C582" s="446"/>
      <c r="D582" s="447"/>
    </row>
    <row r="583" spans="1:4">
      <c r="A583" s="452" t="s">
        <v>10</v>
      </c>
      <c r="B583" s="447"/>
      <c r="C583" s="446"/>
      <c r="D583" s="447"/>
    </row>
    <row r="584" spans="1:4">
      <c r="A584" s="452" t="s">
        <v>11</v>
      </c>
      <c r="B584" s="447"/>
      <c r="C584" s="446"/>
      <c r="D584" s="447"/>
    </row>
    <row r="585" spans="1:4">
      <c r="A585" s="449" t="s">
        <v>1129</v>
      </c>
      <c r="B585" s="449" t="s">
        <v>1130</v>
      </c>
      <c r="C585" s="450"/>
      <c r="D585" s="451"/>
    </row>
    <row r="586" spans="1:4" ht="28.8">
      <c r="A586" s="449"/>
      <c r="B586" s="449" t="s">
        <v>1131</v>
      </c>
      <c r="C586" s="450"/>
      <c r="D586" s="451"/>
    </row>
    <row r="587" spans="1:4" ht="43.2">
      <c r="A587" s="452" t="s">
        <v>121</v>
      </c>
      <c r="B587" s="456" t="s">
        <v>1862</v>
      </c>
      <c r="C587" s="446" t="s">
        <v>891</v>
      </c>
      <c r="D587" s="447"/>
    </row>
    <row r="588" spans="1:4">
      <c r="A588" s="452" t="s">
        <v>192</v>
      </c>
      <c r="B588" s="447"/>
      <c r="C588" s="446"/>
      <c r="D588" s="447"/>
    </row>
    <row r="589" spans="1:4">
      <c r="A589" s="452" t="s">
        <v>9</v>
      </c>
      <c r="B589" s="447"/>
      <c r="C589" s="446"/>
      <c r="D589" s="447"/>
    </row>
    <row r="590" spans="1:4">
      <c r="A590" s="452" t="s">
        <v>10</v>
      </c>
      <c r="B590" s="447"/>
      <c r="C590" s="446"/>
      <c r="D590" s="447"/>
    </row>
    <row r="591" spans="1:4">
      <c r="A591" s="452" t="s">
        <v>11</v>
      </c>
      <c r="B591" s="447"/>
      <c r="C591" s="446"/>
      <c r="D591" s="447"/>
    </row>
    <row r="592" spans="1:4" ht="25.65" customHeight="1">
      <c r="A592" s="449" t="s">
        <v>1132</v>
      </c>
      <c r="B592" s="449" t="s">
        <v>1133</v>
      </c>
      <c r="C592" s="450"/>
      <c r="D592" s="451"/>
    </row>
    <row r="593" spans="1:4" ht="166.65" customHeight="1">
      <c r="A593" s="449"/>
      <c r="B593" s="449" t="s">
        <v>1134</v>
      </c>
      <c r="C593" s="450"/>
      <c r="D593" s="451"/>
    </row>
    <row r="594" spans="1:4" ht="93" customHeight="1">
      <c r="A594" s="452" t="s">
        <v>121</v>
      </c>
      <c r="B594" s="572" t="s">
        <v>1692</v>
      </c>
      <c r="C594" s="573" t="s">
        <v>891</v>
      </c>
      <c r="D594" s="574"/>
    </row>
    <row r="595" spans="1:4">
      <c r="A595" s="452" t="s">
        <v>192</v>
      </c>
      <c r="B595" s="447"/>
      <c r="C595" s="446"/>
      <c r="D595" s="447"/>
    </row>
    <row r="596" spans="1:4">
      <c r="A596" s="452" t="s">
        <v>9</v>
      </c>
      <c r="B596" s="447"/>
      <c r="C596" s="446"/>
      <c r="D596" s="447"/>
    </row>
    <row r="597" spans="1:4">
      <c r="A597" s="452" t="s">
        <v>10</v>
      </c>
      <c r="B597" s="447"/>
      <c r="C597" s="446"/>
      <c r="D597" s="447"/>
    </row>
    <row r="598" spans="1:4">
      <c r="A598" s="452" t="s">
        <v>11</v>
      </c>
      <c r="B598" s="447"/>
      <c r="C598" s="446"/>
      <c r="D598" s="447"/>
    </row>
    <row r="599" spans="1:4" ht="166.8">
      <c r="A599" s="437">
        <v>4.3</v>
      </c>
      <c r="B599" s="436" t="s">
        <v>1135</v>
      </c>
      <c r="C599" s="438"/>
      <c r="D599" s="439"/>
    </row>
    <row r="600" spans="1:4">
      <c r="A600" s="440"/>
      <c r="B600" s="441" t="s">
        <v>889</v>
      </c>
      <c r="C600" s="442"/>
      <c r="D600" s="443"/>
    </row>
    <row r="601" spans="1:4" ht="57.6">
      <c r="A601" s="454" t="s">
        <v>1136</v>
      </c>
      <c r="B601" s="445" t="s">
        <v>1137</v>
      </c>
      <c r="C601" s="446"/>
      <c r="D601" s="447"/>
    </row>
    <row r="602" spans="1:4" ht="115.2">
      <c r="A602" s="452" t="s">
        <v>121</v>
      </c>
      <c r="B602" s="448" t="s">
        <v>1693</v>
      </c>
      <c r="C602" s="446" t="s">
        <v>891</v>
      </c>
      <c r="D602" s="447"/>
    </row>
    <row r="603" spans="1:4">
      <c r="A603" s="452" t="s">
        <v>192</v>
      </c>
      <c r="B603" s="445"/>
      <c r="C603" s="446"/>
      <c r="D603" s="447"/>
    </row>
    <row r="604" spans="1:4">
      <c r="A604" s="452" t="s">
        <v>9</v>
      </c>
      <c r="B604" s="445"/>
      <c r="C604" s="446"/>
      <c r="D604" s="447"/>
    </row>
    <row r="605" spans="1:4">
      <c r="A605" s="452" t="s">
        <v>10</v>
      </c>
      <c r="B605" s="445"/>
      <c r="C605" s="446"/>
      <c r="D605" s="447"/>
    </row>
    <row r="606" spans="1:4">
      <c r="A606" s="452" t="s">
        <v>11</v>
      </c>
      <c r="B606" s="445"/>
      <c r="C606" s="446"/>
      <c r="D606" s="447"/>
    </row>
    <row r="607" spans="1:4" ht="43.2">
      <c r="A607" s="454" t="s">
        <v>1138</v>
      </c>
      <c r="B607" s="445" t="s">
        <v>1139</v>
      </c>
      <c r="C607" s="446"/>
      <c r="D607" s="447"/>
    </row>
    <row r="608" spans="1:4" ht="43.2">
      <c r="A608" s="452" t="s">
        <v>121</v>
      </c>
      <c r="B608" s="448" t="s">
        <v>1830</v>
      </c>
      <c r="C608" s="446" t="s">
        <v>891</v>
      </c>
      <c r="D608" s="447"/>
    </row>
    <row r="609" spans="1:4">
      <c r="A609" s="452" t="s">
        <v>192</v>
      </c>
      <c r="B609" s="445"/>
      <c r="C609" s="446"/>
      <c r="D609" s="447"/>
    </row>
    <row r="610" spans="1:4">
      <c r="A610" s="452" t="s">
        <v>9</v>
      </c>
      <c r="B610" s="445"/>
      <c r="C610" s="446"/>
      <c r="D610" s="447"/>
    </row>
    <row r="611" spans="1:4">
      <c r="A611" s="452" t="s">
        <v>10</v>
      </c>
      <c r="B611" s="445"/>
      <c r="C611" s="446"/>
      <c r="D611" s="447"/>
    </row>
    <row r="612" spans="1:4">
      <c r="A612" s="452" t="s">
        <v>11</v>
      </c>
      <c r="B612" s="445"/>
      <c r="C612" s="446"/>
      <c r="D612" s="447"/>
    </row>
    <row r="613" spans="1:4" ht="43.2">
      <c r="A613" s="454" t="s">
        <v>1140</v>
      </c>
      <c r="B613" s="445" t="s">
        <v>1141</v>
      </c>
      <c r="C613" s="446"/>
      <c r="D613" s="447"/>
    </row>
    <row r="614" spans="1:4">
      <c r="A614" s="452" t="s">
        <v>121</v>
      </c>
      <c r="B614" s="448" t="s">
        <v>1694</v>
      </c>
      <c r="C614" s="446" t="s">
        <v>891</v>
      </c>
      <c r="D614" s="447"/>
    </row>
    <row r="615" spans="1:4">
      <c r="A615" s="452" t="s">
        <v>192</v>
      </c>
      <c r="B615" s="445"/>
      <c r="C615" s="446"/>
      <c r="D615" s="447"/>
    </row>
    <row r="616" spans="1:4">
      <c r="A616" s="452" t="s">
        <v>9</v>
      </c>
      <c r="B616" s="445"/>
      <c r="C616" s="446"/>
      <c r="D616" s="447"/>
    </row>
    <row r="617" spans="1:4">
      <c r="A617" s="452" t="s">
        <v>10</v>
      </c>
      <c r="B617" s="445"/>
      <c r="C617" s="446"/>
      <c r="D617" s="447"/>
    </row>
    <row r="618" spans="1:4">
      <c r="A618" s="452" t="s">
        <v>11</v>
      </c>
      <c r="B618" s="445"/>
      <c r="C618" s="446"/>
      <c r="D618" s="447"/>
    </row>
    <row r="619" spans="1:4" ht="69.599999999999994" customHeight="1">
      <c r="A619" s="454" t="s">
        <v>1142</v>
      </c>
      <c r="B619" s="445" t="s">
        <v>1143</v>
      </c>
      <c r="C619" s="446"/>
      <c r="D619" s="447"/>
    </row>
    <row r="620" spans="1:4" ht="51.6" customHeight="1">
      <c r="A620" s="452" t="s">
        <v>121</v>
      </c>
      <c r="B620" s="448" t="s">
        <v>1144</v>
      </c>
      <c r="C620" s="446" t="s">
        <v>891</v>
      </c>
      <c r="D620" s="447"/>
    </row>
    <row r="621" spans="1:4">
      <c r="A621" s="452" t="s">
        <v>192</v>
      </c>
      <c r="B621" s="445"/>
      <c r="C621" s="446"/>
      <c r="D621" s="447"/>
    </row>
    <row r="622" spans="1:4">
      <c r="A622" s="452" t="s">
        <v>9</v>
      </c>
      <c r="B622" s="445"/>
      <c r="C622" s="446"/>
      <c r="D622" s="447"/>
    </row>
    <row r="623" spans="1:4">
      <c r="A623" s="452" t="s">
        <v>10</v>
      </c>
      <c r="B623" s="445"/>
      <c r="C623" s="446"/>
      <c r="D623" s="447"/>
    </row>
    <row r="624" spans="1:4">
      <c r="A624" s="452" t="s">
        <v>11</v>
      </c>
      <c r="B624" s="445"/>
      <c r="C624" s="446"/>
      <c r="D624" s="447"/>
    </row>
    <row r="625" spans="1:4" ht="28.8">
      <c r="A625" s="454" t="s">
        <v>1145</v>
      </c>
      <c r="B625" s="445" t="s">
        <v>1146</v>
      </c>
      <c r="C625" s="446"/>
      <c r="D625" s="447"/>
    </row>
    <row r="626" spans="1:4">
      <c r="A626" s="452" t="s">
        <v>121</v>
      </c>
      <c r="B626" s="448" t="s">
        <v>1147</v>
      </c>
      <c r="C626" s="446" t="s">
        <v>891</v>
      </c>
      <c r="D626" s="447"/>
    </row>
    <row r="627" spans="1:4">
      <c r="A627" s="452" t="s">
        <v>192</v>
      </c>
      <c r="B627" s="445"/>
      <c r="C627" s="446"/>
      <c r="D627" s="447"/>
    </row>
    <row r="628" spans="1:4">
      <c r="A628" s="452" t="s">
        <v>9</v>
      </c>
      <c r="B628" s="445"/>
      <c r="C628" s="446"/>
      <c r="D628" s="447"/>
    </row>
    <row r="629" spans="1:4">
      <c r="A629" s="452" t="s">
        <v>10</v>
      </c>
      <c r="B629" s="445"/>
      <c r="C629" s="446"/>
      <c r="D629" s="447"/>
    </row>
    <row r="630" spans="1:4">
      <c r="A630" s="452" t="s">
        <v>11</v>
      </c>
      <c r="B630" s="445"/>
      <c r="C630" s="446"/>
      <c r="D630" s="447"/>
    </row>
    <row r="631" spans="1:4">
      <c r="A631" s="440"/>
      <c r="B631" s="441" t="s">
        <v>899</v>
      </c>
      <c r="C631" s="442"/>
      <c r="D631" s="443"/>
    </row>
    <row r="632" spans="1:4" ht="28.8">
      <c r="A632" s="449" t="s">
        <v>1148</v>
      </c>
      <c r="B632" s="449" t="s">
        <v>1149</v>
      </c>
      <c r="C632" s="450"/>
      <c r="D632" s="451"/>
    </row>
    <row r="633" spans="1:4" ht="57.6">
      <c r="A633" s="449"/>
      <c r="B633" s="449" t="s">
        <v>1150</v>
      </c>
      <c r="C633" s="450"/>
      <c r="D633" s="451"/>
    </row>
    <row r="634" spans="1:4" ht="57.6">
      <c r="A634" s="452" t="s">
        <v>121</v>
      </c>
      <c r="B634" s="448" t="s">
        <v>1695</v>
      </c>
      <c r="C634" s="446" t="s">
        <v>891</v>
      </c>
      <c r="D634" s="447"/>
    </row>
    <row r="635" spans="1:4">
      <c r="A635" s="452" t="s">
        <v>192</v>
      </c>
      <c r="B635" s="447"/>
      <c r="C635" s="446"/>
      <c r="D635" s="447"/>
    </row>
    <row r="636" spans="1:4">
      <c r="A636" s="452" t="s">
        <v>9</v>
      </c>
      <c r="B636" s="447"/>
      <c r="C636" s="446"/>
      <c r="D636" s="447"/>
    </row>
    <row r="637" spans="1:4">
      <c r="A637" s="452" t="s">
        <v>10</v>
      </c>
      <c r="B637" s="447"/>
      <c r="C637" s="446"/>
      <c r="D637" s="447"/>
    </row>
    <row r="638" spans="1:4">
      <c r="A638" s="452" t="s">
        <v>11</v>
      </c>
      <c r="B638" s="447"/>
      <c r="C638" s="446"/>
      <c r="D638" s="447"/>
    </row>
    <row r="639" spans="1:4">
      <c r="A639" s="449" t="s">
        <v>1151</v>
      </c>
      <c r="B639" s="449" t="s">
        <v>1152</v>
      </c>
      <c r="C639" s="450"/>
      <c r="D639" s="451"/>
    </row>
    <row r="640" spans="1:4">
      <c r="A640" s="449"/>
      <c r="B640" s="449" t="s">
        <v>1153</v>
      </c>
      <c r="C640" s="450"/>
      <c r="D640" s="451"/>
    </row>
    <row r="641" spans="1:4">
      <c r="A641" s="452" t="s">
        <v>121</v>
      </c>
      <c r="B641" s="448" t="s">
        <v>1081</v>
      </c>
      <c r="C641" s="446" t="s">
        <v>891</v>
      </c>
      <c r="D641" s="447"/>
    </row>
    <row r="642" spans="1:4">
      <c r="A642" s="452" t="s">
        <v>192</v>
      </c>
      <c r="B642" s="447"/>
      <c r="C642" s="446"/>
      <c r="D642" s="447"/>
    </row>
    <row r="643" spans="1:4">
      <c r="A643" s="452" t="s">
        <v>9</v>
      </c>
      <c r="B643" s="447"/>
      <c r="C643" s="446"/>
      <c r="D643" s="447"/>
    </row>
    <row r="644" spans="1:4">
      <c r="A644" s="452" t="s">
        <v>10</v>
      </c>
      <c r="B644" s="447"/>
      <c r="C644" s="446"/>
      <c r="D644" s="447"/>
    </row>
    <row r="645" spans="1:4">
      <c r="A645" s="452" t="s">
        <v>11</v>
      </c>
      <c r="B645" s="447"/>
      <c r="C645" s="446"/>
      <c r="D645" s="447"/>
    </row>
    <row r="646" spans="1:4">
      <c r="A646" s="435" t="s">
        <v>1154</v>
      </c>
      <c r="B646" s="436" t="s">
        <v>1155</v>
      </c>
      <c r="C646" s="438"/>
      <c r="D646" s="439"/>
    </row>
    <row r="647" spans="1:4" ht="254.4" customHeight="1">
      <c r="A647" s="435" t="s">
        <v>1156</v>
      </c>
      <c r="B647" s="436" t="s">
        <v>1157</v>
      </c>
      <c r="C647" s="438"/>
      <c r="D647" s="439"/>
    </row>
    <row r="648" spans="1:4">
      <c r="A648" s="440"/>
      <c r="B648" s="441" t="s">
        <v>889</v>
      </c>
      <c r="C648" s="442"/>
      <c r="D648" s="443"/>
    </row>
    <row r="649" spans="1:4" ht="43.2">
      <c r="A649" s="444" t="s">
        <v>1158</v>
      </c>
      <c r="B649" s="445" t="s">
        <v>1159</v>
      </c>
      <c r="C649" s="446"/>
      <c r="D649" s="447"/>
    </row>
    <row r="650" spans="1:4" ht="137.4" customHeight="1">
      <c r="A650" s="452" t="s">
        <v>121</v>
      </c>
      <c r="B650" s="448" t="s">
        <v>1801</v>
      </c>
      <c r="C650" s="446" t="s">
        <v>891</v>
      </c>
      <c r="D650" s="447"/>
    </row>
    <row r="651" spans="1:4">
      <c r="A651" s="452" t="s">
        <v>192</v>
      </c>
      <c r="B651" s="445"/>
      <c r="C651" s="446"/>
      <c r="D651" s="447"/>
    </row>
    <row r="652" spans="1:4">
      <c r="A652" s="452" t="s">
        <v>9</v>
      </c>
      <c r="B652" s="445"/>
      <c r="C652" s="446"/>
      <c r="D652" s="447"/>
    </row>
    <row r="653" spans="1:4">
      <c r="A653" s="452" t="s">
        <v>10</v>
      </c>
      <c r="B653" s="445"/>
      <c r="C653" s="446"/>
      <c r="D653" s="447"/>
    </row>
    <row r="654" spans="1:4">
      <c r="A654" s="452" t="s">
        <v>11</v>
      </c>
      <c r="B654" s="445"/>
      <c r="C654" s="446"/>
      <c r="D654" s="447"/>
    </row>
    <row r="655" spans="1:4" ht="57.6">
      <c r="A655" s="444" t="s">
        <v>1160</v>
      </c>
      <c r="B655" s="445" t="s">
        <v>1161</v>
      </c>
      <c r="C655" s="446"/>
      <c r="D655" s="447"/>
    </row>
    <row r="656" spans="1:4" ht="86.4">
      <c r="A656" s="452" t="s">
        <v>121</v>
      </c>
      <c r="B656" s="448" t="s">
        <v>1802</v>
      </c>
      <c r="C656" s="446" t="s">
        <v>891</v>
      </c>
      <c r="D656" s="447"/>
    </row>
    <row r="657" spans="1:4">
      <c r="A657" s="452" t="s">
        <v>192</v>
      </c>
      <c r="B657" s="445"/>
      <c r="C657" s="446"/>
      <c r="D657" s="447"/>
    </row>
    <row r="658" spans="1:4">
      <c r="A658" s="452" t="s">
        <v>9</v>
      </c>
      <c r="B658" s="445"/>
      <c r="C658" s="446"/>
      <c r="D658" s="447"/>
    </row>
    <row r="659" spans="1:4">
      <c r="A659" s="452" t="s">
        <v>10</v>
      </c>
      <c r="B659" s="445"/>
      <c r="C659" s="446"/>
      <c r="D659" s="447"/>
    </row>
    <row r="660" spans="1:4">
      <c r="A660" s="452" t="s">
        <v>11</v>
      </c>
      <c r="B660" s="445"/>
      <c r="C660" s="446"/>
      <c r="D660" s="447"/>
    </row>
    <row r="661" spans="1:4" ht="43.2">
      <c r="A661" s="444" t="s">
        <v>1162</v>
      </c>
      <c r="B661" s="445" t="s">
        <v>1163</v>
      </c>
      <c r="C661" s="446"/>
      <c r="D661" s="447"/>
    </row>
    <row r="662" spans="1:4" ht="75" customHeight="1">
      <c r="A662" s="452" t="s">
        <v>121</v>
      </c>
      <c r="B662" s="448" t="s">
        <v>1696</v>
      </c>
      <c r="C662" s="446" t="s">
        <v>891</v>
      </c>
      <c r="D662" s="447"/>
    </row>
    <row r="663" spans="1:4">
      <c r="A663" s="452" t="s">
        <v>192</v>
      </c>
      <c r="B663" s="445"/>
      <c r="C663" s="446"/>
      <c r="D663" s="447"/>
    </row>
    <row r="664" spans="1:4">
      <c r="A664" s="452" t="s">
        <v>9</v>
      </c>
      <c r="B664" s="445"/>
      <c r="C664" s="446"/>
      <c r="D664" s="447"/>
    </row>
    <row r="665" spans="1:4">
      <c r="A665" s="452" t="s">
        <v>10</v>
      </c>
      <c r="B665" s="445"/>
      <c r="C665" s="446"/>
      <c r="D665" s="447"/>
    </row>
    <row r="666" spans="1:4">
      <c r="A666" s="452" t="s">
        <v>11</v>
      </c>
      <c r="B666" s="445"/>
      <c r="C666" s="446"/>
      <c r="D666" s="447"/>
    </row>
    <row r="667" spans="1:4" ht="57.6">
      <c r="A667" s="444" t="s">
        <v>1164</v>
      </c>
      <c r="B667" s="445" t="s">
        <v>1165</v>
      </c>
      <c r="C667" s="446"/>
      <c r="D667" s="447"/>
    </row>
    <row r="668" spans="1:4" ht="113.4" customHeight="1">
      <c r="A668" s="452" t="s">
        <v>121</v>
      </c>
      <c r="B668" s="448" t="s">
        <v>1803</v>
      </c>
      <c r="C668" s="446" t="s">
        <v>891</v>
      </c>
      <c r="D668" s="447"/>
    </row>
    <row r="669" spans="1:4">
      <c r="A669" s="452" t="s">
        <v>192</v>
      </c>
      <c r="B669" s="445"/>
      <c r="C669" s="446"/>
      <c r="D669" s="447"/>
    </row>
    <row r="670" spans="1:4">
      <c r="A670" s="452" t="s">
        <v>9</v>
      </c>
      <c r="B670" s="445"/>
      <c r="C670" s="446"/>
      <c r="D670" s="447"/>
    </row>
    <row r="671" spans="1:4">
      <c r="A671" s="452" t="s">
        <v>10</v>
      </c>
      <c r="B671" s="445"/>
      <c r="C671" s="446"/>
      <c r="D671" s="447"/>
    </row>
    <row r="672" spans="1:4">
      <c r="A672" s="452" t="s">
        <v>11</v>
      </c>
      <c r="B672" s="445"/>
      <c r="C672" s="446"/>
      <c r="D672" s="447"/>
    </row>
    <row r="673" spans="1:4" ht="43.2">
      <c r="A673" s="444" t="s">
        <v>1166</v>
      </c>
      <c r="B673" s="445" t="s">
        <v>1167</v>
      </c>
      <c r="C673" s="446"/>
      <c r="D673" s="447"/>
    </row>
    <row r="674" spans="1:4" ht="115.2">
      <c r="A674" s="452" t="s">
        <v>121</v>
      </c>
      <c r="B674" s="448" t="s">
        <v>1697</v>
      </c>
      <c r="C674" s="446" t="s">
        <v>891</v>
      </c>
      <c r="D674" s="447"/>
    </row>
    <row r="675" spans="1:4">
      <c r="A675" s="452" t="s">
        <v>192</v>
      </c>
      <c r="B675" s="445"/>
      <c r="C675" s="446"/>
      <c r="D675" s="447"/>
    </row>
    <row r="676" spans="1:4">
      <c r="A676" s="452" t="s">
        <v>9</v>
      </c>
      <c r="B676" s="445"/>
      <c r="C676" s="446"/>
      <c r="D676" s="447"/>
    </row>
    <row r="677" spans="1:4">
      <c r="A677" s="452" t="s">
        <v>10</v>
      </c>
      <c r="B677" s="445"/>
      <c r="C677" s="446"/>
      <c r="D677" s="447"/>
    </row>
    <row r="678" spans="1:4">
      <c r="A678" s="452" t="s">
        <v>11</v>
      </c>
      <c r="B678" s="445"/>
      <c r="C678" s="446"/>
      <c r="D678" s="447"/>
    </row>
    <row r="679" spans="1:4" ht="43.2">
      <c r="A679" s="444" t="s">
        <v>1168</v>
      </c>
      <c r="B679" s="445" t="s">
        <v>1169</v>
      </c>
      <c r="C679" s="446"/>
      <c r="D679" s="447"/>
    </row>
    <row r="680" spans="1:4" ht="57.6">
      <c r="A680" s="452" t="s">
        <v>121</v>
      </c>
      <c r="B680" s="572" t="s">
        <v>1804</v>
      </c>
      <c r="C680" s="573" t="s">
        <v>891</v>
      </c>
      <c r="D680" s="574"/>
    </row>
    <row r="681" spans="1:4">
      <c r="A681" s="452" t="s">
        <v>192</v>
      </c>
      <c r="B681" s="445"/>
      <c r="C681" s="446"/>
      <c r="D681" s="447"/>
    </row>
    <row r="682" spans="1:4">
      <c r="A682" s="452" t="s">
        <v>9</v>
      </c>
      <c r="B682" s="445"/>
      <c r="C682" s="446"/>
      <c r="D682" s="447"/>
    </row>
    <row r="683" spans="1:4">
      <c r="A683" s="452" t="s">
        <v>10</v>
      </c>
      <c r="B683" s="445"/>
      <c r="C683" s="446"/>
      <c r="D683" s="447"/>
    </row>
    <row r="684" spans="1:4">
      <c r="A684" s="452" t="s">
        <v>11</v>
      </c>
      <c r="B684" s="445"/>
      <c r="C684" s="446"/>
      <c r="D684" s="447"/>
    </row>
    <row r="685" spans="1:4" ht="57.6">
      <c r="A685" s="444" t="s">
        <v>1170</v>
      </c>
      <c r="B685" s="445" t="s">
        <v>1171</v>
      </c>
      <c r="C685" s="446"/>
      <c r="D685" s="447"/>
    </row>
    <row r="686" spans="1:4" ht="72" customHeight="1">
      <c r="A686" s="452" t="s">
        <v>121</v>
      </c>
      <c r="B686" s="448" t="s">
        <v>1698</v>
      </c>
      <c r="C686" s="446" t="s">
        <v>445</v>
      </c>
      <c r="D686" s="447"/>
    </row>
    <row r="687" spans="1:4">
      <c r="A687" s="452" t="s">
        <v>192</v>
      </c>
      <c r="B687" s="445"/>
      <c r="C687" s="446"/>
      <c r="D687" s="447"/>
    </row>
    <row r="688" spans="1:4">
      <c r="A688" s="452" t="s">
        <v>9</v>
      </c>
      <c r="B688" s="445"/>
      <c r="C688" s="446"/>
      <c r="D688" s="447"/>
    </row>
    <row r="689" spans="1:4">
      <c r="A689" s="452" t="s">
        <v>10</v>
      </c>
      <c r="B689" s="445"/>
      <c r="C689" s="446"/>
      <c r="D689" s="447"/>
    </row>
    <row r="690" spans="1:4">
      <c r="A690" s="452" t="s">
        <v>11</v>
      </c>
      <c r="B690" s="445"/>
      <c r="C690" s="446"/>
      <c r="D690" s="447"/>
    </row>
    <row r="691" spans="1:4">
      <c r="A691" s="440"/>
      <c r="B691" s="441" t="s">
        <v>899</v>
      </c>
      <c r="C691" s="442"/>
      <c r="D691" s="443"/>
    </row>
    <row r="692" spans="1:4">
      <c r="A692" s="449" t="s">
        <v>1172</v>
      </c>
      <c r="B692" s="449" t="s">
        <v>1173</v>
      </c>
      <c r="C692" s="450"/>
      <c r="D692" s="451"/>
    </row>
    <row r="693" spans="1:4" ht="91.65" customHeight="1">
      <c r="A693" s="449"/>
      <c r="B693" s="449" t="s">
        <v>1174</v>
      </c>
      <c r="C693" s="450"/>
      <c r="D693" s="451"/>
    </row>
    <row r="694" spans="1:4" ht="57.6">
      <c r="A694" s="452" t="s">
        <v>121</v>
      </c>
      <c r="B694" s="448" t="s">
        <v>1699</v>
      </c>
      <c r="C694" s="446" t="s">
        <v>891</v>
      </c>
      <c r="D694" s="447"/>
    </row>
    <row r="695" spans="1:4">
      <c r="A695" s="452" t="s">
        <v>192</v>
      </c>
      <c r="B695" s="447"/>
      <c r="C695" s="446"/>
      <c r="D695" s="447"/>
    </row>
    <row r="696" spans="1:4">
      <c r="A696" s="452" t="s">
        <v>9</v>
      </c>
      <c r="B696" s="447"/>
      <c r="C696" s="446"/>
      <c r="D696" s="447"/>
    </row>
    <row r="697" spans="1:4">
      <c r="A697" s="452" t="s">
        <v>10</v>
      </c>
      <c r="B697" s="447"/>
      <c r="C697" s="446"/>
      <c r="D697" s="447"/>
    </row>
    <row r="698" spans="1:4">
      <c r="A698" s="452" t="s">
        <v>11</v>
      </c>
      <c r="B698" s="447"/>
      <c r="C698" s="446"/>
      <c r="D698" s="447"/>
    </row>
    <row r="699" spans="1:4" ht="28.8">
      <c r="A699" s="449" t="s">
        <v>1175</v>
      </c>
      <c r="B699" s="449" t="s">
        <v>1176</v>
      </c>
      <c r="C699" s="450"/>
      <c r="D699" s="451"/>
    </row>
    <row r="700" spans="1:4" ht="30.9" customHeight="1">
      <c r="A700" s="449"/>
      <c r="B700" s="449" t="s">
        <v>1177</v>
      </c>
      <c r="C700" s="450"/>
      <c r="D700" s="451"/>
    </row>
    <row r="701" spans="1:4" ht="34.200000000000003" customHeight="1">
      <c r="A701" s="452" t="s">
        <v>121</v>
      </c>
      <c r="B701" s="448" t="s">
        <v>1805</v>
      </c>
      <c r="C701" s="446" t="s">
        <v>891</v>
      </c>
      <c r="D701" s="447"/>
    </row>
    <row r="702" spans="1:4">
      <c r="A702" s="452" t="s">
        <v>192</v>
      </c>
      <c r="C702" s="446"/>
      <c r="D702" s="447"/>
    </row>
    <row r="703" spans="1:4">
      <c r="A703" s="452" t="s">
        <v>9</v>
      </c>
      <c r="B703" s="447"/>
      <c r="C703" s="446"/>
      <c r="D703" s="447"/>
    </row>
    <row r="704" spans="1:4">
      <c r="A704" s="452" t="s">
        <v>10</v>
      </c>
      <c r="B704" s="447"/>
      <c r="C704" s="446"/>
      <c r="D704" s="447"/>
    </row>
    <row r="705" spans="1:4">
      <c r="A705" s="452" t="s">
        <v>11</v>
      </c>
      <c r="B705" s="447"/>
      <c r="C705" s="446"/>
      <c r="D705" s="447"/>
    </row>
    <row r="706" spans="1:4" ht="360">
      <c r="A706" s="435" t="s">
        <v>1178</v>
      </c>
      <c r="B706" s="436" t="s">
        <v>1179</v>
      </c>
      <c r="C706" s="438"/>
      <c r="D706" s="439"/>
    </row>
    <row r="707" spans="1:4">
      <c r="A707" s="440"/>
      <c r="B707" s="441" t="s">
        <v>889</v>
      </c>
      <c r="C707" s="442"/>
      <c r="D707" s="443"/>
    </row>
    <row r="708" spans="1:4" ht="79.650000000000006" customHeight="1">
      <c r="A708" s="444" t="s">
        <v>1180</v>
      </c>
      <c r="B708" s="445" t="s">
        <v>1181</v>
      </c>
      <c r="C708" s="446"/>
      <c r="D708" s="447"/>
    </row>
    <row r="709" spans="1:4" ht="102.6" customHeight="1">
      <c r="A709" s="452" t="s">
        <v>121</v>
      </c>
      <c r="B709" s="448" t="s">
        <v>1700</v>
      </c>
      <c r="C709" s="446" t="s">
        <v>891</v>
      </c>
      <c r="D709" s="447"/>
    </row>
    <row r="710" spans="1:4">
      <c r="A710" s="452" t="s">
        <v>192</v>
      </c>
      <c r="B710" s="445"/>
      <c r="C710" s="446"/>
      <c r="D710" s="447"/>
    </row>
    <row r="711" spans="1:4">
      <c r="A711" s="452" t="s">
        <v>9</v>
      </c>
      <c r="B711" s="445"/>
      <c r="C711" s="446"/>
      <c r="D711" s="447"/>
    </row>
    <row r="712" spans="1:4">
      <c r="A712" s="452" t="s">
        <v>10</v>
      </c>
      <c r="B712" s="445"/>
      <c r="C712" s="446"/>
      <c r="D712" s="447"/>
    </row>
    <row r="713" spans="1:4">
      <c r="A713" s="452" t="s">
        <v>11</v>
      </c>
      <c r="B713" s="445"/>
      <c r="C713" s="446"/>
      <c r="D713" s="447"/>
    </row>
    <row r="714" spans="1:4" ht="28.8">
      <c r="A714" s="444" t="s">
        <v>1182</v>
      </c>
      <c r="B714" s="445" t="s">
        <v>1183</v>
      </c>
      <c r="C714" s="446"/>
      <c r="D714" s="447"/>
    </row>
    <row r="715" spans="1:4" ht="92.4" customHeight="1">
      <c r="A715" s="452" t="s">
        <v>121</v>
      </c>
      <c r="B715" s="448" t="s">
        <v>1184</v>
      </c>
      <c r="C715" s="446" t="s">
        <v>891</v>
      </c>
      <c r="D715" s="447"/>
    </row>
    <row r="716" spans="1:4">
      <c r="A716" s="452" t="s">
        <v>192</v>
      </c>
      <c r="B716" s="445"/>
      <c r="C716" s="446"/>
      <c r="D716" s="447"/>
    </row>
    <row r="717" spans="1:4">
      <c r="A717" s="452" t="s">
        <v>9</v>
      </c>
      <c r="B717" s="445"/>
      <c r="C717" s="446"/>
      <c r="D717" s="447"/>
    </row>
    <row r="718" spans="1:4">
      <c r="A718" s="452" t="s">
        <v>10</v>
      </c>
      <c r="B718" s="445"/>
      <c r="C718" s="446"/>
      <c r="D718" s="447"/>
    </row>
    <row r="719" spans="1:4">
      <c r="A719" s="452" t="s">
        <v>11</v>
      </c>
      <c r="B719" s="445"/>
      <c r="C719" s="446"/>
      <c r="D719" s="447"/>
    </row>
    <row r="720" spans="1:4" ht="57.6">
      <c r="A720" s="444" t="s">
        <v>1185</v>
      </c>
      <c r="B720" s="445" t="s">
        <v>1186</v>
      </c>
      <c r="C720" s="446"/>
      <c r="D720" s="447"/>
    </row>
    <row r="721" spans="1:4" ht="57.6">
      <c r="A721" s="452" t="s">
        <v>121</v>
      </c>
      <c r="B721" s="448" t="s">
        <v>1701</v>
      </c>
      <c r="C721" s="446" t="s">
        <v>891</v>
      </c>
      <c r="D721" s="447"/>
    </row>
    <row r="722" spans="1:4">
      <c r="A722" s="452" t="s">
        <v>192</v>
      </c>
      <c r="B722" s="445" t="s">
        <v>756</v>
      </c>
      <c r="C722" s="446"/>
      <c r="D722" s="447"/>
    </row>
    <row r="723" spans="1:4">
      <c r="A723" s="452" t="s">
        <v>9</v>
      </c>
      <c r="B723" s="445"/>
      <c r="C723" s="446"/>
      <c r="D723" s="447"/>
    </row>
    <row r="724" spans="1:4">
      <c r="A724" s="452" t="s">
        <v>10</v>
      </c>
      <c r="B724" s="445"/>
      <c r="C724" s="446"/>
      <c r="D724" s="447"/>
    </row>
    <row r="725" spans="1:4">
      <c r="A725" s="452" t="s">
        <v>11</v>
      </c>
      <c r="B725" s="445"/>
      <c r="C725" s="446"/>
      <c r="D725" s="447"/>
    </row>
    <row r="726" spans="1:4" ht="57.6">
      <c r="A726" s="444" t="s">
        <v>1187</v>
      </c>
      <c r="B726" s="445" t="s">
        <v>1188</v>
      </c>
      <c r="C726" s="446"/>
      <c r="D726" s="447"/>
    </row>
    <row r="727" spans="1:4" ht="28.8">
      <c r="A727" s="452" t="s">
        <v>121</v>
      </c>
      <c r="B727" s="448" t="s">
        <v>1189</v>
      </c>
      <c r="C727" s="446" t="s">
        <v>891</v>
      </c>
      <c r="D727" s="447"/>
    </row>
    <row r="728" spans="1:4">
      <c r="A728" s="452" t="s">
        <v>192</v>
      </c>
      <c r="B728" s="445"/>
      <c r="C728" s="446"/>
      <c r="D728" s="447"/>
    </row>
    <row r="729" spans="1:4">
      <c r="A729" s="452" t="s">
        <v>9</v>
      </c>
      <c r="B729" s="445"/>
      <c r="C729" s="446"/>
      <c r="D729" s="447"/>
    </row>
    <row r="730" spans="1:4">
      <c r="A730" s="452" t="s">
        <v>10</v>
      </c>
      <c r="B730" s="445"/>
      <c r="C730" s="446"/>
      <c r="D730" s="447"/>
    </row>
    <row r="731" spans="1:4">
      <c r="A731" s="452" t="s">
        <v>11</v>
      </c>
      <c r="B731" s="445"/>
      <c r="C731" s="446"/>
      <c r="D731" s="447"/>
    </row>
    <row r="732" spans="1:4">
      <c r="A732" s="440"/>
      <c r="B732" s="441" t="s">
        <v>899</v>
      </c>
      <c r="C732" s="442"/>
      <c r="D732" s="443"/>
    </row>
    <row r="733" spans="1:4">
      <c r="A733" s="449" t="s">
        <v>1190</v>
      </c>
      <c r="B733" s="449" t="s">
        <v>1191</v>
      </c>
      <c r="C733" s="450"/>
      <c r="D733" s="451"/>
    </row>
    <row r="734" spans="1:4" ht="118.65" customHeight="1">
      <c r="A734" s="449"/>
      <c r="B734" s="449" t="s">
        <v>1192</v>
      </c>
      <c r="C734" s="450"/>
      <c r="D734" s="451"/>
    </row>
    <row r="735" spans="1:4" ht="79.95" customHeight="1">
      <c r="A735" s="452" t="s">
        <v>121</v>
      </c>
      <c r="B735" s="448" t="s">
        <v>1702</v>
      </c>
      <c r="C735" s="446" t="s">
        <v>891</v>
      </c>
      <c r="D735" s="447"/>
    </row>
    <row r="736" spans="1:4">
      <c r="A736" s="452" t="s">
        <v>192</v>
      </c>
      <c r="B736" s="447"/>
      <c r="C736" s="446"/>
      <c r="D736" s="447"/>
    </row>
    <row r="737" spans="1:4">
      <c r="A737" s="452" t="s">
        <v>9</v>
      </c>
      <c r="B737" s="447"/>
      <c r="C737" s="446"/>
      <c r="D737" s="447"/>
    </row>
    <row r="738" spans="1:4">
      <c r="A738" s="452" t="s">
        <v>10</v>
      </c>
      <c r="B738" s="447"/>
      <c r="C738" s="446"/>
      <c r="D738" s="447"/>
    </row>
    <row r="739" spans="1:4">
      <c r="A739" s="452" t="s">
        <v>11</v>
      </c>
      <c r="B739" s="447"/>
      <c r="C739" s="446"/>
      <c r="D739" s="447"/>
    </row>
    <row r="740" spans="1:4" ht="28.8">
      <c r="A740" s="449" t="s">
        <v>1193</v>
      </c>
      <c r="B740" s="449" t="s">
        <v>1194</v>
      </c>
      <c r="C740" s="450"/>
      <c r="D740" s="451"/>
    </row>
    <row r="741" spans="1:4" ht="86.4">
      <c r="A741" s="449"/>
      <c r="B741" s="449" t="s">
        <v>1195</v>
      </c>
      <c r="C741" s="450"/>
      <c r="D741" s="451"/>
    </row>
    <row r="742" spans="1:4" ht="57.6">
      <c r="A742" s="452" t="s">
        <v>121</v>
      </c>
      <c r="B742" s="448" t="s">
        <v>1703</v>
      </c>
      <c r="C742" s="446" t="s">
        <v>445</v>
      </c>
      <c r="D742" s="447"/>
    </row>
    <row r="743" spans="1:4">
      <c r="A743" s="452" t="s">
        <v>192</v>
      </c>
      <c r="B743" s="447"/>
      <c r="C743" s="446"/>
      <c r="D743" s="447"/>
    </row>
    <row r="744" spans="1:4">
      <c r="A744" s="452" t="s">
        <v>9</v>
      </c>
      <c r="B744" s="447"/>
      <c r="C744" s="446"/>
      <c r="D744" s="447"/>
    </row>
    <row r="745" spans="1:4">
      <c r="A745" s="452" t="s">
        <v>10</v>
      </c>
      <c r="B745" s="447"/>
      <c r="C745" s="446"/>
      <c r="D745" s="447"/>
    </row>
    <row r="746" spans="1:4">
      <c r="A746" s="452" t="s">
        <v>11</v>
      </c>
      <c r="B746" s="447"/>
      <c r="C746" s="446"/>
      <c r="D746" s="447"/>
    </row>
    <row r="747" spans="1:4" ht="139.19999999999999">
      <c r="A747" s="437">
        <v>5.3</v>
      </c>
      <c r="B747" s="436" t="s">
        <v>1196</v>
      </c>
      <c r="C747" s="438"/>
      <c r="D747" s="439"/>
    </row>
    <row r="748" spans="1:4">
      <c r="A748" s="440"/>
      <c r="B748" s="441" t="s">
        <v>889</v>
      </c>
      <c r="C748" s="442"/>
      <c r="D748" s="443"/>
    </row>
    <row r="749" spans="1:4" ht="72">
      <c r="A749" s="454" t="s">
        <v>492</v>
      </c>
      <c r="B749" s="445" t="s">
        <v>1197</v>
      </c>
      <c r="C749" s="446"/>
      <c r="D749" s="447"/>
    </row>
    <row r="750" spans="1:4" ht="72">
      <c r="A750" s="452" t="s">
        <v>121</v>
      </c>
      <c r="B750" s="448" t="s">
        <v>1198</v>
      </c>
      <c r="C750" s="446" t="s">
        <v>891</v>
      </c>
      <c r="D750" s="447"/>
    </row>
    <row r="751" spans="1:4">
      <c r="A751" s="452" t="s">
        <v>192</v>
      </c>
      <c r="B751" s="445"/>
      <c r="C751" s="446"/>
      <c r="D751" s="447"/>
    </row>
    <row r="752" spans="1:4">
      <c r="A752" s="452" t="s">
        <v>9</v>
      </c>
      <c r="B752" s="445"/>
      <c r="C752" s="446"/>
      <c r="D752" s="447"/>
    </row>
    <row r="753" spans="1:4">
      <c r="A753" s="452" t="s">
        <v>10</v>
      </c>
      <c r="B753" s="445"/>
      <c r="C753" s="446"/>
      <c r="D753" s="447"/>
    </row>
    <row r="754" spans="1:4">
      <c r="A754" s="452" t="s">
        <v>11</v>
      </c>
      <c r="B754" s="445"/>
      <c r="C754" s="446"/>
      <c r="D754" s="447"/>
    </row>
    <row r="755" spans="1:4" ht="72">
      <c r="A755" s="454" t="s">
        <v>474</v>
      </c>
      <c r="B755" s="445" t="s">
        <v>1199</v>
      </c>
      <c r="C755" s="446"/>
      <c r="D755" s="447"/>
    </row>
    <row r="756" spans="1:4" ht="179.4" customHeight="1">
      <c r="A756" s="452" t="s">
        <v>121</v>
      </c>
      <c r="B756" s="448" t="s">
        <v>1704</v>
      </c>
      <c r="C756" s="446" t="s">
        <v>891</v>
      </c>
      <c r="D756" s="447"/>
    </row>
    <row r="757" spans="1:4">
      <c r="A757" s="452" t="s">
        <v>192</v>
      </c>
      <c r="B757" s="445"/>
      <c r="C757" s="446"/>
      <c r="D757" s="447"/>
    </row>
    <row r="758" spans="1:4">
      <c r="A758" s="452" t="s">
        <v>9</v>
      </c>
      <c r="B758" s="445"/>
      <c r="C758" s="446"/>
      <c r="D758" s="447"/>
    </row>
    <row r="759" spans="1:4">
      <c r="A759" s="452" t="s">
        <v>10</v>
      </c>
      <c r="B759" s="445"/>
      <c r="C759" s="446"/>
      <c r="D759" s="447"/>
    </row>
    <row r="760" spans="1:4">
      <c r="A760" s="452" t="s">
        <v>11</v>
      </c>
      <c r="B760" s="445"/>
      <c r="C760" s="446"/>
      <c r="D760" s="447"/>
    </row>
    <row r="761" spans="1:4">
      <c r="A761" s="440"/>
      <c r="B761" s="441" t="s">
        <v>899</v>
      </c>
      <c r="C761" s="442"/>
      <c r="D761" s="443"/>
    </row>
    <row r="762" spans="1:4">
      <c r="A762" s="449" t="s">
        <v>1200</v>
      </c>
      <c r="B762" s="449" t="s">
        <v>1201</v>
      </c>
      <c r="C762" s="450"/>
      <c r="D762" s="451"/>
    </row>
    <row r="763" spans="1:4" ht="86.4">
      <c r="A763" s="449"/>
      <c r="B763" s="449" t="s">
        <v>1202</v>
      </c>
      <c r="C763" s="450"/>
      <c r="D763" s="451"/>
    </row>
    <row r="764" spans="1:4" ht="74.400000000000006" customHeight="1">
      <c r="A764" s="452" t="s">
        <v>121</v>
      </c>
      <c r="B764" s="448" t="s">
        <v>1705</v>
      </c>
      <c r="C764" s="446" t="s">
        <v>891</v>
      </c>
      <c r="D764" s="447"/>
    </row>
    <row r="765" spans="1:4">
      <c r="A765" s="452" t="s">
        <v>192</v>
      </c>
      <c r="B765" s="447"/>
      <c r="C765" s="446"/>
      <c r="D765" s="447"/>
    </row>
    <row r="766" spans="1:4">
      <c r="A766" s="452" t="s">
        <v>9</v>
      </c>
      <c r="B766" s="447"/>
      <c r="C766" s="446"/>
      <c r="D766" s="447"/>
    </row>
    <row r="767" spans="1:4">
      <c r="A767" s="452" t="s">
        <v>10</v>
      </c>
      <c r="B767" s="447"/>
      <c r="C767" s="446"/>
      <c r="D767" s="447"/>
    </row>
    <row r="768" spans="1:4">
      <c r="A768" s="452" t="s">
        <v>11</v>
      </c>
      <c r="B768" s="447"/>
      <c r="C768" s="446"/>
      <c r="D768" s="447"/>
    </row>
    <row r="769" spans="1:4" ht="233.4" customHeight="1">
      <c r="A769" s="437">
        <v>5.4</v>
      </c>
      <c r="B769" s="436" t="s">
        <v>1203</v>
      </c>
      <c r="C769" s="438"/>
      <c r="D769" s="439"/>
    </row>
    <row r="770" spans="1:4">
      <c r="A770" s="440"/>
      <c r="B770" s="441" t="s">
        <v>889</v>
      </c>
      <c r="C770" s="442"/>
      <c r="D770" s="443"/>
    </row>
    <row r="771" spans="1:4" ht="58.5" customHeight="1">
      <c r="A771" s="454" t="s">
        <v>488</v>
      </c>
      <c r="B771" s="445" t="s">
        <v>1204</v>
      </c>
      <c r="C771" s="446"/>
      <c r="D771" s="447"/>
    </row>
    <row r="772" spans="1:4" ht="28.8">
      <c r="A772" s="452" t="s">
        <v>121</v>
      </c>
      <c r="B772" s="448" t="s">
        <v>1205</v>
      </c>
      <c r="C772" s="446" t="s">
        <v>891</v>
      </c>
      <c r="D772" s="447"/>
    </row>
    <row r="773" spans="1:4">
      <c r="A773" s="452" t="s">
        <v>192</v>
      </c>
      <c r="B773" s="445" t="s">
        <v>756</v>
      </c>
      <c r="C773" s="446"/>
      <c r="D773" s="447"/>
    </row>
    <row r="774" spans="1:4">
      <c r="A774" s="452" t="s">
        <v>9</v>
      </c>
      <c r="B774" s="445"/>
      <c r="C774" s="446"/>
      <c r="D774" s="447"/>
    </row>
    <row r="775" spans="1:4">
      <c r="A775" s="452" t="s">
        <v>10</v>
      </c>
      <c r="B775" s="445"/>
      <c r="C775" s="446"/>
      <c r="D775" s="447"/>
    </row>
    <row r="776" spans="1:4">
      <c r="A776" s="452" t="s">
        <v>11</v>
      </c>
      <c r="B776" s="445"/>
      <c r="C776" s="446"/>
      <c r="D776" s="447"/>
    </row>
    <row r="777" spans="1:4" ht="43.2">
      <c r="A777" s="454" t="s">
        <v>499</v>
      </c>
      <c r="B777" s="445" t="s">
        <v>1206</v>
      </c>
      <c r="C777" s="446"/>
      <c r="D777" s="447"/>
    </row>
    <row r="778" spans="1:4" ht="137.4" customHeight="1">
      <c r="A778" s="452" t="s">
        <v>121</v>
      </c>
      <c r="B778" s="572" t="s">
        <v>1806</v>
      </c>
      <c r="C778" s="573" t="s">
        <v>891</v>
      </c>
      <c r="D778" s="574" t="s">
        <v>1706</v>
      </c>
    </row>
    <row r="779" spans="1:4">
      <c r="A779" s="452" t="s">
        <v>192</v>
      </c>
      <c r="B779" s="445"/>
      <c r="C779" s="446"/>
      <c r="D779" s="447"/>
    </row>
    <row r="780" spans="1:4">
      <c r="A780" s="452" t="s">
        <v>9</v>
      </c>
      <c r="B780" s="445"/>
      <c r="C780" s="446"/>
      <c r="D780" s="447"/>
    </row>
    <row r="781" spans="1:4">
      <c r="A781" s="452" t="s">
        <v>10</v>
      </c>
      <c r="B781" s="445"/>
      <c r="C781" s="446"/>
      <c r="D781" s="447"/>
    </row>
    <row r="782" spans="1:4">
      <c r="A782" s="452" t="s">
        <v>11</v>
      </c>
      <c r="B782" s="445"/>
      <c r="C782" s="446"/>
      <c r="D782" s="447"/>
    </row>
    <row r="783" spans="1:4" ht="114.6" customHeight="1">
      <c r="A783" s="454" t="s">
        <v>1207</v>
      </c>
      <c r="B783" s="445" t="s">
        <v>1208</v>
      </c>
      <c r="C783" s="446"/>
      <c r="D783" s="447"/>
    </row>
    <row r="784" spans="1:4" ht="43.2">
      <c r="A784" s="452" t="s">
        <v>121</v>
      </c>
      <c r="B784" s="448" t="s">
        <v>1708</v>
      </c>
      <c r="C784" s="446" t="s">
        <v>891</v>
      </c>
      <c r="D784" s="447"/>
    </row>
    <row r="785" spans="1:4">
      <c r="A785" s="452" t="s">
        <v>192</v>
      </c>
      <c r="B785" s="445"/>
      <c r="C785" s="446"/>
      <c r="D785" s="447"/>
    </row>
    <row r="786" spans="1:4">
      <c r="A786" s="452" t="s">
        <v>9</v>
      </c>
      <c r="B786" s="445"/>
      <c r="C786" s="446"/>
      <c r="D786" s="447"/>
    </row>
    <row r="787" spans="1:4">
      <c r="A787" s="452" t="s">
        <v>10</v>
      </c>
      <c r="B787" s="445"/>
      <c r="C787" s="446"/>
      <c r="D787" s="447"/>
    </row>
    <row r="788" spans="1:4">
      <c r="A788" s="452" t="s">
        <v>11</v>
      </c>
      <c r="B788" s="445"/>
      <c r="C788" s="446"/>
      <c r="D788" s="447"/>
    </row>
    <row r="789" spans="1:4">
      <c r="A789" s="440"/>
      <c r="B789" s="441" t="s">
        <v>899</v>
      </c>
      <c r="C789" s="442"/>
      <c r="D789" s="443"/>
    </row>
    <row r="790" spans="1:4">
      <c r="A790" s="449" t="s">
        <v>1209</v>
      </c>
      <c r="B790" s="449" t="s">
        <v>1210</v>
      </c>
      <c r="C790" s="450"/>
      <c r="D790" s="451"/>
    </row>
    <row r="791" spans="1:4" ht="87" customHeight="1">
      <c r="A791" s="449"/>
      <c r="B791" s="449" t="s">
        <v>1211</v>
      </c>
      <c r="C791" s="450"/>
      <c r="D791" s="451"/>
    </row>
    <row r="792" spans="1:4" ht="64.650000000000006" customHeight="1">
      <c r="A792" s="452" t="s">
        <v>121</v>
      </c>
      <c r="B792" s="448" t="s">
        <v>1707</v>
      </c>
      <c r="C792" s="446" t="s">
        <v>891</v>
      </c>
      <c r="D792" s="447"/>
    </row>
    <row r="793" spans="1:4">
      <c r="A793" s="452" t="s">
        <v>192</v>
      </c>
      <c r="B793" s="447"/>
      <c r="C793" s="446"/>
      <c r="D793" s="447"/>
    </row>
    <row r="794" spans="1:4">
      <c r="A794" s="452" t="s">
        <v>9</v>
      </c>
      <c r="B794" s="447"/>
      <c r="C794" s="446"/>
      <c r="D794" s="447"/>
    </row>
    <row r="795" spans="1:4">
      <c r="A795" s="452" t="s">
        <v>10</v>
      </c>
      <c r="B795" s="447"/>
      <c r="C795" s="446"/>
      <c r="D795" s="447"/>
    </row>
    <row r="796" spans="1:4">
      <c r="A796" s="452" t="s">
        <v>11</v>
      </c>
      <c r="B796" s="447"/>
      <c r="C796" s="446"/>
      <c r="D796" s="447"/>
    </row>
    <row r="797" spans="1:4" ht="41.4" customHeight="1">
      <c r="A797" s="435" t="s">
        <v>1212</v>
      </c>
      <c r="B797" s="436" t="s">
        <v>1213</v>
      </c>
      <c r="C797" s="438"/>
      <c r="D797" s="439"/>
    </row>
    <row r="798" spans="1:4" ht="84">
      <c r="A798" s="435" t="s">
        <v>1214</v>
      </c>
      <c r="B798" s="436" t="s">
        <v>1215</v>
      </c>
      <c r="C798" s="438"/>
      <c r="D798" s="439"/>
    </row>
    <row r="799" spans="1:4">
      <c r="A799" s="440"/>
      <c r="B799" s="441" t="s">
        <v>889</v>
      </c>
      <c r="C799" s="442"/>
      <c r="D799" s="443"/>
    </row>
    <row r="800" spans="1:4" ht="57.6">
      <c r="A800" s="444" t="s">
        <v>1216</v>
      </c>
      <c r="B800" s="445" t="s">
        <v>1217</v>
      </c>
      <c r="C800" s="446"/>
      <c r="D800" s="447"/>
    </row>
    <row r="801" spans="1:4" ht="141" customHeight="1">
      <c r="A801" s="452" t="s">
        <v>121</v>
      </c>
      <c r="B801" s="448" t="s">
        <v>1709</v>
      </c>
      <c r="C801" s="446" t="s">
        <v>891</v>
      </c>
      <c r="D801" s="447"/>
    </row>
    <row r="802" spans="1:4">
      <c r="A802" s="452" t="s">
        <v>192</v>
      </c>
      <c r="B802" s="445"/>
      <c r="C802" s="446"/>
      <c r="D802" s="447"/>
    </row>
    <row r="803" spans="1:4">
      <c r="A803" s="452" t="s">
        <v>9</v>
      </c>
      <c r="B803" s="445"/>
      <c r="C803" s="446"/>
      <c r="D803" s="447"/>
    </row>
    <row r="804" spans="1:4">
      <c r="A804" s="452" t="s">
        <v>10</v>
      </c>
      <c r="B804" s="445"/>
      <c r="C804" s="446"/>
      <c r="D804" s="447"/>
    </row>
    <row r="805" spans="1:4">
      <c r="A805" s="452" t="s">
        <v>11</v>
      </c>
      <c r="B805" s="445"/>
      <c r="C805" s="446"/>
      <c r="D805" s="447"/>
    </row>
    <row r="806" spans="1:4" ht="28.8">
      <c r="A806" s="444" t="s">
        <v>1218</v>
      </c>
      <c r="B806" s="445" t="s">
        <v>1219</v>
      </c>
      <c r="C806" s="446"/>
      <c r="D806" s="447"/>
    </row>
    <row r="807" spans="1:4" ht="73.2" customHeight="1">
      <c r="A807" s="452" t="s">
        <v>121</v>
      </c>
      <c r="B807" s="448" t="s">
        <v>1710</v>
      </c>
      <c r="C807" s="446" t="s">
        <v>891</v>
      </c>
      <c r="D807" s="447"/>
    </row>
    <row r="808" spans="1:4">
      <c r="A808" s="452" t="s">
        <v>192</v>
      </c>
      <c r="B808" s="445"/>
      <c r="C808" s="446"/>
      <c r="D808" s="447"/>
    </row>
    <row r="809" spans="1:4">
      <c r="A809" s="452" t="s">
        <v>9</v>
      </c>
      <c r="B809" s="445"/>
      <c r="C809" s="446"/>
      <c r="D809" s="447"/>
    </row>
    <row r="810" spans="1:4">
      <c r="A810" s="452" t="s">
        <v>10</v>
      </c>
      <c r="B810" s="445"/>
      <c r="C810" s="446"/>
      <c r="D810" s="447"/>
    </row>
    <row r="811" spans="1:4">
      <c r="A811" s="452" t="s">
        <v>11</v>
      </c>
      <c r="B811" s="445"/>
      <c r="C811" s="446"/>
      <c r="D811" s="447"/>
    </row>
    <row r="812" spans="1:4" ht="28.8">
      <c r="A812" s="444" t="s">
        <v>1220</v>
      </c>
      <c r="B812" s="445" t="s">
        <v>1221</v>
      </c>
      <c r="C812" s="446"/>
      <c r="D812" s="447"/>
    </row>
    <row r="813" spans="1:4" ht="43.2">
      <c r="A813" s="452" t="s">
        <v>121</v>
      </c>
      <c r="B813" s="448" t="s">
        <v>1711</v>
      </c>
      <c r="C813" s="446" t="s">
        <v>891</v>
      </c>
      <c r="D813" s="447"/>
    </row>
    <row r="814" spans="1:4">
      <c r="A814" s="452" t="s">
        <v>121</v>
      </c>
      <c r="B814" s="445"/>
      <c r="C814" s="446"/>
      <c r="D814" s="447"/>
    </row>
    <row r="815" spans="1:4">
      <c r="A815" s="452" t="s">
        <v>192</v>
      </c>
      <c r="B815" s="445"/>
      <c r="C815" s="446"/>
      <c r="D815" s="447"/>
    </row>
    <row r="816" spans="1:4">
      <c r="A816" s="452" t="s">
        <v>9</v>
      </c>
      <c r="B816" s="445"/>
      <c r="C816" s="446"/>
      <c r="D816" s="447"/>
    </row>
    <row r="817" spans="1:4">
      <c r="A817" s="452" t="s">
        <v>10</v>
      </c>
      <c r="B817" s="445"/>
      <c r="C817" s="446"/>
      <c r="D817" s="447"/>
    </row>
    <row r="818" spans="1:4">
      <c r="A818" s="452" t="s">
        <v>11</v>
      </c>
      <c r="B818" s="445"/>
      <c r="C818" s="446"/>
      <c r="D818" s="447"/>
    </row>
    <row r="819" spans="1:4" ht="72">
      <c r="A819" s="444" t="s">
        <v>1222</v>
      </c>
      <c r="B819" s="445" t="s">
        <v>1223</v>
      </c>
      <c r="C819" s="446"/>
      <c r="D819" s="447"/>
    </row>
    <row r="820" spans="1:4" ht="86.4">
      <c r="A820" s="452" t="s">
        <v>121</v>
      </c>
      <c r="B820" s="448" t="s">
        <v>1417</v>
      </c>
      <c r="C820" s="446" t="s">
        <v>891</v>
      </c>
      <c r="D820" s="447"/>
    </row>
    <row r="821" spans="1:4">
      <c r="A821" s="452" t="s">
        <v>192</v>
      </c>
      <c r="B821" s="445"/>
      <c r="C821" s="446"/>
      <c r="D821" s="447"/>
    </row>
    <row r="822" spans="1:4">
      <c r="A822" s="452" t="s">
        <v>9</v>
      </c>
      <c r="B822" s="445"/>
      <c r="C822" s="446"/>
      <c r="D822" s="447"/>
    </row>
    <row r="823" spans="1:4">
      <c r="A823" s="452" t="s">
        <v>10</v>
      </c>
      <c r="B823" s="445"/>
      <c r="C823" s="446"/>
      <c r="D823" s="447"/>
    </row>
    <row r="824" spans="1:4">
      <c r="A824" s="452" t="s">
        <v>11</v>
      </c>
      <c r="B824" s="445"/>
      <c r="C824" s="446"/>
      <c r="D824" s="447"/>
    </row>
    <row r="825" spans="1:4" ht="65.400000000000006" customHeight="1">
      <c r="A825" s="444" t="s">
        <v>1224</v>
      </c>
      <c r="B825" s="445" t="s">
        <v>1225</v>
      </c>
      <c r="C825" s="446"/>
      <c r="D825" s="447"/>
    </row>
    <row r="826" spans="1:4" ht="89.4" customHeight="1">
      <c r="A826" s="452" t="s">
        <v>121</v>
      </c>
      <c r="B826" s="448" t="s">
        <v>1226</v>
      </c>
      <c r="C826" s="446" t="s">
        <v>891</v>
      </c>
      <c r="D826" s="447"/>
    </row>
    <row r="827" spans="1:4">
      <c r="A827" s="452" t="s">
        <v>192</v>
      </c>
      <c r="B827" s="445"/>
      <c r="C827" s="446"/>
      <c r="D827" s="447"/>
    </row>
    <row r="828" spans="1:4">
      <c r="A828" s="452" t="s">
        <v>9</v>
      </c>
      <c r="B828" s="445"/>
      <c r="C828" s="446"/>
      <c r="D828" s="447"/>
    </row>
    <row r="829" spans="1:4">
      <c r="A829" s="452" t="s">
        <v>10</v>
      </c>
      <c r="B829" s="445"/>
      <c r="C829" s="446"/>
      <c r="D829" s="447"/>
    </row>
    <row r="830" spans="1:4">
      <c r="A830" s="452" t="s">
        <v>11</v>
      </c>
      <c r="B830" s="445"/>
      <c r="C830" s="446"/>
      <c r="D830" s="447"/>
    </row>
    <row r="831" spans="1:4">
      <c r="A831" s="440"/>
      <c r="B831" s="441" t="s">
        <v>899</v>
      </c>
      <c r="C831" s="442"/>
      <c r="D831" s="443"/>
    </row>
    <row r="832" spans="1:4">
      <c r="A832" s="449" t="s">
        <v>1227</v>
      </c>
      <c r="B832" s="449" t="s">
        <v>1228</v>
      </c>
      <c r="C832" s="450"/>
      <c r="D832" s="451"/>
    </row>
    <row r="833" spans="1:4" ht="59.1" customHeight="1">
      <c r="A833" s="449"/>
      <c r="B833" s="449" t="s">
        <v>1229</v>
      </c>
      <c r="C833" s="450"/>
      <c r="D833" s="451"/>
    </row>
    <row r="834" spans="1:4" ht="33" customHeight="1">
      <c r="A834" s="452" t="s">
        <v>121</v>
      </c>
      <c r="B834" s="448" t="s">
        <v>1230</v>
      </c>
      <c r="C834" s="446" t="s">
        <v>891</v>
      </c>
      <c r="D834" s="447"/>
    </row>
    <row r="835" spans="1:4">
      <c r="A835" s="452" t="s">
        <v>192</v>
      </c>
      <c r="B835" s="447"/>
      <c r="C835" s="446"/>
      <c r="D835" s="447"/>
    </row>
    <row r="836" spans="1:4">
      <c r="A836" s="452" t="s">
        <v>9</v>
      </c>
      <c r="B836" s="447"/>
      <c r="C836" s="446"/>
      <c r="D836" s="447"/>
    </row>
    <row r="837" spans="1:4">
      <c r="A837" s="452" t="s">
        <v>10</v>
      </c>
      <c r="B837" s="447"/>
      <c r="C837" s="446"/>
      <c r="D837" s="447"/>
    </row>
    <row r="838" spans="1:4">
      <c r="A838" s="452" t="s">
        <v>11</v>
      </c>
      <c r="B838" s="447"/>
      <c r="C838" s="446"/>
      <c r="D838" s="447"/>
    </row>
    <row r="839" spans="1:4">
      <c r="A839" s="449" t="s">
        <v>1231</v>
      </c>
      <c r="B839" s="449" t="s">
        <v>1232</v>
      </c>
      <c r="C839" s="450"/>
      <c r="D839" s="451"/>
    </row>
    <row r="840" spans="1:4" ht="86.4">
      <c r="A840" s="449"/>
      <c r="B840" s="449" t="s">
        <v>1233</v>
      </c>
      <c r="C840" s="450"/>
      <c r="D840" s="451"/>
    </row>
    <row r="841" spans="1:4" ht="43.2">
      <c r="A841" s="452" t="s">
        <v>121</v>
      </c>
      <c r="B841" s="448" t="s">
        <v>1234</v>
      </c>
      <c r="C841" s="446" t="s">
        <v>891</v>
      </c>
      <c r="D841" s="447"/>
    </row>
    <row r="842" spans="1:4">
      <c r="A842" s="452" t="s">
        <v>192</v>
      </c>
      <c r="B842" s="447"/>
      <c r="C842" s="446"/>
      <c r="D842" s="447"/>
    </row>
    <row r="843" spans="1:4">
      <c r="A843" s="452" t="s">
        <v>9</v>
      </c>
      <c r="B843" s="447"/>
      <c r="C843" s="446"/>
      <c r="D843" s="447"/>
    </row>
    <row r="844" spans="1:4">
      <c r="A844" s="452" t="s">
        <v>10</v>
      </c>
      <c r="B844" s="447"/>
      <c r="C844" s="446"/>
      <c r="D844" s="447"/>
    </row>
    <row r="845" spans="1:4">
      <c r="A845" s="452" t="s">
        <v>11</v>
      </c>
      <c r="B845" s="447"/>
      <c r="C845" s="446"/>
      <c r="D845" s="447"/>
    </row>
    <row r="846" spans="1:4" ht="157.65" customHeight="1">
      <c r="A846" s="437">
        <v>6.2</v>
      </c>
      <c r="B846" s="436" t="s">
        <v>1235</v>
      </c>
      <c r="C846" s="438"/>
      <c r="D846" s="439"/>
    </row>
    <row r="847" spans="1:4">
      <c r="A847" s="440"/>
      <c r="B847" s="441" t="s">
        <v>889</v>
      </c>
      <c r="C847" s="442"/>
      <c r="D847" s="443"/>
    </row>
    <row r="848" spans="1:4" ht="86.4">
      <c r="A848" s="454" t="s">
        <v>1236</v>
      </c>
      <c r="B848" s="445" t="s">
        <v>1237</v>
      </c>
      <c r="C848" s="446"/>
      <c r="D848" s="447"/>
    </row>
    <row r="849" spans="1:4" ht="91.95" customHeight="1">
      <c r="A849" s="452" t="s">
        <v>121</v>
      </c>
      <c r="B849" s="448" t="s">
        <v>1238</v>
      </c>
      <c r="C849" s="446" t="s">
        <v>891</v>
      </c>
      <c r="D849" s="447"/>
    </row>
    <row r="850" spans="1:4">
      <c r="A850" s="452" t="s">
        <v>192</v>
      </c>
      <c r="B850" s="445"/>
      <c r="C850" s="446"/>
      <c r="D850" s="447"/>
    </row>
    <row r="851" spans="1:4">
      <c r="A851" s="452" t="s">
        <v>9</v>
      </c>
      <c r="B851" s="445"/>
      <c r="C851" s="446"/>
      <c r="D851" s="447"/>
    </row>
    <row r="852" spans="1:4">
      <c r="A852" s="452" t="s">
        <v>10</v>
      </c>
      <c r="B852" s="445"/>
      <c r="C852" s="446"/>
      <c r="D852" s="447"/>
    </row>
    <row r="853" spans="1:4">
      <c r="A853" s="452" t="s">
        <v>11</v>
      </c>
      <c r="B853" s="445"/>
      <c r="C853" s="446"/>
      <c r="D853" s="447"/>
    </row>
    <row r="854" spans="1:4" ht="43.2">
      <c r="A854" s="454" t="s">
        <v>1239</v>
      </c>
      <c r="B854" s="445" t="s">
        <v>1240</v>
      </c>
      <c r="C854" s="446"/>
      <c r="D854" s="447"/>
    </row>
    <row r="855" spans="1:4" ht="115.2">
      <c r="A855" s="452" t="s">
        <v>121</v>
      </c>
      <c r="B855" s="448" t="s">
        <v>1826</v>
      </c>
      <c r="C855" s="446" t="s">
        <v>891</v>
      </c>
      <c r="D855" s="447"/>
    </row>
    <row r="856" spans="1:4">
      <c r="A856" s="452" t="s">
        <v>192</v>
      </c>
      <c r="B856" s="445"/>
      <c r="C856" s="446"/>
      <c r="D856" s="447"/>
    </row>
    <row r="857" spans="1:4">
      <c r="A857" s="452" t="s">
        <v>9</v>
      </c>
      <c r="B857" s="445"/>
      <c r="C857" s="446"/>
      <c r="D857" s="447"/>
    </row>
    <row r="858" spans="1:4">
      <c r="A858" s="452" t="s">
        <v>10</v>
      </c>
      <c r="B858" s="445"/>
      <c r="C858" s="446"/>
      <c r="D858" s="447"/>
    </row>
    <row r="859" spans="1:4">
      <c r="A859" s="452" t="s">
        <v>11</v>
      </c>
      <c r="B859" s="445"/>
      <c r="C859" s="446"/>
      <c r="D859" s="447"/>
    </row>
    <row r="860" spans="1:4" ht="43.2">
      <c r="A860" s="454" t="s">
        <v>1241</v>
      </c>
      <c r="B860" s="445" t="s">
        <v>1242</v>
      </c>
      <c r="C860" s="446"/>
      <c r="D860" s="447"/>
    </row>
    <row r="861" spans="1:4" ht="67.349999999999994" customHeight="1">
      <c r="A861" s="452" t="s">
        <v>121</v>
      </c>
      <c r="B861" s="448" t="s">
        <v>1243</v>
      </c>
      <c r="C861" s="446" t="s">
        <v>891</v>
      </c>
      <c r="D861" s="447"/>
    </row>
    <row r="862" spans="1:4">
      <c r="A862" s="452" t="s">
        <v>192</v>
      </c>
      <c r="B862" s="445"/>
      <c r="C862" s="446"/>
      <c r="D862" s="447"/>
    </row>
    <row r="863" spans="1:4">
      <c r="A863" s="452" t="s">
        <v>9</v>
      </c>
      <c r="B863" s="445"/>
      <c r="C863" s="446"/>
      <c r="D863" s="447"/>
    </row>
    <row r="864" spans="1:4">
      <c r="A864" s="452" t="s">
        <v>10</v>
      </c>
      <c r="B864" s="445"/>
      <c r="C864" s="446"/>
      <c r="D864" s="447"/>
    </row>
    <row r="865" spans="1:4">
      <c r="A865" s="452" t="s">
        <v>11</v>
      </c>
      <c r="B865" s="445"/>
      <c r="C865" s="446"/>
      <c r="D865" s="447"/>
    </row>
    <row r="866" spans="1:4">
      <c r="A866" s="440"/>
      <c r="B866" s="441" t="s">
        <v>899</v>
      </c>
      <c r="C866" s="442"/>
      <c r="D866" s="443"/>
    </row>
    <row r="867" spans="1:4">
      <c r="A867" s="449" t="s">
        <v>1244</v>
      </c>
      <c r="B867" s="449" t="s">
        <v>1245</v>
      </c>
      <c r="C867" s="450"/>
      <c r="D867" s="451"/>
    </row>
    <row r="868" spans="1:4" ht="57.6">
      <c r="A868" s="449"/>
      <c r="B868" s="449" t="s">
        <v>1246</v>
      </c>
      <c r="C868" s="450"/>
      <c r="D868" s="451"/>
    </row>
    <row r="869" spans="1:4" ht="28.8">
      <c r="A869" s="452" t="s">
        <v>121</v>
      </c>
      <c r="B869" s="448" t="s">
        <v>1247</v>
      </c>
      <c r="C869" s="446" t="s">
        <v>891</v>
      </c>
      <c r="D869" s="447"/>
    </row>
    <row r="870" spans="1:4">
      <c r="A870" s="452" t="s">
        <v>192</v>
      </c>
      <c r="B870" s="447"/>
      <c r="C870" s="446"/>
      <c r="D870" s="447"/>
    </row>
    <row r="871" spans="1:4">
      <c r="A871" s="452" t="s">
        <v>9</v>
      </c>
      <c r="B871" s="447"/>
      <c r="C871" s="446"/>
      <c r="D871" s="447"/>
    </row>
    <row r="872" spans="1:4">
      <c r="A872" s="452" t="s">
        <v>10</v>
      </c>
      <c r="B872" s="447"/>
      <c r="C872" s="446"/>
      <c r="D872" s="447"/>
    </row>
    <row r="873" spans="1:4">
      <c r="A873" s="452" t="s">
        <v>11</v>
      </c>
      <c r="B873" s="447"/>
      <c r="C873" s="446"/>
      <c r="D873" s="447"/>
    </row>
    <row r="874" spans="1:4">
      <c r="A874" s="449" t="s">
        <v>1248</v>
      </c>
      <c r="B874" s="449" t="s">
        <v>1249</v>
      </c>
      <c r="C874" s="450"/>
      <c r="D874" s="451"/>
    </row>
    <row r="875" spans="1:4" ht="57.6">
      <c r="A875" s="449"/>
      <c r="B875" s="449" t="s">
        <v>1250</v>
      </c>
      <c r="C875" s="450"/>
      <c r="D875" s="451"/>
    </row>
    <row r="876" spans="1:4">
      <c r="A876" s="452" t="s">
        <v>121</v>
      </c>
      <c r="B876" s="447"/>
      <c r="C876" s="446"/>
      <c r="D876" s="447"/>
    </row>
    <row r="877" spans="1:4">
      <c r="A877" s="452" t="s">
        <v>192</v>
      </c>
      <c r="B877" s="447"/>
      <c r="C877" s="446"/>
      <c r="D877" s="447"/>
    </row>
    <row r="878" spans="1:4">
      <c r="A878" s="452" t="s">
        <v>9</v>
      </c>
      <c r="B878" s="447"/>
      <c r="C878" s="446"/>
      <c r="D878" s="447"/>
    </row>
    <row r="879" spans="1:4">
      <c r="A879" s="452" t="s">
        <v>10</v>
      </c>
      <c r="B879" s="447"/>
      <c r="C879" s="446"/>
      <c r="D879" s="447"/>
    </row>
    <row r="880" spans="1:4">
      <c r="A880" s="452" t="s">
        <v>11</v>
      </c>
      <c r="B880" s="447"/>
      <c r="C880" s="446"/>
      <c r="D880" s="447"/>
    </row>
    <row r="881" spans="1:4" ht="139.19999999999999">
      <c r="A881" s="437">
        <v>6.3</v>
      </c>
      <c r="B881" s="436" t="s">
        <v>1251</v>
      </c>
      <c r="C881" s="438"/>
      <c r="D881" s="439"/>
    </row>
    <row r="882" spans="1:4">
      <c r="A882" s="440"/>
      <c r="B882" s="441" t="s">
        <v>889</v>
      </c>
      <c r="C882" s="442"/>
      <c r="D882" s="443"/>
    </row>
    <row r="883" spans="1:4" ht="43.2">
      <c r="A883" s="454" t="s">
        <v>179</v>
      </c>
      <c r="B883" s="445" t="s">
        <v>1252</v>
      </c>
      <c r="C883" s="446"/>
      <c r="D883" s="447"/>
    </row>
    <row r="884" spans="1:4" ht="151.19999999999999" customHeight="1">
      <c r="A884" s="452" t="s">
        <v>121</v>
      </c>
      <c r="B884" s="448" t="s">
        <v>1807</v>
      </c>
      <c r="C884" s="446" t="s">
        <v>891</v>
      </c>
      <c r="D884" s="447"/>
    </row>
    <row r="885" spans="1:4">
      <c r="A885" s="452" t="s">
        <v>192</v>
      </c>
      <c r="B885" s="445"/>
      <c r="C885" s="446"/>
      <c r="D885" s="447"/>
    </row>
    <row r="886" spans="1:4">
      <c r="A886" s="452" t="s">
        <v>9</v>
      </c>
      <c r="B886" s="445"/>
      <c r="C886" s="446"/>
      <c r="D886" s="447"/>
    </row>
    <row r="887" spans="1:4">
      <c r="A887" s="452" t="s">
        <v>10</v>
      </c>
      <c r="B887" s="445"/>
      <c r="C887" s="446"/>
      <c r="D887" s="447"/>
    </row>
    <row r="888" spans="1:4">
      <c r="A888" s="452" t="s">
        <v>11</v>
      </c>
      <c r="B888" s="445"/>
      <c r="C888" s="446"/>
      <c r="D888" s="447"/>
    </row>
    <row r="889" spans="1:4" ht="57.6">
      <c r="A889" s="454" t="s">
        <v>1253</v>
      </c>
      <c r="B889" s="445" t="s">
        <v>1254</v>
      </c>
      <c r="C889" s="446"/>
      <c r="D889" s="447"/>
    </row>
    <row r="890" spans="1:4" ht="86.4">
      <c r="A890" s="452" t="s">
        <v>121</v>
      </c>
      <c r="B890" s="448" t="s">
        <v>1418</v>
      </c>
      <c r="C890" s="446" t="s">
        <v>891</v>
      </c>
      <c r="D890" s="447"/>
    </row>
    <row r="891" spans="1:4">
      <c r="A891" s="452" t="s">
        <v>192</v>
      </c>
      <c r="B891" s="445"/>
      <c r="C891" s="446"/>
      <c r="D891" s="447"/>
    </row>
    <row r="892" spans="1:4">
      <c r="A892" s="452" t="s">
        <v>9</v>
      </c>
      <c r="B892" s="445"/>
      <c r="C892" s="446"/>
      <c r="D892" s="447"/>
    </row>
    <row r="893" spans="1:4">
      <c r="A893" s="452" t="s">
        <v>10</v>
      </c>
      <c r="B893" s="445"/>
      <c r="C893" s="446"/>
      <c r="D893" s="447"/>
    </row>
    <row r="894" spans="1:4">
      <c r="A894" s="452" t="s">
        <v>11</v>
      </c>
      <c r="B894" s="445"/>
      <c r="C894" s="446"/>
      <c r="D894" s="447"/>
    </row>
    <row r="895" spans="1:4" ht="62.4" customHeight="1">
      <c r="A895" s="454" t="s">
        <v>1255</v>
      </c>
      <c r="B895" s="445" t="s">
        <v>1256</v>
      </c>
      <c r="C895" s="446"/>
      <c r="D895" s="447"/>
    </row>
    <row r="896" spans="1:4" ht="91.5" customHeight="1">
      <c r="A896" s="452" t="s">
        <v>121</v>
      </c>
      <c r="B896" s="572" t="s">
        <v>1808</v>
      </c>
      <c r="C896" s="573" t="s">
        <v>891</v>
      </c>
      <c r="D896" s="574"/>
    </row>
    <row r="897" spans="1:4">
      <c r="A897" s="452" t="s">
        <v>192</v>
      </c>
      <c r="B897" s="445"/>
      <c r="C897" s="446"/>
      <c r="D897" s="447"/>
    </row>
    <row r="898" spans="1:4">
      <c r="A898" s="452" t="s">
        <v>9</v>
      </c>
      <c r="B898" s="445"/>
      <c r="C898" s="446"/>
      <c r="D898" s="447"/>
    </row>
    <row r="899" spans="1:4">
      <c r="A899" s="452" t="s">
        <v>10</v>
      </c>
      <c r="B899" s="445"/>
      <c r="C899" s="446"/>
      <c r="D899" s="447"/>
    </row>
    <row r="900" spans="1:4">
      <c r="A900" s="452" t="s">
        <v>11</v>
      </c>
      <c r="B900" s="445"/>
      <c r="C900" s="446"/>
      <c r="D900" s="447"/>
    </row>
    <row r="901" spans="1:4">
      <c r="A901" s="440"/>
      <c r="B901" s="441" t="s">
        <v>899</v>
      </c>
      <c r="C901" s="442"/>
      <c r="D901" s="443"/>
    </row>
    <row r="902" spans="1:4">
      <c r="A902" s="449" t="s">
        <v>1257</v>
      </c>
      <c r="B902" s="449" t="s">
        <v>1258</v>
      </c>
      <c r="C902" s="450"/>
      <c r="D902" s="451"/>
    </row>
    <row r="903" spans="1:4" ht="74.099999999999994" customHeight="1">
      <c r="A903" s="449"/>
      <c r="B903" s="449" t="s">
        <v>1259</v>
      </c>
      <c r="C903" s="450"/>
      <c r="D903" s="451"/>
    </row>
    <row r="904" spans="1:4" ht="28.8">
      <c r="A904" s="452" t="s">
        <v>121</v>
      </c>
      <c r="B904" s="448" t="s">
        <v>1230</v>
      </c>
      <c r="C904" s="446" t="s">
        <v>891</v>
      </c>
      <c r="D904" s="447"/>
    </row>
    <row r="905" spans="1:4">
      <c r="A905" s="452" t="s">
        <v>192</v>
      </c>
      <c r="B905" s="447"/>
      <c r="C905" s="446"/>
      <c r="D905" s="447"/>
    </row>
    <row r="906" spans="1:4">
      <c r="A906" s="452" t="s">
        <v>9</v>
      </c>
      <c r="B906" s="447"/>
      <c r="C906" s="446"/>
      <c r="D906" s="447"/>
    </row>
    <row r="907" spans="1:4">
      <c r="A907" s="452" t="s">
        <v>10</v>
      </c>
      <c r="B907" s="447"/>
      <c r="C907" s="446"/>
      <c r="D907" s="447"/>
    </row>
    <row r="908" spans="1:4">
      <c r="A908" s="452" t="s">
        <v>11</v>
      </c>
      <c r="B908" s="447"/>
      <c r="C908" s="446"/>
      <c r="D908" s="447"/>
    </row>
    <row r="909" spans="1:4">
      <c r="A909" s="449" t="s">
        <v>1260</v>
      </c>
      <c r="B909" s="449" t="s">
        <v>1261</v>
      </c>
      <c r="C909" s="450"/>
      <c r="D909" s="451"/>
    </row>
    <row r="910" spans="1:4" ht="136.65" customHeight="1">
      <c r="A910" s="449"/>
      <c r="B910" s="449" t="s">
        <v>1262</v>
      </c>
      <c r="C910" s="450"/>
      <c r="D910" s="451"/>
    </row>
    <row r="911" spans="1:4" ht="57.6">
      <c r="A911" s="452" t="s">
        <v>121</v>
      </c>
      <c r="B911" s="448" t="s">
        <v>1263</v>
      </c>
      <c r="C911" s="446" t="s">
        <v>891</v>
      </c>
      <c r="D911" s="447"/>
    </row>
    <row r="912" spans="1:4">
      <c r="A912" s="452" t="s">
        <v>192</v>
      </c>
      <c r="B912" s="447"/>
      <c r="C912" s="446"/>
      <c r="D912" s="447"/>
    </row>
    <row r="913" spans="1:4">
      <c r="A913" s="452" t="s">
        <v>9</v>
      </c>
      <c r="B913" s="447"/>
      <c r="C913" s="446"/>
      <c r="D913" s="447"/>
    </row>
    <row r="914" spans="1:4">
      <c r="A914" s="452" t="s">
        <v>10</v>
      </c>
      <c r="B914" s="447"/>
      <c r="C914" s="446"/>
      <c r="D914" s="447"/>
    </row>
    <row r="915" spans="1:4">
      <c r="A915" s="452" t="s">
        <v>11</v>
      </c>
      <c r="B915" s="447"/>
      <c r="C915" s="446"/>
      <c r="D915" s="447"/>
    </row>
    <row r="916" spans="1:4">
      <c r="A916" s="449" t="s">
        <v>1264</v>
      </c>
      <c r="B916" s="449" t="s">
        <v>1265</v>
      </c>
      <c r="C916" s="450"/>
      <c r="D916" s="451"/>
    </row>
    <row r="917" spans="1:4" ht="57.6">
      <c r="A917" s="449"/>
      <c r="B917" s="449" t="s">
        <v>1266</v>
      </c>
      <c r="C917" s="450"/>
      <c r="D917" s="451"/>
    </row>
    <row r="918" spans="1:4" ht="37.5" customHeight="1">
      <c r="A918" s="452" t="s">
        <v>121</v>
      </c>
      <c r="B918" s="572" t="s">
        <v>1731</v>
      </c>
      <c r="C918" s="573" t="s">
        <v>891</v>
      </c>
      <c r="D918" s="574"/>
    </row>
    <row r="919" spans="1:4">
      <c r="A919" s="452" t="s">
        <v>192</v>
      </c>
      <c r="B919" s="447"/>
      <c r="C919" s="446"/>
      <c r="D919" s="447"/>
    </row>
    <row r="920" spans="1:4">
      <c r="A920" s="452" t="s">
        <v>9</v>
      </c>
      <c r="B920" s="447"/>
      <c r="C920" s="446"/>
      <c r="D920" s="447"/>
    </row>
    <row r="921" spans="1:4">
      <c r="A921" s="452" t="s">
        <v>10</v>
      </c>
      <c r="B921" s="447"/>
      <c r="C921" s="446"/>
      <c r="D921" s="447"/>
    </row>
    <row r="922" spans="1:4">
      <c r="A922" s="452" t="s">
        <v>11</v>
      </c>
      <c r="B922" s="447"/>
      <c r="C922" s="446"/>
      <c r="D922" s="447"/>
    </row>
    <row r="923" spans="1:4" ht="146.1" customHeight="1">
      <c r="A923" s="437">
        <v>6.4</v>
      </c>
      <c r="B923" s="436" t="s">
        <v>1267</v>
      </c>
      <c r="C923" s="438"/>
      <c r="D923" s="439"/>
    </row>
    <row r="924" spans="1:4">
      <c r="A924" s="440"/>
      <c r="B924" s="441" t="s">
        <v>889</v>
      </c>
      <c r="C924" s="442"/>
      <c r="D924" s="443"/>
    </row>
    <row r="925" spans="1:4" ht="43.2">
      <c r="A925" s="454" t="s">
        <v>29</v>
      </c>
      <c r="B925" s="445" t="s">
        <v>1268</v>
      </c>
      <c r="C925" s="446"/>
      <c r="D925" s="447"/>
    </row>
    <row r="926" spans="1:4" ht="86.4">
      <c r="A926" s="452" t="s">
        <v>121</v>
      </c>
      <c r="B926" s="572" t="s">
        <v>1809</v>
      </c>
      <c r="C926" s="573" t="s">
        <v>891</v>
      </c>
      <c r="D926" s="574"/>
    </row>
    <row r="927" spans="1:4">
      <c r="A927" s="452" t="s">
        <v>192</v>
      </c>
      <c r="B927" s="445"/>
      <c r="C927" s="446"/>
      <c r="D927" s="447"/>
    </row>
    <row r="928" spans="1:4">
      <c r="A928" s="452" t="s">
        <v>9</v>
      </c>
      <c r="B928" s="445"/>
      <c r="C928" s="446"/>
      <c r="D928" s="447"/>
    </row>
    <row r="929" spans="1:4">
      <c r="A929" s="452" t="s">
        <v>10</v>
      </c>
      <c r="B929" s="445"/>
      <c r="C929" s="446"/>
      <c r="D929" s="447"/>
    </row>
    <row r="930" spans="1:4">
      <c r="A930" s="452" t="s">
        <v>11</v>
      </c>
      <c r="B930" s="445"/>
      <c r="C930" s="446"/>
      <c r="D930" s="447"/>
    </row>
    <row r="931" spans="1:4" ht="57.6">
      <c r="A931" s="454" t="s">
        <v>621</v>
      </c>
      <c r="B931" s="445" t="s">
        <v>1269</v>
      </c>
      <c r="C931" s="446"/>
      <c r="D931" s="447"/>
    </row>
    <row r="932" spans="1:4" ht="100.8">
      <c r="A932" s="452" t="s">
        <v>121</v>
      </c>
      <c r="B932" s="572" t="s">
        <v>1810</v>
      </c>
      <c r="C932" s="573" t="s">
        <v>891</v>
      </c>
      <c r="D932" s="574"/>
    </row>
    <row r="933" spans="1:4">
      <c r="A933" s="452" t="s">
        <v>192</v>
      </c>
      <c r="B933" s="445"/>
      <c r="C933" s="446"/>
      <c r="D933" s="447"/>
    </row>
    <row r="934" spans="1:4">
      <c r="A934" s="452" t="s">
        <v>9</v>
      </c>
      <c r="B934" s="445"/>
      <c r="C934" s="446"/>
      <c r="D934" s="447"/>
    </row>
    <row r="935" spans="1:4">
      <c r="A935" s="452" t="s">
        <v>10</v>
      </c>
      <c r="B935" s="445"/>
      <c r="C935" s="446"/>
      <c r="D935" s="447"/>
    </row>
    <row r="936" spans="1:4">
      <c r="A936" s="452" t="s">
        <v>11</v>
      </c>
      <c r="B936" s="445"/>
      <c r="C936" s="446"/>
      <c r="D936" s="447"/>
    </row>
    <row r="937" spans="1:4" ht="43.2">
      <c r="A937" s="454" t="s">
        <v>622</v>
      </c>
      <c r="B937" s="445" t="s">
        <v>1270</v>
      </c>
      <c r="C937" s="446"/>
      <c r="D937" s="447"/>
    </row>
    <row r="938" spans="1:4" ht="115.2">
      <c r="A938" s="452" t="s">
        <v>121</v>
      </c>
      <c r="B938" s="448" t="s">
        <v>1811</v>
      </c>
      <c r="C938" s="446" t="s">
        <v>891</v>
      </c>
      <c r="D938" s="447"/>
    </row>
    <row r="939" spans="1:4">
      <c r="A939" s="452" t="s">
        <v>192</v>
      </c>
      <c r="B939" s="445"/>
      <c r="C939" s="446"/>
      <c r="D939" s="447"/>
    </row>
    <row r="940" spans="1:4">
      <c r="A940" s="452" t="s">
        <v>9</v>
      </c>
      <c r="B940" s="445"/>
      <c r="C940" s="446"/>
      <c r="D940" s="447"/>
    </row>
    <row r="941" spans="1:4">
      <c r="A941" s="452" t="s">
        <v>10</v>
      </c>
      <c r="B941" s="445"/>
      <c r="C941" s="446"/>
      <c r="D941" s="447"/>
    </row>
    <row r="942" spans="1:4">
      <c r="A942" s="452" t="s">
        <v>11</v>
      </c>
      <c r="B942" s="445"/>
      <c r="C942" s="446"/>
      <c r="D942" s="447"/>
    </row>
    <row r="943" spans="1:4" ht="43.2">
      <c r="A943" s="454" t="s">
        <v>1271</v>
      </c>
      <c r="B943" s="445" t="s">
        <v>1272</v>
      </c>
      <c r="C943" s="446"/>
      <c r="D943" s="447"/>
    </row>
    <row r="944" spans="1:4" ht="43.2">
      <c r="A944" s="452" t="s">
        <v>121</v>
      </c>
      <c r="B944" s="448" t="s">
        <v>1273</v>
      </c>
      <c r="C944" s="446" t="s">
        <v>891</v>
      </c>
      <c r="D944" s="447"/>
    </row>
    <row r="945" spans="1:4">
      <c r="A945" s="452" t="s">
        <v>192</v>
      </c>
      <c r="B945" s="445"/>
      <c r="C945" s="446"/>
      <c r="D945" s="447"/>
    </row>
    <row r="946" spans="1:4">
      <c r="A946" s="452" t="s">
        <v>9</v>
      </c>
      <c r="B946" s="445"/>
      <c r="C946" s="446"/>
      <c r="D946" s="447"/>
    </row>
    <row r="947" spans="1:4">
      <c r="A947" s="452" t="s">
        <v>10</v>
      </c>
      <c r="B947" s="445"/>
      <c r="C947" s="446"/>
      <c r="D947" s="447"/>
    </row>
    <row r="948" spans="1:4">
      <c r="A948" s="452" t="s">
        <v>11</v>
      </c>
      <c r="B948" s="445"/>
      <c r="C948" s="446"/>
      <c r="D948" s="447"/>
    </row>
    <row r="949" spans="1:4">
      <c r="A949" s="440"/>
      <c r="B949" s="441" t="s">
        <v>899</v>
      </c>
      <c r="C949" s="442"/>
      <c r="D949" s="443"/>
    </row>
    <row r="950" spans="1:4">
      <c r="A950" s="449" t="s">
        <v>1274</v>
      </c>
      <c r="B950" s="449" t="s">
        <v>1275</v>
      </c>
      <c r="C950" s="450"/>
      <c r="D950" s="451"/>
    </row>
    <row r="951" spans="1:4" ht="86.4" customHeight="1">
      <c r="A951" s="449"/>
      <c r="B951" s="449" t="s">
        <v>1276</v>
      </c>
      <c r="C951" s="450"/>
      <c r="D951" s="451"/>
    </row>
    <row r="952" spans="1:4" ht="43.2">
      <c r="A952" s="452" t="s">
        <v>121</v>
      </c>
      <c r="B952" s="572" t="s">
        <v>1234</v>
      </c>
      <c r="C952" s="573" t="s">
        <v>891</v>
      </c>
      <c r="D952" s="574"/>
    </row>
    <row r="953" spans="1:4">
      <c r="A953" s="452" t="s">
        <v>192</v>
      </c>
      <c r="B953" s="447"/>
      <c r="C953" s="446"/>
      <c r="D953" s="447"/>
    </row>
    <row r="954" spans="1:4">
      <c r="A954" s="452" t="s">
        <v>9</v>
      </c>
      <c r="B954" s="447"/>
      <c r="C954" s="446"/>
      <c r="D954" s="447"/>
    </row>
    <row r="955" spans="1:4">
      <c r="A955" s="452" t="s">
        <v>10</v>
      </c>
      <c r="B955" s="447"/>
      <c r="C955" s="446"/>
      <c r="D955" s="447"/>
    </row>
    <row r="956" spans="1:4">
      <c r="A956" s="452" t="s">
        <v>11</v>
      </c>
      <c r="B956" s="447"/>
      <c r="C956" s="446"/>
      <c r="D956" s="447"/>
    </row>
    <row r="957" spans="1:4">
      <c r="A957" s="449" t="s">
        <v>1277</v>
      </c>
      <c r="B957" s="449" t="s">
        <v>1278</v>
      </c>
      <c r="C957" s="450"/>
      <c r="D957" s="451"/>
    </row>
    <row r="958" spans="1:4" ht="51" customHeight="1">
      <c r="A958" s="449"/>
      <c r="B958" s="449" t="s">
        <v>1279</v>
      </c>
      <c r="C958" s="450"/>
      <c r="D958" s="451"/>
    </row>
    <row r="959" spans="1:4" ht="28.8">
      <c r="A959" s="452" t="s">
        <v>121</v>
      </c>
      <c r="B959" s="448" t="s">
        <v>1280</v>
      </c>
      <c r="C959" s="446" t="s">
        <v>891</v>
      </c>
      <c r="D959" s="447"/>
    </row>
    <row r="960" spans="1:4">
      <c r="A960" s="452" t="s">
        <v>192</v>
      </c>
      <c r="B960" s="447"/>
      <c r="C960" s="446"/>
      <c r="D960" s="447"/>
    </row>
    <row r="961" spans="1:4">
      <c r="A961" s="452" t="s">
        <v>9</v>
      </c>
      <c r="B961" s="447"/>
      <c r="C961" s="446"/>
      <c r="D961" s="447"/>
    </row>
    <row r="962" spans="1:4">
      <c r="A962" s="452" t="s">
        <v>10</v>
      </c>
      <c r="B962" s="447"/>
      <c r="C962" s="446"/>
      <c r="D962" s="447"/>
    </row>
    <row r="963" spans="1:4">
      <c r="A963" s="452" t="s">
        <v>11</v>
      </c>
      <c r="B963" s="447"/>
      <c r="C963" s="446"/>
      <c r="D963" s="447"/>
    </row>
    <row r="964" spans="1:4">
      <c r="A964" s="449" t="s">
        <v>1281</v>
      </c>
      <c r="B964" s="449" t="s">
        <v>1282</v>
      </c>
      <c r="C964" s="450"/>
      <c r="D964" s="451"/>
    </row>
    <row r="965" spans="1:4" ht="86.4">
      <c r="A965" s="449"/>
      <c r="B965" s="449" t="s">
        <v>1283</v>
      </c>
      <c r="C965" s="450"/>
      <c r="D965" s="451"/>
    </row>
    <row r="966" spans="1:4" ht="43.2">
      <c r="A966" s="452" t="s">
        <v>121</v>
      </c>
      <c r="B966" s="448" t="s">
        <v>1812</v>
      </c>
      <c r="C966" s="446" t="s">
        <v>891</v>
      </c>
      <c r="D966" s="447"/>
    </row>
    <row r="967" spans="1:4">
      <c r="A967" s="452" t="s">
        <v>192</v>
      </c>
      <c r="B967" s="447"/>
      <c r="C967" s="446"/>
      <c r="D967" s="447"/>
    </row>
    <row r="968" spans="1:4">
      <c r="A968" s="452" t="s">
        <v>9</v>
      </c>
      <c r="B968" s="447"/>
      <c r="C968" s="446"/>
      <c r="D968" s="447"/>
    </row>
    <row r="969" spans="1:4">
      <c r="A969" s="452" t="s">
        <v>10</v>
      </c>
      <c r="B969" s="447"/>
      <c r="C969" s="446"/>
      <c r="D969" s="447"/>
    </row>
    <row r="970" spans="1:4">
      <c r="A970" s="452" t="s">
        <v>11</v>
      </c>
      <c r="B970" s="447"/>
      <c r="C970" s="446"/>
      <c r="D970" s="447"/>
    </row>
    <row r="971" spans="1:4" ht="131.4" customHeight="1">
      <c r="A971" s="437">
        <v>6.5</v>
      </c>
      <c r="B971" s="436" t="s">
        <v>1284</v>
      </c>
      <c r="C971" s="438"/>
      <c r="D971" s="439"/>
    </row>
    <row r="972" spans="1:4">
      <c r="A972" s="440"/>
      <c r="B972" s="441" t="s">
        <v>889</v>
      </c>
      <c r="C972" s="442"/>
      <c r="D972" s="443"/>
    </row>
    <row r="973" spans="1:4" ht="80.400000000000006" customHeight="1">
      <c r="A973" s="454" t="s">
        <v>1285</v>
      </c>
      <c r="B973" s="445" t="s">
        <v>1286</v>
      </c>
      <c r="C973" s="446"/>
      <c r="D973" s="447"/>
    </row>
    <row r="974" spans="1:4" ht="72">
      <c r="A974" s="452" t="s">
        <v>121</v>
      </c>
      <c r="B974" s="448" t="s">
        <v>1287</v>
      </c>
      <c r="C974" s="446" t="s">
        <v>891</v>
      </c>
      <c r="D974" s="447"/>
    </row>
    <row r="975" spans="1:4">
      <c r="A975" s="452" t="s">
        <v>192</v>
      </c>
      <c r="B975" s="445"/>
      <c r="C975" s="446"/>
      <c r="D975" s="447"/>
    </row>
    <row r="976" spans="1:4">
      <c r="A976" s="452" t="s">
        <v>9</v>
      </c>
      <c r="B976" s="445"/>
      <c r="C976" s="446"/>
      <c r="D976" s="447"/>
    </row>
    <row r="977" spans="1:4">
      <c r="A977" s="452" t="s">
        <v>10</v>
      </c>
      <c r="B977" s="445"/>
      <c r="C977" s="446"/>
      <c r="D977" s="447"/>
    </row>
    <row r="978" spans="1:4">
      <c r="A978" s="452" t="s">
        <v>11</v>
      </c>
      <c r="B978" s="445"/>
      <c r="C978" s="446"/>
      <c r="D978" s="447"/>
    </row>
    <row r="979" spans="1:4" ht="28.8">
      <c r="A979" s="454" t="s">
        <v>1288</v>
      </c>
      <c r="B979" s="445" t="s">
        <v>1289</v>
      </c>
      <c r="C979" s="446"/>
      <c r="D979" s="447"/>
    </row>
    <row r="980" spans="1:4">
      <c r="A980" s="452" t="s">
        <v>121</v>
      </c>
      <c r="B980" s="448" t="s">
        <v>1290</v>
      </c>
      <c r="C980" s="446" t="s">
        <v>891</v>
      </c>
      <c r="D980" s="447"/>
    </row>
    <row r="981" spans="1:4">
      <c r="A981" s="452" t="s">
        <v>192</v>
      </c>
      <c r="B981" s="445"/>
      <c r="C981" s="446"/>
      <c r="D981" s="447"/>
    </row>
    <row r="982" spans="1:4">
      <c r="A982" s="452" t="s">
        <v>9</v>
      </c>
      <c r="B982" s="445"/>
      <c r="C982" s="446"/>
      <c r="D982" s="447"/>
    </row>
    <row r="983" spans="1:4">
      <c r="A983" s="452" t="s">
        <v>10</v>
      </c>
      <c r="B983" s="445"/>
      <c r="C983" s="446"/>
      <c r="D983" s="447"/>
    </row>
    <row r="984" spans="1:4">
      <c r="A984" s="452" t="s">
        <v>11</v>
      </c>
      <c r="B984" s="445"/>
      <c r="C984" s="446"/>
      <c r="D984" s="447"/>
    </row>
    <row r="985" spans="1:4" ht="43.2">
      <c r="A985" s="454" t="s">
        <v>1291</v>
      </c>
      <c r="B985" s="445" t="s">
        <v>1292</v>
      </c>
      <c r="C985" s="446"/>
      <c r="D985" s="447"/>
    </row>
    <row r="986" spans="1:4" ht="57.6">
      <c r="A986" s="452" t="s">
        <v>121</v>
      </c>
      <c r="B986" s="448" t="s">
        <v>1293</v>
      </c>
      <c r="C986" s="446" t="s">
        <v>891</v>
      </c>
      <c r="D986" s="447"/>
    </row>
    <row r="987" spans="1:4">
      <c r="A987" s="452" t="s">
        <v>192</v>
      </c>
      <c r="B987" s="445"/>
      <c r="C987" s="446"/>
      <c r="D987" s="447"/>
    </row>
    <row r="988" spans="1:4">
      <c r="A988" s="452" t="s">
        <v>9</v>
      </c>
      <c r="B988" s="445"/>
      <c r="C988" s="446"/>
      <c r="D988" s="447"/>
    </row>
    <row r="989" spans="1:4">
      <c r="A989" s="452" t="s">
        <v>10</v>
      </c>
      <c r="B989" s="445"/>
      <c r="C989" s="446"/>
      <c r="D989" s="447"/>
    </row>
    <row r="990" spans="1:4">
      <c r="A990" s="452" t="s">
        <v>11</v>
      </c>
      <c r="B990" s="445"/>
      <c r="C990" s="446"/>
      <c r="D990" s="447"/>
    </row>
    <row r="991" spans="1:4" ht="43.2">
      <c r="A991" s="454" t="s">
        <v>1294</v>
      </c>
      <c r="B991" s="445" t="s">
        <v>1295</v>
      </c>
      <c r="C991" s="446"/>
      <c r="D991" s="447"/>
    </row>
    <row r="992" spans="1:4" ht="72">
      <c r="A992" s="452" t="s">
        <v>121</v>
      </c>
      <c r="B992" s="448" t="s">
        <v>1296</v>
      </c>
      <c r="C992" s="446" t="s">
        <v>891</v>
      </c>
      <c r="D992" s="447"/>
    </row>
    <row r="993" spans="1:4">
      <c r="A993" s="452" t="s">
        <v>192</v>
      </c>
      <c r="B993" s="445"/>
      <c r="C993" s="446"/>
      <c r="D993" s="447"/>
    </row>
    <row r="994" spans="1:4">
      <c r="A994" s="452" t="s">
        <v>9</v>
      </c>
      <c r="B994" s="445"/>
      <c r="C994" s="446"/>
      <c r="D994" s="447"/>
    </row>
    <row r="995" spans="1:4">
      <c r="A995" s="452" t="s">
        <v>10</v>
      </c>
      <c r="B995" s="445"/>
      <c r="C995" s="446"/>
      <c r="D995" s="447"/>
    </row>
    <row r="996" spans="1:4">
      <c r="A996" s="452" t="s">
        <v>11</v>
      </c>
      <c r="B996" s="445"/>
      <c r="C996" s="446"/>
      <c r="D996" s="447"/>
    </row>
    <row r="997" spans="1:4">
      <c r="A997" s="440"/>
      <c r="B997" s="441" t="s">
        <v>899</v>
      </c>
      <c r="C997" s="442"/>
      <c r="D997" s="443"/>
    </row>
    <row r="998" spans="1:4">
      <c r="A998" s="449" t="s">
        <v>1297</v>
      </c>
      <c r="B998" s="449" t="s">
        <v>1298</v>
      </c>
      <c r="C998" s="450"/>
      <c r="D998" s="451"/>
    </row>
    <row r="999" spans="1:4" ht="116.4" customHeight="1">
      <c r="A999" s="449"/>
      <c r="B999" s="449" t="s">
        <v>1299</v>
      </c>
      <c r="C999" s="450"/>
      <c r="D999" s="451"/>
    </row>
    <row r="1000" spans="1:4" ht="63" customHeight="1">
      <c r="A1000" s="452" t="s">
        <v>121</v>
      </c>
      <c r="B1000" s="448" t="s">
        <v>1300</v>
      </c>
      <c r="C1000" s="446" t="s">
        <v>891</v>
      </c>
      <c r="D1000" s="447"/>
    </row>
    <row r="1001" spans="1:4">
      <c r="A1001" s="452" t="s">
        <v>192</v>
      </c>
      <c r="B1001" s="447"/>
      <c r="C1001" s="446"/>
      <c r="D1001" s="447"/>
    </row>
    <row r="1002" spans="1:4">
      <c r="A1002" s="452" t="s">
        <v>9</v>
      </c>
      <c r="B1002" s="447"/>
      <c r="C1002" s="446"/>
      <c r="D1002" s="447"/>
    </row>
    <row r="1003" spans="1:4">
      <c r="A1003" s="452" t="s">
        <v>10</v>
      </c>
      <c r="B1003" s="447"/>
      <c r="C1003" s="446"/>
      <c r="D1003" s="447"/>
    </row>
    <row r="1004" spans="1:4">
      <c r="A1004" s="452" t="s">
        <v>11</v>
      </c>
      <c r="B1004" s="447"/>
      <c r="C1004" s="446"/>
      <c r="D1004" s="447"/>
    </row>
    <row r="1005" spans="1:4">
      <c r="A1005" s="449" t="s">
        <v>1301</v>
      </c>
      <c r="B1005" s="449" t="s">
        <v>1302</v>
      </c>
      <c r="C1005" s="450"/>
      <c r="D1005" s="451"/>
    </row>
    <row r="1006" spans="1:4" ht="28.8">
      <c r="A1006" s="449"/>
      <c r="B1006" s="449" t="s">
        <v>1303</v>
      </c>
      <c r="C1006" s="450"/>
      <c r="D1006" s="451"/>
    </row>
    <row r="1007" spans="1:4" ht="43.2">
      <c r="A1007" s="452" t="s">
        <v>121</v>
      </c>
      <c r="B1007" s="448" t="s">
        <v>1304</v>
      </c>
      <c r="C1007" s="446" t="s">
        <v>891</v>
      </c>
      <c r="D1007" s="447"/>
    </row>
    <row r="1008" spans="1:4">
      <c r="A1008" s="452" t="s">
        <v>192</v>
      </c>
      <c r="B1008" s="447"/>
      <c r="C1008" s="446"/>
      <c r="D1008" s="447"/>
    </row>
    <row r="1009" spans="1:4">
      <c r="A1009" s="452" t="s">
        <v>9</v>
      </c>
      <c r="B1009" s="447"/>
      <c r="C1009" s="446"/>
      <c r="D1009" s="447"/>
    </row>
    <row r="1010" spans="1:4">
      <c r="A1010" s="452" t="s">
        <v>10</v>
      </c>
      <c r="B1010" s="447"/>
      <c r="C1010" s="446"/>
      <c r="D1010" s="447"/>
    </row>
    <row r="1011" spans="1:4">
      <c r="A1011" s="452" t="s">
        <v>11</v>
      </c>
      <c r="B1011" s="447"/>
      <c r="C1011" s="446"/>
      <c r="D1011" s="447"/>
    </row>
    <row r="1012" spans="1:4" ht="70.2">
      <c r="A1012" s="437">
        <v>6.6</v>
      </c>
      <c r="B1012" s="436" t="s">
        <v>1813</v>
      </c>
      <c r="C1012" s="438"/>
      <c r="D1012" s="439"/>
    </row>
    <row r="1013" spans="1:4">
      <c r="A1013" s="440"/>
      <c r="B1013" s="441" t="s">
        <v>889</v>
      </c>
      <c r="C1013" s="442"/>
      <c r="D1013" s="443"/>
    </row>
    <row r="1014" spans="1:4" ht="28.8">
      <c r="A1014" s="454" t="s">
        <v>1305</v>
      </c>
      <c r="B1014" s="445" t="s">
        <v>1306</v>
      </c>
      <c r="C1014" s="446"/>
      <c r="D1014" s="447"/>
    </row>
    <row r="1015" spans="1:4" ht="52.2" customHeight="1">
      <c r="A1015" s="452" t="s">
        <v>121</v>
      </c>
      <c r="B1015" s="448" t="s">
        <v>1419</v>
      </c>
      <c r="C1015" s="446" t="s">
        <v>891</v>
      </c>
      <c r="D1015" s="447"/>
    </row>
    <row r="1016" spans="1:4">
      <c r="A1016" s="452" t="s">
        <v>192</v>
      </c>
      <c r="B1016" s="445"/>
      <c r="C1016" s="446"/>
      <c r="D1016" s="447"/>
    </row>
    <row r="1017" spans="1:4">
      <c r="A1017" s="452" t="s">
        <v>9</v>
      </c>
      <c r="B1017" s="445"/>
      <c r="C1017" s="446"/>
      <c r="D1017" s="447"/>
    </row>
    <row r="1018" spans="1:4">
      <c r="A1018" s="452" t="s">
        <v>10</v>
      </c>
      <c r="B1018" s="445"/>
      <c r="C1018" s="446"/>
      <c r="D1018" s="447"/>
    </row>
    <row r="1019" spans="1:4">
      <c r="A1019" s="452" t="s">
        <v>11</v>
      </c>
      <c r="B1019" s="445"/>
      <c r="C1019" s="446"/>
      <c r="D1019" s="447"/>
    </row>
    <row r="1020" spans="1:4" ht="57.6">
      <c r="A1020" s="454" t="s">
        <v>1307</v>
      </c>
      <c r="B1020" s="445" t="s">
        <v>1308</v>
      </c>
      <c r="C1020" s="446"/>
      <c r="D1020" s="447"/>
    </row>
    <row r="1021" spans="1:4" ht="75" customHeight="1">
      <c r="A1021" s="452" t="s">
        <v>121</v>
      </c>
      <c r="B1021" s="572" t="s">
        <v>1814</v>
      </c>
      <c r="C1021" s="573" t="s">
        <v>891</v>
      </c>
      <c r="D1021" s="574"/>
    </row>
    <row r="1022" spans="1:4">
      <c r="A1022" s="452" t="s">
        <v>192</v>
      </c>
      <c r="B1022" s="445"/>
      <c r="C1022" s="446"/>
      <c r="D1022" s="447"/>
    </row>
    <row r="1023" spans="1:4">
      <c r="A1023" s="452" t="s">
        <v>9</v>
      </c>
      <c r="B1023" s="445"/>
      <c r="C1023" s="446"/>
      <c r="D1023" s="447"/>
    </row>
    <row r="1024" spans="1:4">
      <c r="A1024" s="452" t="s">
        <v>10</v>
      </c>
      <c r="B1024" s="445"/>
      <c r="C1024" s="446"/>
      <c r="D1024" s="447"/>
    </row>
    <row r="1025" spans="1:4">
      <c r="A1025" s="452" t="s">
        <v>11</v>
      </c>
      <c r="B1025" s="445"/>
      <c r="C1025" s="446"/>
      <c r="D1025" s="447"/>
    </row>
    <row r="1026" spans="1:4" ht="43.2">
      <c r="A1026" s="454" t="s">
        <v>1309</v>
      </c>
      <c r="B1026" s="445" t="s">
        <v>1310</v>
      </c>
      <c r="C1026" s="446"/>
      <c r="D1026" s="447"/>
    </row>
    <row r="1027" spans="1:4" ht="72">
      <c r="A1027" s="452" t="s">
        <v>121</v>
      </c>
      <c r="B1027" s="448" t="s">
        <v>1311</v>
      </c>
      <c r="C1027" s="446" t="s">
        <v>891</v>
      </c>
      <c r="D1027" s="447"/>
    </row>
    <row r="1028" spans="1:4">
      <c r="A1028" s="452" t="s">
        <v>192</v>
      </c>
      <c r="B1028" s="445"/>
      <c r="C1028" s="446"/>
      <c r="D1028" s="447"/>
    </row>
    <row r="1029" spans="1:4">
      <c r="A1029" s="452" t="s">
        <v>9</v>
      </c>
      <c r="B1029" s="445"/>
      <c r="C1029" s="446"/>
      <c r="D1029" s="447"/>
    </row>
    <row r="1030" spans="1:4">
      <c r="A1030" s="452" t="s">
        <v>10</v>
      </c>
      <c r="B1030" s="445"/>
      <c r="C1030" s="446"/>
      <c r="D1030" s="447"/>
    </row>
    <row r="1031" spans="1:4">
      <c r="A1031" s="452" t="s">
        <v>11</v>
      </c>
      <c r="B1031" s="445"/>
      <c r="C1031" s="446"/>
      <c r="D1031" s="447"/>
    </row>
    <row r="1032" spans="1:4">
      <c r="A1032" s="440"/>
      <c r="B1032" s="441" t="s">
        <v>899</v>
      </c>
      <c r="C1032" s="442"/>
      <c r="D1032" s="443"/>
    </row>
    <row r="1033" spans="1:4">
      <c r="A1033" s="449" t="s">
        <v>1312</v>
      </c>
      <c r="B1033" s="449" t="s">
        <v>1313</v>
      </c>
      <c r="C1033" s="450"/>
      <c r="D1033" s="451"/>
    </row>
    <row r="1034" spans="1:4" ht="60" customHeight="1">
      <c r="A1034" s="449"/>
      <c r="B1034" s="449" t="s">
        <v>1314</v>
      </c>
      <c r="C1034" s="450"/>
      <c r="D1034" s="451"/>
    </row>
    <row r="1035" spans="1:4" ht="28.8">
      <c r="A1035" s="452" t="s">
        <v>121</v>
      </c>
      <c r="B1035" s="448" t="s">
        <v>1732</v>
      </c>
      <c r="C1035" s="446" t="s">
        <v>891</v>
      </c>
      <c r="D1035" s="447"/>
    </row>
    <row r="1036" spans="1:4">
      <c r="A1036" s="452" t="s">
        <v>192</v>
      </c>
      <c r="B1036" s="447"/>
      <c r="C1036" s="446"/>
      <c r="D1036" s="447"/>
    </row>
    <row r="1037" spans="1:4">
      <c r="A1037" s="452" t="s">
        <v>9</v>
      </c>
      <c r="B1037" s="447"/>
      <c r="C1037" s="446"/>
      <c r="D1037" s="447"/>
    </row>
    <row r="1038" spans="1:4">
      <c r="A1038" s="452" t="s">
        <v>10</v>
      </c>
      <c r="B1038" s="447"/>
      <c r="C1038" s="446"/>
      <c r="D1038" s="447"/>
    </row>
    <row r="1039" spans="1:4">
      <c r="A1039" s="452" t="s">
        <v>11</v>
      </c>
      <c r="B1039" s="447"/>
      <c r="C1039" s="446"/>
      <c r="D1039" s="447"/>
    </row>
    <row r="1040" spans="1:4" ht="125.4">
      <c r="A1040" s="437">
        <v>6.7</v>
      </c>
      <c r="B1040" s="436" t="s">
        <v>1315</v>
      </c>
      <c r="C1040" s="438"/>
      <c r="D1040" s="439"/>
    </row>
    <row r="1041" spans="1:4">
      <c r="A1041" s="440"/>
      <c r="B1041" s="441" t="s">
        <v>889</v>
      </c>
      <c r="C1041" s="442"/>
      <c r="D1041" s="443"/>
    </row>
    <row r="1042" spans="1:4" ht="72">
      <c r="A1042" s="454" t="s">
        <v>1316</v>
      </c>
      <c r="B1042" s="445" t="s">
        <v>1317</v>
      </c>
      <c r="C1042" s="446"/>
      <c r="D1042" s="447"/>
    </row>
    <row r="1043" spans="1:4" ht="28.8">
      <c r="A1043" s="452" t="s">
        <v>121</v>
      </c>
      <c r="B1043" s="572" t="s">
        <v>1733</v>
      </c>
      <c r="C1043" s="573" t="s">
        <v>891</v>
      </c>
      <c r="D1043" s="574"/>
    </row>
    <row r="1044" spans="1:4">
      <c r="A1044" s="452" t="s">
        <v>192</v>
      </c>
      <c r="B1044" s="445"/>
      <c r="C1044" s="446"/>
      <c r="D1044" s="447"/>
    </row>
    <row r="1045" spans="1:4">
      <c r="A1045" s="452" t="s">
        <v>9</v>
      </c>
      <c r="B1045" s="445"/>
      <c r="C1045" s="446"/>
      <c r="D1045" s="447"/>
    </row>
    <row r="1046" spans="1:4">
      <c r="A1046" s="452" t="s">
        <v>10</v>
      </c>
      <c r="B1046" s="445"/>
      <c r="C1046" s="446"/>
      <c r="D1046" s="447"/>
    </row>
    <row r="1047" spans="1:4">
      <c r="A1047" s="452" t="s">
        <v>11</v>
      </c>
      <c r="B1047" s="445"/>
      <c r="C1047" s="446"/>
      <c r="D1047" s="447"/>
    </row>
    <row r="1048" spans="1:4" ht="43.2">
      <c r="A1048" s="454" t="s">
        <v>1318</v>
      </c>
      <c r="B1048" s="445" t="s">
        <v>1319</v>
      </c>
      <c r="C1048" s="446"/>
      <c r="D1048" s="447"/>
    </row>
    <row r="1049" spans="1:4" ht="70.5" customHeight="1">
      <c r="A1049" s="452" t="s">
        <v>121</v>
      </c>
      <c r="B1049" s="572" t="s">
        <v>1815</v>
      </c>
      <c r="C1049" s="573" t="s">
        <v>891</v>
      </c>
      <c r="D1049" s="574"/>
    </row>
    <row r="1050" spans="1:4">
      <c r="A1050" s="452" t="s">
        <v>192</v>
      </c>
      <c r="B1050" s="445"/>
      <c r="C1050" s="446"/>
      <c r="D1050" s="447"/>
    </row>
    <row r="1051" spans="1:4">
      <c r="A1051" s="452" t="s">
        <v>9</v>
      </c>
      <c r="B1051" s="445"/>
      <c r="C1051" s="446"/>
      <c r="D1051" s="447"/>
    </row>
    <row r="1052" spans="1:4">
      <c r="A1052" s="452" t="s">
        <v>10</v>
      </c>
      <c r="B1052" s="445"/>
      <c r="C1052" s="446"/>
      <c r="D1052" s="447"/>
    </row>
    <row r="1053" spans="1:4">
      <c r="A1053" s="452" t="s">
        <v>11</v>
      </c>
      <c r="B1053" s="445"/>
      <c r="C1053" s="446"/>
      <c r="D1053" s="447"/>
    </row>
    <row r="1054" spans="1:4" ht="43.2">
      <c r="A1054" s="454" t="s">
        <v>1320</v>
      </c>
      <c r="B1054" s="445" t="s">
        <v>1321</v>
      </c>
      <c r="C1054" s="446"/>
      <c r="D1054" s="447"/>
    </row>
    <row r="1055" spans="1:4" ht="28.8">
      <c r="A1055" s="452" t="s">
        <v>121</v>
      </c>
      <c r="B1055" s="448" t="s">
        <v>1734</v>
      </c>
      <c r="C1055" s="446" t="s">
        <v>891</v>
      </c>
      <c r="D1055" s="447"/>
    </row>
    <row r="1056" spans="1:4">
      <c r="A1056" s="452" t="s">
        <v>192</v>
      </c>
      <c r="B1056" s="445"/>
      <c r="C1056" s="446"/>
      <c r="D1056" s="447"/>
    </row>
    <row r="1057" spans="1:4">
      <c r="A1057" s="452" t="s">
        <v>9</v>
      </c>
      <c r="B1057" s="445"/>
      <c r="C1057" s="446"/>
      <c r="D1057" s="447"/>
    </row>
    <row r="1058" spans="1:4">
      <c r="A1058" s="452" t="s">
        <v>10</v>
      </c>
      <c r="B1058" s="445"/>
      <c r="C1058" s="446"/>
      <c r="D1058" s="447"/>
    </row>
    <row r="1059" spans="1:4">
      <c r="A1059" s="452" t="s">
        <v>11</v>
      </c>
      <c r="B1059" s="445"/>
      <c r="C1059" s="446"/>
      <c r="D1059" s="447"/>
    </row>
    <row r="1060" spans="1:4">
      <c r="A1060" s="440"/>
      <c r="B1060" s="441" t="s">
        <v>899</v>
      </c>
      <c r="C1060" s="442"/>
      <c r="D1060" s="443"/>
    </row>
    <row r="1061" spans="1:4">
      <c r="A1061" s="449" t="s">
        <v>1322</v>
      </c>
      <c r="B1061" s="449" t="s">
        <v>1323</v>
      </c>
      <c r="C1061" s="450"/>
      <c r="D1061" s="451"/>
    </row>
    <row r="1062" spans="1:4" ht="28.8">
      <c r="A1062" s="449"/>
      <c r="B1062" s="449" t="s">
        <v>1324</v>
      </c>
      <c r="C1062" s="450"/>
      <c r="D1062" s="451"/>
    </row>
    <row r="1063" spans="1:4">
      <c r="A1063" s="452" t="s">
        <v>121</v>
      </c>
      <c r="B1063" s="572" t="s">
        <v>1081</v>
      </c>
      <c r="C1063" s="573" t="s">
        <v>891</v>
      </c>
      <c r="D1063" s="574"/>
    </row>
    <row r="1064" spans="1:4">
      <c r="A1064" s="452" t="s">
        <v>121</v>
      </c>
      <c r="B1064" s="447"/>
      <c r="C1064" s="446"/>
      <c r="D1064" s="447"/>
    </row>
    <row r="1065" spans="1:4">
      <c r="A1065" s="452" t="s">
        <v>192</v>
      </c>
      <c r="B1065" s="447"/>
      <c r="C1065" s="446"/>
      <c r="D1065" s="447"/>
    </row>
    <row r="1066" spans="1:4">
      <c r="A1066" s="452" t="s">
        <v>9</v>
      </c>
      <c r="B1066" s="447"/>
      <c r="C1066" s="446"/>
      <c r="D1066" s="447"/>
    </row>
    <row r="1067" spans="1:4">
      <c r="A1067" s="452" t="s">
        <v>10</v>
      </c>
      <c r="B1067" s="447"/>
      <c r="C1067" s="446"/>
      <c r="D1067" s="447"/>
    </row>
    <row r="1068" spans="1:4">
      <c r="A1068" s="452" t="s">
        <v>11</v>
      </c>
      <c r="B1068" s="447"/>
      <c r="C1068" s="446"/>
      <c r="D1068" s="447"/>
    </row>
    <row r="1069" spans="1:4">
      <c r="A1069" s="449" t="s">
        <v>1325</v>
      </c>
      <c r="B1069" s="449" t="s">
        <v>1326</v>
      </c>
      <c r="C1069" s="450"/>
      <c r="D1069" s="451"/>
    </row>
    <row r="1070" spans="1:4" ht="43.2">
      <c r="A1070" s="449"/>
      <c r="B1070" s="449" t="s">
        <v>1327</v>
      </c>
      <c r="C1070" s="450"/>
      <c r="D1070" s="451"/>
    </row>
    <row r="1071" spans="1:4" ht="31.65" customHeight="1">
      <c r="A1071" s="452" t="s">
        <v>121</v>
      </c>
      <c r="B1071" s="448" t="s">
        <v>1230</v>
      </c>
      <c r="C1071" s="446" t="s">
        <v>891</v>
      </c>
      <c r="D1071" s="447"/>
    </row>
    <row r="1072" spans="1:4">
      <c r="A1072" s="452" t="s">
        <v>121</v>
      </c>
      <c r="B1072" s="447"/>
      <c r="C1072" s="446"/>
      <c r="D1072" s="447"/>
    </row>
    <row r="1073" spans="1:4">
      <c r="A1073" s="452" t="s">
        <v>192</v>
      </c>
      <c r="B1073" s="447"/>
      <c r="C1073" s="446"/>
      <c r="D1073" s="447"/>
    </row>
    <row r="1074" spans="1:4">
      <c r="A1074" s="452" t="s">
        <v>9</v>
      </c>
      <c r="B1074" s="447"/>
      <c r="C1074" s="446"/>
      <c r="D1074" s="447"/>
    </row>
    <row r="1075" spans="1:4">
      <c r="A1075" s="452" t="s">
        <v>10</v>
      </c>
      <c r="B1075" s="447"/>
      <c r="C1075" s="446"/>
      <c r="D1075" s="447"/>
    </row>
    <row r="1076" spans="1:4">
      <c r="A1076" s="452" t="s">
        <v>11</v>
      </c>
      <c r="B1076" s="447"/>
      <c r="C1076" s="446"/>
      <c r="D1076" s="447"/>
    </row>
    <row r="1078" spans="1:4" ht="219" customHeight="1">
      <c r="A1078" s="444" t="s">
        <v>1328</v>
      </c>
      <c r="B1078" s="637" t="s">
        <v>1329</v>
      </c>
      <c r="C1078" s="638"/>
      <c r="D1078" s="638"/>
    </row>
  </sheetData>
  <mergeCells count="2">
    <mergeCell ref="B11:D11"/>
    <mergeCell ref="B1078:D107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8"/>
  <sheetViews>
    <sheetView workbookViewId="0">
      <selection activeCell="D14" sqref="D14"/>
    </sheetView>
  </sheetViews>
  <sheetFormatPr defaultRowHeight="13.8"/>
  <sheetData>
    <row r="1" spans="1:14" ht="14.4">
      <c r="A1" s="243" t="s">
        <v>633</v>
      </c>
      <c r="B1" s="243"/>
      <c r="C1" s="243"/>
      <c r="D1" s="243"/>
      <c r="E1" s="243"/>
      <c r="F1" s="243"/>
      <c r="G1" s="243"/>
      <c r="H1" s="243"/>
      <c r="I1" s="243"/>
      <c r="J1" s="243"/>
      <c r="K1" s="243"/>
      <c r="L1" s="243"/>
      <c r="M1" s="243"/>
      <c r="N1" s="243"/>
    </row>
    <row r="2" spans="1:14" ht="15.6">
      <c r="A2" s="404" t="s">
        <v>121</v>
      </c>
      <c r="B2" s="405" t="s">
        <v>192</v>
      </c>
      <c r="C2" s="404" t="s">
        <v>9</v>
      </c>
      <c r="D2" s="404" t="s">
        <v>10</v>
      </c>
      <c r="E2" s="404" t="s">
        <v>11</v>
      </c>
      <c r="F2" s="404" t="s">
        <v>873</v>
      </c>
    </row>
    <row r="3" spans="1:14" ht="18">
      <c r="A3" s="406" t="s">
        <v>874</v>
      </c>
      <c r="B3" s="407"/>
      <c r="C3" s="406" t="s">
        <v>874</v>
      </c>
      <c r="D3" s="408"/>
      <c r="E3" s="406" t="s">
        <v>874</v>
      </c>
      <c r="F3" s="406" t="s">
        <v>874</v>
      </c>
    </row>
    <row r="4" spans="1:14" ht="18">
      <c r="A4" s="406" t="s">
        <v>874</v>
      </c>
      <c r="B4" s="407"/>
      <c r="C4" s="406" t="s">
        <v>874</v>
      </c>
      <c r="D4" s="406"/>
      <c r="E4" s="406" t="s">
        <v>874</v>
      </c>
      <c r="F4" s="406" t="s">
        <v>874</v>
      </c>
    </row>
    <row r="5" spans="1:14" ht="18">
      <c r="A5" s="406" t="s">
        <v>874</v>
      </c>
      <c r="B5" s="407" t="s">
        <v>874</v>
      </c>
      <c r="C5" s="406"/>
      <c r="D5" s="406" t="s">
        <v>874</v>
      </c>
      <c r="E5" s="406"/>
      <c r="F5" s="406" t="s">
        <v>874</v>
      </c>
    </row>
    <row r="6" spans="1:14" ht="18">
      <c r="A6" s="406" t="s">
        <v>874</v>
      </c>
      <c r="B6" s="407"/>
      <c r="C6" s="406" t="s">
        <v>874</v>
      </c>
      <c r="D6" s="406"/>
      <c r="E6" s="406" t="s">
        <v>874</v>
      </c>
      <c r="F6" s="406" t="s">
        <v>874</v>
      </c>
    </row>
    <row r="7" spans="1:14" ht="18">
      <c r="A7" s="406" t="s">
        <v>874</v>
      </c>
      <c r="B7" s="407"/>
      <c r="C7" s="406"/>
      <c r="D7" s="406" t="s">
        <v>874</v>
      </c>
      <c r="E7" s="406"/>
      <c r="F7" s="406" t="s">
        <v>874</v>
      </c>
    </row>
    <row r="8" spans="1:14" ht="18">
      <c r="A8" s="406" t="s">
        <v>874</v>
      </c>
      <c r="B8" s="407" t="s">
        <v>874</v>
      </c>
      <c r="C8" s="406"/>
      <c r="D8" s="406"/>
      <c r="E8" s="406" t="s">
        <v>874</v>
      </c>
      <c r="F8" s="406" t="s">
        <v>874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7"/>
  <sheetViews>
    <sheetView workbookViewId="0">
      <selection activeCell="H33" sqref="H33"/>
    </sheetView>
  </sheetViews>
  <sheetFormatPr defaultColWidth="9.109375" defaultRowHeight="13.8"/>
  <cols>
    <col min="1" max="1" width="8.109375" style="35" customWidth="1"/>
    <col min="2" max="2" width="13.109375" style="35" customWidth="1"/>
    <col min="3" max="3" width="5.33203125" style="35" customWidth="1"/>
    <col min="4" max="4" width="11" style="35" customWidth="1"/>
    <col min="5" max="5" width="11.88671875" style="35" customWidth="1"/>
    <col min="6" max="6" width="9.33203125" style="35" customWidth="1"/>
    <col min="7" max="7" width="10.109375" style="35" customWidth="1"/>
    <col min="8" max="8" width="58" style="35" customWidth="1"/>
    <col min="9" max="9" width="59.21875" style="35" customWidth="1"/>
    <col min="10" max="10" width="3.6640625" style="79" customWidth="1"/>
    <col min="11" max="16384" width="9.109375" style="248"/>
  </cols>
  <sheetData>
    <row r="1" spans="1:9" ht="15" customHeight="1">
      <c r="A1" s="280" t="s">
        <v>635</v>
      </c>
      <c r="B1" s="281"/>
      <c r="C1" s="278"/>
      <c r="D1" s="278"/>
      <c r="E1" s="278"/>
      <c r="F1" s="278"/>
      <c r="G1" s="278"/>
      <c r="H1" s="278"/>
      <c r="I1" s="279"/>
    </row>
    <row r="2" spans="1:9" ht="76.5" customHeight="1">
      <c r="A2" s="76" t="s">
        <v>636</v>
      </c>
      <c r="B2" s="282" t="s">
        <v>637</v>
      </c>
      <c r="C2" s="283" t="s">
        <v>340</v>
      </c>
      <c r="D2" s="77" t="s">
        <v>341</v>
      </c>
      <c r="E2" s="77" t="s">
        <v>342</v>
      </c>
      <c r="F2" s="77" t="s">
        <v>185</v>
      </c>
      <c r="G2" s="77" t="s">
        <v>638</v>
      </c>
      <c r="H2" s="77" t="s">
        <v>343</v>
      </c>
      <c r="I2" s="77" t="s">
        <v>639</v>
      </c>
    </row>
    <row r="3" spans="1:9" ht="184.8">
      <c r="A3" s="579" t="s">
        <v>121</v>
      </c>
      <c r="B3" s="579" t="s">
        <v>1738</v>
      </c>
      <c r="C3" s="579">
        <v>109</v>
      </c>
      <c r="D3" s="580" t="s">
        <v>1744</v>
      </c>
      <c r="E3" s="579" t="s">
        <v>1740</v>
      </c>
      <c r="F3" s="579" t="s">
        <v>1745</v>
      </c>
      <c r="G3" s="579" t="s">
        <v>1746</v>
      </c>
      <c r="H3" s="581" t="s">
        <v>1747</v>
      </c>
      <c r="I3" s="581" t="s">
        <v>1754</v>
      </c>
    </row>
    <row r="4" spans="1:9" ht="52.8">
      <c r="A4" s="579" t="s">
        <v>121</v>
      </c>
      <c r="B4" s="579" t="s">
        <v>1738</v>
      </c>
      <c r="C4" s="579">
        <v>179</v>
      </c>
      <c r="D4" s="580" t="s">
        <v>1739</v>
      </c>
      <c r="E4" s="579" t="s">
        <v>1740</v>
      </c>
      <c r="F4" s="579" t="s">
        <v>1741</v>
      </c>
      <c r="G4" s="579" t="s">
        <v>1742</v>
      </c>
      <c r="H4" s="581" t="s">
        <v>1743</v>
      </c>
      <c r="I4" s="581" t="s">
        <v>1754</v>
      </c>
    </row>
    <row r="5" spans="1:9" ht="157.80000000000001" customHeight="1">
      <c r="A5" s="579" t="s">
        <v>121</v>
      </c>
      <c r="B5" s="582" t="s">
        <v>1748</v>
      </c>
      <c r="C5" s="579">
        <v>26</v>
      </c>
      <c r="D5" s="580" t="s">
        <v>1749</v>
      </c>
      <c r="E5" s="579" t="s">
        <v>1750</v>
      </c>
      <c r="F5" s="579"/>
      <c r="G5" s="580" t="s">
        <v>1751</v>
      </c>
      <c r="H5" s="581" t="s">
        <v>1752</v>
      </c>
      <c r="I5" s="581" t="s">
        <v>1753</v>
      </c>
    </row>
    <row r="6" spans="1:9" ht="58.2" customHeight="1">
      <c r="A6" s="285" t="s">
        <v>121</v>
      </c>
      <c r="B6" s="285" t="s">
        <v>1755</v>
      </c>
      <c r="C6" s="285">
        <v>180</v>
      </c>
      <c r="D6" s="286" t="s">
        <v>1756</v>
      </c>
      <c r="E6" s="285" t="s">
        <v>1757</v>
      </c>
      <c r="F6" s="285" t="s">
        <v>1758</v>
      </c>
      <c r="G6" s="285" t="s">
        <v>1742</v>
      </c>
      <c r="H6" s="639" t="s">
        <v>1759</v>
      </c>
      <c r="I6" s="639" t="s">
        <v>1760</v>
      </c>
    </row>
    <row r="7" spans="1:9" ht="58.2" customHeight="1">
      <c r="A7" s="285" t="s">
        <v>121</v>
      </c>
      <c r="B7" s="285" t="s">
        <v>1755</v>
      </c>
      <c r="C7" s="285">
        <v>181</v>
      </c>
      <c r="D7" s="286" t="s">
        <v>1756</v>
      </c>
      <c r="E7" s="285" t="s">
        <v>1757</v>
      </c>
      <c r="F7" s="285" t="s">
        <v>1758</v>
      </c>
      <c r="G7" s="285" t="s">
        <v>1742</v>
      </c>
      <c r="H7" s="640"/>
      <c r="I7" s="640"/>
    </row>
    <row r="8" spans="1:9" ht="58.2" customHeight="1">
      <c r="A8" s="285" t="s">
        <v>121</v>
      </c>
      <c r="B8" s="285" t="s">
        <v>1755</v>
      </c>
      <c r="C8" s="285">
        <v>182</v>
      </c>
      <c r="D8" s="286" t="s">
        <v>1756</v>
      </c>
      <c r="E8" s="285" t="s">
        <v>1757</v>
      </c>
      <c r="F8" s="285" t="s">
        <v>1758</v>
      </c>
      <c r="G8" s="285" t="s">
        <v>1742</v>
      </c>
      <c r="H8" s="640"/>
      <c r="I8" s="640"/>
    </row>
    <row r="9" spans="1:9" ht="58.2" customHeight="1">
      <c r="A9" s="285" t="s">
        <v>121</v>
      </c>
      <c r="B9" s="285" t="s">
        <v>1755</v>
      </c>
      <c r="C9" s="285">
        <v>183</v>
      </c>
      <c r="D9" s="286" t="s">
        <v>1756</v>
      </c>
      <c r="E9" s="285" t="s">
        <v>1757</v>
      </c>
      <c r="F9" s="285" t="s">
        <v>1758</v>
      </c>
      <c r="G9" s="285" t="s">
        <v>1742</v>
      </c>
      <c r="H9" s="641"/>
      <c r="I9" s="641"/>
    </row>
    <row r="10" spans="1:9" ht="37.200000000000003" customHeight="1">
      <c r="A10" s="285" t="s">
        <v>121</v>
      </c>
      <c r="B10" s="285" t="s">
        <v>1755</v>
      </c>
      <c r="C10" s="285">
        <v>184</v>
      </c>
      <c r="D10" s="286" t="s">
        <v>1756</v>
      </c>
      <c r="E10" s="285" t="s">
        <v>1750</v>
      </c>
      <c r="F10" s="285">
        <v>6</v>
      </c>
      <c r="G10" s="285" t="s">
        <v>1742</v>
      </c>
      <c r="H10" s="639" t="s">
        <v>1761</v>
      </c>
      <c r="I10" s="639" t="s">
        <v>1762</v>
      </c>
    </row>
    <row r="11" spans="1:9" ht="37.200000000000003" customHeight="1">
      <c r="A11" s="285" t="s">
        <v>121</v>
      </c>
      <c r="B11" s="285" t="s">
        <v>1755</v>
      </c>
      <c r="C11" s="285">
        <v>185</v>
      </c>
      <c r="D11" s="286" t="s">
        <v>1756</v>
      </c>
      <c r="E11" s="285" t="s">
        <v>1750</v>
      </c>
      <c r="F11" s="285">
        <v>6</v>
      </c>
      <c r="G11" s="285" t="s">
        <v>1742</v>
      </c>
      <c r="H11" s="640"/>
      <c r="I11" s="640"/>
    </row>
    <row r="12" spans="1:9" ht="37.200000000000003" customHeight="1">
      <c r="A12" s="285" t="s">
        <v>121</v>
      </c>
      <c r="B12" s="285" t="s">
        <v>1755</v>
      </c>
      <c r="C12" s="285">
        <v>186</v>
      </c>
      <c r="D12" s="286" t="s">
        <v>1756</v>
      </c>
      <c r="E12" s="285" t="s">
        <v>1750</v>
      </c>
      <c r="F12" s="285">
        <v>6</v>
      </c>
      <c r="G12" s="285" t="s">
        <v>1742</v>
      </c>
      <c r="H12" s="641"/>
      <c r="I12" s="641"/>
    </row>
    <row r="13" spans="1:9" ht="34.200000000000003" customHeight="1">
      <c r="A13" s="285" t="s">
        <v>121</v>
      </c>
      <c r="B13" s="285" t="s">
        <v>1755</v>
      </c>
      <c r="C13" s="285">
        <v>187</v>
      </c>
      <c r="D13" s="286" t="s">
        <v>1756</v>
      </c>
      <c r="E13" s="285" t="s">
        <v>1750</v>
      </c>
      <c r="F13" s="285">
        <v>6</v>
      </c>
      <c r="G13" s="285" t="s">
        <v>1742</v>
      </c>
      <c r="H13" s="639" t="s">
        <v>1763</v>
      </c>
      <c r="I13" s="639" t="s">
        <v>1762</v>
      </c>
    </row>
    <row r="14" spans="1:9" ht="34.200000000000003" customHeight="1">
      <c r="A14" s="285" t="s">
        <v>121</v>
      </c>
      <c r="B14" s="285" t="s">
        <v>1755</v>
      </c>
      <c r="C14" s="285">
        <v>188</v>
      </c>
      <c r="D14" s="286" t="s">
        <v>1756</v>
      </c>
      <c r="E14" s="285" t="s">
        <v>1750</v>
      </c>
      <c r="F14" s="285">
        <v>6</v>
      </c>
      <c r="G14" s="285" t="s">
        <v>1742</v>
      </c>
      <c r="H14" s="640"/>
      <c r="I14" s="640"/>
    </row>
    <row r="15" spans="1:9" ht="34.200000000000003" customHeight="1">
      <c r="A15" s="285" t="s">
        <v>121</v>
      </c>
      <c r="B15" s="285" t="s">
        <v>1755</v>
      </c>
      <c r="C15" s="285">
        <v>189</v>
      </c>
      <c r="D15" s="286" t="s">
        <v>1756</v>
      </c>
      <c r="E15" s="285" t="s">
        <v>1750</v>
      </c>
      <c r="F15" s="285">
        <v>6</v>
      </c>
      <c r="G15" s="285" t="s">
        <v>1742</v>
      </c>
      <c r="H15" s="641"/>
      <c r="I15" s="641"/>
    </row>
    <row r="16" spans="1:9" ht="118.8">
      <c r="A16" s="285" t="s">
        <v>121</v>
      </c>
      <c r="B16" s="285" t="s">
        <v>1764</v>
      </c>
      <c r="C16" s="285">
        <v>190</v>
      </c>
      <c r="D16" s="286" t="s">
        <v>1765</v>
      </c>
      <c r="E16" s="285" t="s">
        <v>1766</v>
      </c>
      <c r="F16" s="285" t="s">
        <v>1766</v>
      </c>
      <c r="G16" s="285" t="s">
        <v>1742</v>
      </c>
      <c r="H16" s="81" t="s">
        <v>1767</v>
      </c>
      <c r="I16" s="81" t="s">
        <v>1768</v>
      </c>
    </row>
    <row r="17" spans="1:9" ht="118.8">
      <c r="A17" s="285" t="s">
        <v>121</v>
      </c>
      <c r="B17" s="285" t="s">
        <v>1748</v>
      </c>
      <c r="C17" s="285">
        <v>191</v>
      </c>
      <c r="D17" s="286" t="s">
        <v>1744</v>
      </c>
      <c r="E17" s="285" t="s">
        <v>1766</v>
      </c>
      <c r="F17" s="285" t="s">
        <v>1766</v>
      </c>
      <c r="G17" s="285" t="s">
        <v>1742</v>
      </c>
      <c r="H17" s="81" t="s">
        <v>1769</v>
      </c>
      <c r="I17" s="81" t="s">
        <v>1770</v>
      </c>
    </row>
    <row r="18" spans="1:9" ht="31.2" customHeight="1">
      <c r="A18" s="285" t="s">
        <v>121</v>
      </c>
      <c r="B18" s="285" t="s">
        <v>1764</v>
      </c>
      <c r="C18" s="285">
        <v>192</v>
      </c>
      <c r="D18" s="286" t="s">
        <v>1771</v>
      </c>
      <c r="E18" s="285" t="s">
        <v>1750</v>
      </c>
      <c r="F18" s="285">
        <v>6</v>
      </c>
      <c r="G18" s="285" t="s">
        <v>1742</v>
      </c>
      <c r="H18" s="639" t="s">
        <v>1772</v>
      </c>
      <c r="I18" s="639" t="s">
        <v>1768</v>
      </c>
    </row>
    <row r="19" spans="1:9" ht="31.2" customHeight="1">
      <c r="A19" s="285" t="s">
        <v>121</v>
      </c>
      <c r="B19" s="285" t="s">
        <v>1755</v>
      </c>
      <c r="C19" s="285">
        <v>193</v>
      </c>
      <c r="D19" s="286" t="s">
        <v>1771</v>
      </c>
      <c r="E19" s="285" t="s">
        <v>1750</v>
      </c>
      <c r="F19" s="285">
        <v>6</v>
      </c>
      <c r="G19" s="285" t="s">
        <v>1742</v>
      </c>
      <c r="H19" s="640"/>
      <c r="I19" s="640"/>
    </row>
    <row r="20" spans="1:9" ht="31.2" customHeight="1">
      <c r="A20" s="285" t="s">
        <v>121</v>
      </c>
      <c r="B20" s="285" t="s">
        <v>1755</v>
      </c>
      <c r="C20" s="285">
        <v>194</v>
      </c>
      <c r="D20" s="286" t="s">
        <v>1771</v>
      </c>
      <c r="E20" s="285" t="s">
        <v>1750</v>
      </c>
      <c r="F20" s="285">
        <v>6</v>
      </c>
      <c r="G20" s="285" t="s">
        <v>1742</v>
      </c>
      <c r="H20" s="640"/>
      <c r="I20" s="640"/>
    </row>
    <row r="21" spans="1:9" ht="31.2" customHeight="1">
      <c r="A21" s="285" t="s">
        <v>121</v>
      </c>
      <c r="B21" s="285" t="s">
        <v>1755</v>
      </c>
      <c r="C21" s="285">
        <v>195</v>
      </c>
      <c r="D21" s="286" t="s">
        <v>1771</v>
      </c>
      <c r="E21" s="285" t="s">
        <v>1750</v>
      </c>
      <c r="F21" s="285">
        <v>6</v>
      </c>
      <c r="G21" s="285" t="s">
        <v>1742</v>
      </c>
      <c r="H21" s="640"/>
      <c r="I21" s="640"/>
    </row>
    <row r="22" spans="1:9" ht="31.2" customHeight="1">
      <c r="A22" s="285" t="s">
        <v>121</v>
      </c>
      <c r="B22" s="285" t="s">
        <v>1755</v>
      </c>
      <c r="C22" s="285">
        <v>196</v>
      </c>
      <c r="D22" s="286" t="s">
        <v>1771</v>
      </c>
      <c r="E22" s="285" t="s">
        <v>1750</v>
      </c>
      <c r="F22" s="285">
        <v>6</v>
      </c>
      <c r="G22" s="285" t="s">
        <v>1742</v>
      </c>
      <c r="H22" s="640"/>
      <c r="I22" s="640"/>
    </row>
    <row r="23" spans="1:9" ht="31.2" customHeight="1">
      <c r="A23" s="285" t="s">
        <v>121</v>
      </c>
      <c r="B23" s="285" t="s">
        <v>1755</v>
      </c>
      <c r="C23" s="285">
        <v>197</v>
      </c>
      <c r="D23" s="286" t="s">
        <v>1771</v>
      </c>
      <c r="E23" s="285" t="s">
        <v>1750</v>
      </c>
      <c r="F23" s="285">
        <v>6</v>
      </c>
      <c r="G23" s="285" t="s">
        <v>1742</v>
      </c>
      <c r="H23" s="641"/>
      <c r="I23" s="641"/>
    </row>
    <row r="24" spans="1:9" ht="31.2" customHeight="1">
      <c r="A24" s="285" t="s">
        <v>121</v>
      </c>
      <c r="B24" s="285" t="s">
        <v>1755</v>
      </c>
      <c r="C24" s="285">
        <v>198</v>
      </c>
      <c r="D24" s="286" t="s">
        <v>1744</v>
      </c>
      <c r="E24" s="285" t="s">
        <v>1750</v>
      </c>
      <c r="F24" s="285">
        <v>6</v>
      </c>
      <c r="G24" s="285" t="s">
        <v>1742</v>
      </c>
      <c r="H24" s="639" t="s">
        <v>1773</v>
      </c>
      <c r="I24" s="639" t="s">
        <v>1768</v>
      </c>
    </row>
    <row r="25" spans="1:9" ht="31.2" customHeight="1">
      <c r="A25" s="285" t="s">
        <v>121</v>
      </c>
      <c r="B25" s="285" t="s">
        <v>1755</v>
      </c>
      <c r="C25" s="285">
        <v>199</v>
      </c>
      <c r="D25" s="286" t="s">
        <v>1744</v>
      </c>
      <c r="E25" s="285" t="s">
        <v>1750</v>
      </c>
      <c r="F25" s="285">
        <v>6</v>
      </c>
      <c r="G25" s="285" t="s">
        <v>1742</v>
      </c>
      <c r="H25" s="640"/>
      <c r="I25" s="640"/>
    </row>
    <row r="26" spans="1:9" ht="31.2" customHeight="1">
      <c r="A26" s="285" t="s">
        <v>121</v>
      </c>
      <c r="B26" s="285" t="s">
        <v>1755</v>
      </c>
      <c r="C26" s="285">
        <v>200</v>
      </c>
      <c r="D26" s="286" t="s">
        <v>1744</v>
      </c>
      <c r="E26" s="285" t="s">
        <v>1750</v>
      </c>
      <c r="F26" s="285">
        <v>6</v>
      </c>
      <c r="G26" s="285" t="s">
        <v>1742</v>
      </c>
      <c r="H26" s="641"/>
      <c r="I26" s="641"/>
    </row>
    <row r="27" spans="1:9" ht="31.2" customHeight="1">
      <c r="A27" s="285" t="s">
        <v>121</v>
      </c>
      <c r="B27" s="285" t="s">
        <v>1755</v>
      </c>
      <c r="C27" s="285">
        <v>201</v>
      </c>
      <c r="D27" s="286" t="s">
        <v>1744</v>
      </c>
      <c r="E27" s="285" t="s">
        <v>1750</v>
      </c>
      <c r="F27" s="285">
        <v>6</v>
      </c>
      <c r="G27" s="285" t="s">
        <v>1742</v>
      </c>
      <c r="H27" s="639" t="s">
        <v>1774</v>
      </c>
      <c r="I27" s="639" t="s">
        <v>1768</v>
      </c>
    </row>
    <row r="28" spans="1:9" ht="31.2" customHeight="1">
      <c r="A28" s="285" t="s">
        <v>121</v>
      </c>
      <c r="B28" s="285" t="s">
        <v>1755</v>
      </c>
      <c r="C28" s="285">
        <v>202</v>
      </c>
      <c r="D28" s="286" t="s">
        <v>1744</v>
      </c>
      <c r="E28" s="285" t="s">
        <v>1750</v>
      </c>
      <c r="F28" s="285">
        <v>6</v>
      </c>
      <c r="G28" s="285" t="s">
        <v>1742</v>
      </c>
      <c r="H28" s="640"/>
      <c r="I28" s="640"/>
    </row>
    <row r="29" spans="1:9" ht="31.2" customHeight="1">
      <c r="A29" s="285" t="s">
        <v>121</v>
      </c>
      <c r="B29" s="285" t="s">
        <v>1755</v>
      </c>
      <c r="C29" s="285">
        <v>203</v>
      </c>
      <c r="D29" s="286" t="s">
        <v>1744</v>
      </c>
      <c r="E29" s="285" t="s">
        <v>1750</v>
      </c>
      <c r="F29" s="285">
        <v>6</v>
      </c>
      <c r="G29" s="285" t="s">
        <v>1742</v>
      </c>
      <c r="H29" s="641"/>
      <c r="I29" s="641"/>
    </row>
    <row r="30" spans="1:9">
      <c r="A30" s="285"/>
      <c r="B30" s="285"/>
      <c r="C30" s="285"/>
      <c r="D30" s="285"/>
      <c r="E30" s="285"/>
      <c r="F30" s="285"/>
      <c r="G30" s="285"/>
      <c r="H30" s="81"/>
      <c r="I30" s="81"/>
    </row>
    <row r="31" spans="1:9">
      <c r="A31" s="285"/>
      <c r="B31" s="285"/>
      <c r="C31" s="285"/>
      <c r="D31" s="285"/>
      <c r="E31" s="285"/>
      <c r="F31" s="285"/>
      <c r="G31" s="285"/>
      <c r="H31" s="81"/>
      <c r="I31" s="583"/>
    </row>
    <row r="32" spans="1:9">
      <c r="A32" s="285"/>
      <c r="B32" s="285"/>
      <c r="C32" s="285"/>
      <c r="D32" s="285"/>
      <c r="E32" s="285"/>
      <c r="F32" s="285"/>
      <c r="G32" s="285"/>
      <c r="H32" s="81"/>
      <c r="I32" s="583"/>
    </row>
    <row r="33" spans="1:9">
      <c r="A33" s="285"/>
      <c r="B33" s="285"/>
      <c r="C33" s="285"/>
      <c r="D33" s="285"/>
      <c r="E33" s="285"/>
      <c r="F33" s="285"/>
      <c r="G33" s="285"/>
      <c r="H33" s="81"/>
      <c r="I33" s="583"/>
    </row>
    <row r="34" spans="1:9">
      <c r="H34" s="287"/>
    </row>
    <row r="35" spans="1:9">
      <c r="H35" s="287"/>
    </row>
    <row r="36" spans="1:9">
      <c r="H36" s="287"/>
    </row>
    <row r="37" spans="1:9">
      <c r="H37" s="287"/>
    </row>
  </sheetData>
  <mergeCells count="12">
    <mergeCell ref="H18:H23"/>
    <mergeCell ref="I18:I23"/>
    <mergeCell ref="H24:H26"/>
    <mergeCell ref="I24:I26"/>
    <mergeCell ref="H27:H29"/>
    <mergeCell ref="I27:I29"/>
    <mergeCell ref="H6:H9"/>
    <mergeCell ref="I6:I9"/>
    <mergeCell ref="H10:H12"/>
    <mergeCell ref="I10:I12"/>
    <mergeCell ref="H13:H15"/>
    <mergeCell ref="I13:I1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9"/>
  <sheetViews>
    <sheetView zoomScaleNormal="100" zoomScaleSheetLayoutView="100" workbookViewId="0">
      <selection activeCell="D11" sqref="D11"/>
    </sheetView>
  </sheetViews>
  <sheetFormatPr defaultColWidth="9.109375" defaultRowHeight="13.8"/>
  <cols>
    <col min="1" max="1" width="24.44140625" style="248" customWidth="1"/>
    <col min="2" max="2" width="27.44140625" style="248" customWidth="1"/>
    <col min="3" max="3" width="20.109375" style="516" customWidth="1"/>
    <col min="4" max="16384" width="9.109375" style="248"/>
  </cols>
  <sheetData>
    <row r="1" spans="1:4" ht="21" customHeight="1">
      <c r="A1" s="75" t="s">
        <v>43</v>
      </c>
      <c r="B1" s="520" t="s">
        <v>416</v>
      </c>
    </row>
    <row r="2" spans="1:4" ht="28.5" customHeight="1">
      <c r="A2" s="642" t="s">
        <v>417</v>
      </c>
      <c r="B2" s="642"/>
      <c r="C2" s="642"/>
      <c r="D2" s="161"/>
    </row>
    <row r="3" spans="1:4" ht="12.75" customHeight="1">
      <c r="A3" s="518"/>
      <c r="B3" s="518"/>
      <c r="C3" s="518"/>
      <c r="D3" s="161"/>
    </row>
    <row r="4" spans="1:4">
      <c r="A4" s="75" t="s">
        <v>640</v>
      </c>
      <c r="B4" s="75" t="s">
        <v>231</v>
      </c>
      <c r="C4" s="521" t="s">
        <v>24</v>
      </c>
    </row>
    <row r="6" spans="1:4">
      <c r="A6" s="75" t="s">
        <v>232</v>
      </c>
    </row>
    <row r="7" spans="1:4" ht="14.4">
      <c r="A7" s="248" t="s">
        <v>1465</v>
      </c>
      <c r="B7" s="84" t="s">
        <v>1466</v>
      </c>
      <c r="C7" s="522" t="s">
        <v>1467</v>
      </c>
    </row>
    <row r="8" spans="1:4" ht="14.4">
      <c r="A8" s="248" t="s">
        <v>1468</v>
      </c>
      <c r="B8" s="84" t="s">
        <v>1469</v>
      </c>
      <c r="C8" s="522" t="s">
        <v>1467</v>
      </c>
    </row>
    <row r="9" spans="1:4" ht="14.4">
      <c r="A9" s="248" t="s">
        <v>21</v>
      </c>
      <c r="B9" s="84" t="s">
        <v>22</v>
      </c>
      <c r="C9" s="522" t="s">
        <v>1467</v>
      </c>
    </row>
    <row r="10" spans="1:4" ht="14.4">
      <c r="A10" s="248" t="s">
        <v>194</v>
      </c>
      <c r="B10" s="84" t="s">
        <v>195</v>
      </c>
      <c r="C10" s="522" t="s">
        <v>1467</v>
      </c>
    </row>
    <row r="11" spans="1:4" ht="14.4">
      <c r="A11" s="248" t="s">
        <v>196</v>
      </c>
      <c r="B11" s="84" t="s">
        <v>197</v>
      </c>
      <c r="C11" s="522" t="s">
        <v>1467</v>
      </c>
    </row>
    <row r="12" spans="1:4" ht="14.4">
      <c r="B12" s="84" t="s">
        <v>1852</v>
      </c>
      <c r="C12" s="522" t="s">
        <v>1467</v>
      </c>
    </row>
    <row r="13" spans="1:4" ht="14.4">
      <c r="A13" s="248" t="s">
        <v>198</v>
      </c>
      <c r="B13" s="84" t="s">
        <v>199</v>
      </c>
      <c r="C13" s="522" t="s">
        <v>1467</v>
      </c>
    </row>
    <row r="14" spans="1:4">
      <c r="A14" s="248" t="s">
        <v>227</v>
      </c>
      <c r="B14" s="84"/>
    </row>
    <row r="15" spans="1:4">
      <c r="B15" s="84"/>
    </row>
    <row r="16" spans="1:4">
      <c r="A16" s="75" t="s">
        <v>200</v>
      </c>
      <c r="B16" s="84"/>
    </row>
    <row r="17" spans="1:5" ht="14.4">
      <c r="A17" s="248" t="s">
        <v>201</v>
      </c>
      <c r="B17" s="84" t="s">
        <v>202</v>
      </c>
      <c r="C17" s="522" t="s">
        <v>1467</v>
      </c>
    </row>
    <row r="18" spans="1:5" ht="14.4">
      <c r="B18" s="84" t="s">
        <v>1845</v>
      </c>
      <c r="C18" s="522" t="s">
        <v>1467</v>
      </c>
    </row>
    <row r="19" spans="1:5" ht="14.4">
      <c r="B19" s="84" t="s">
        <v>1846</v>
      </c>
      <c r="C19" s="522" t="s">
        <v>1467</v>
      </c>
    </row>
    <row r="20" spans="1:5" ht="14.4">
      <c r="B20" s="84" t="s">
        <v>1847</v>
      </c>
      <c r="C20" s="522" t="s">
        <v>1467</v>
      </c>
    </row>
    <row r="21" spans="1:5" ht="14.4">
      <c r="A21" s="248" t="s">
        <v>203</v>
      </c>
      <c r="B21" s="84" t="s">
        <v>204</v>
      </c>
      <c r="C21" s="522" t="s">
        <v>1467</v>
      </c>
    </row>
    <row r="22" spans="1:5" ht="14.4">
      <c r="A22" s="248" t="s">
        <v>205</v>
      </c>
      <c r="B22" s="84" t="s">
        <v>206</v>
      </c>
      <c r="C22" s="522" t="s">
        <v>1467</v>
      </c>
    </row>
    <row r="23" spans="1:5" ht="14.4">
      <c r="A23" s="248" t="s">
        <v>207</v>
      </c>
      <c r="B23" s="84" t="s">
        <v>208</v>
      </c>
      <c r="C23" s="522" t="s">
        <v>1467</v>
      </c>
    </row>
    <row r="24" spans="1:5" ht="14.4">
      <c r="A24" s="248" t="s">
        <v>209</v>
      </c>
      <c r="B24" s="84" t="s">
        <v>210</v>
      </c>
      <c r="C24" s="522" t="s">
        <v>1467</v>
      </c>
    </row>
    <row r="25" spans="1:5" ht="14.4">
      <c r="B25" s="84" t="s">
        <v>1848</v>
      </c>
      <c r="C25" s="522" t="s">
        <v>1467</v>
      </c>
    </row>
    <row r="26" spans="1:5" ht="14.4">
      <c r="A26" s="248" t="s">
        <v>211</v>
      </c>
      <c r="B26" s="84" t="s">
        <v>212</v>
      </c>
      <c r="C26" s="522" t="s">
        <v>1467</v>
      </c>
    </row>
    <row r="27" spans="1:5" ht="14.4">
      <c r="A27" s="248" t="s">
        <v>213</v>
      </c>
      <c r="B27" s="84" t="s">
        <v>214</v>
      </c>
      <c r="C27" s="522" t="s">
        <v>1467</v>
      </c>
    </row>
    <row r="28" spans="1:5" ht="14.4">
      <c r="A28" s="248" t="s">
        <v>215</v>
      </c>
      <c r="B28" s="523" t="s">
        <v>216</v>
      </c>
      <c r="C28" s="522" t="s">
        <v>1467</v>
      </c>
      <c r="E28" s="248" t="s">
        <v>756</v>
      </c>
    </row>
    <row r="29" spans="1:5" ht="14.4">
      <c r="B29" s="523" t="s">
        <v>1470</v>
      </c>
      <c r="C29" s="522" t="s">
        <v>1467</v>
      </c>
    </row>
    <row r="30" spans="1:5" ht="14.4">
      <c r="B30" s="523" t="s">
        <v>1849</v>
      </c>
      <c r="C30" s="522" t="s">
        <v>1467</v>
      </c>
    </row>
    <row r="31" spans="1:5" ht="14.4">
      <c r="B31" s="523" t="s">
        <v>1471</v>
      </c>
      <c r="C31" s="522" t="s">
        <v>1467</v>
      </c>
    </row>
    <row r="32" spans="1:5" ht="14.4">
      <c r="B32" s="523" t="s">
        <v>1850</v>
      </c>
      <c r="C32" s="522" t="s">
        <v>1467</v>
      </c>
    </row>
    <row r="33" spans="1:3" ht="14.4">
      <c r="B33" s="523" t="s">
        <v>1851</v>
      </c>
      <c r="C33" s="522" t="s">
        <v>1467</v>
      </c>
    </row>
    <row r="34" spans="1:3" ht="14.4">
      <c r="B34" s="523" t="s">
        <v>1472</v>
      </c>
      <c r="C34" s="522" t="s">
        <v>1467</v>
      </c>
    </row>
    <row r="35" spans="1:3" ht="14.4">
      <c r="B35" s="523" t="s">
        <v>1473</v>
      </c>
      <c r="C35" s="522" t="s">
        <v>1467</v>
      </c>
    </row>
    <row r="36" spans="1:3" ht="14.4">
      <c r="B36" s="523" t="s">
        <v>1474</v>
      </c>
      <c r="C36" s="522" t="s">
        <v>1467</v>
      </c>
    </row>
    <row r="37" spans="1:3" ht="14.4">
      <c r="B37" s="523" t="s">
        <v>1475</v>
      </c>
      <c r="C37" s="522" t="s">
        <v>1467</v>
      </c>
    </row>
    <row r="38" spans="1:3" ht="14.4">
      <c r="A38" s="248" t="s">
        <v>217</v>
      </c>
      <c r="B38" s="523" t="s">
        <v>218</v>
      </c>
      <c r="C38" s="522" t="s">
        <v>1467</v>
      </c>
    </row>
    <row r="39" spans="1:3" ht="14.4">
      <c r="B39" s="523" t="s">
        <v>1853</v>
      </c>
      <c r="C39" s="522" t="s">
        <v>1467</v>
      </c>
    </row>
    <row r="40" spans="1:3" ht="14.4">
      <c r="B40" s="523" t="s">
        <v>1854</v>
      </c>
      <c r="C40" s="522" t="s">
        <v>1467</v>
      </c>
    </row>
    <row r="41" spans="1:3" ht="14.4">
      <c r="B41" s="84" t="s">
        <v>1481</v>
      </c>
      <c r="C41" s="522" t="s">
        <v>1467</v>
      </c>
    </row>
    <row r="42" spans="1:3" ht="14.4">
      <c r="A42" s="248" t="s">
        <v>1482</v>
      </c>
      <c r="B42" s="84" t="s">
        <v>1483</v>
      </c>
      <c r="C42" s="522" t="s">
        <v>1467</v>
      </c>
    </row>
    <row r="43" spans="1:3" ht="14.4">
      <c r="A43" s="248" t="s">
        <v>0</v>
      </c>
      <c r="B43" s="523" t="s">
        <v>1</v>
      </c>
      <c r="C43" s="522" t="s">
        <v>1467</v>
      </c>
    </row>
    <row r="44" spans="1:3" ht="14.4">
      <c r="A44" s="248" t="s">
        <v>2</v>
      </c>
      <c r="B44" s="523" t="s">
        <v>3</v>
      </c>
      <c r="C44" s="522" t="s">
        <v>1467</v>
      </c>
    </row>
    <row r="45" spans="1:3" ht="14.4">
      <c r="B45" s="523" t="s">
        <v>1855</v>
      </c>
      <c r="C45" s="522" t="s">
        <v>1467</v>
      </c>
    </row>
    <row r="46" spans="1:3" ht="14.4">
      <c r="B46" s="523" t="s">
        <v>1856</v>
      </c>
      <c r="C46" s="522" t="s">
        <v>1467</v>
      </c>
    </row>
    <row r="47" spans="1:3" ht="14.4">
      <c r="B47" s="523" t="s">
        <v>1476</v>
      </c>
      <c r="C47" s="522" t="s">
        <v>1467</v>
      </c>
    </row>
    <row r="48" spans="1:3" ht="14.4">
      <c r="B48" s="523" t="s">
        <v>1857</v>
      </c>
      <c r="C48" s="522" t="s">
        <v>1467</v>
      </c>
    </row>
    <row r="49" spans="1:3" ht="14.4">
      <c r="A49" s="248" t="s">
        <v>4</v>
      </c>
      <c r="B49" s="523" t="s">
        <v>5</v>
      </c>
      <c r="C49" s="522" t="s">
        <v>1467</v>
      </c>
    </row>
    <row r="50" spans="1:3" ht="14.4">
      <c r="B50" s="523" t="s">
        <v>1477</v>
      </c>
      <c r="C50" s="522" t="s">
        <v>1467</v>
      </c>
    </row>
    <row r="51" spans="1:3" ht="14.4">
      <c r="B51" s="523" t="s">
        <v>1478</v>
      </c>
      <c r="C51" s="522" t="s">
        <v>1467</v>
      </c>
    </row>
    <row r="52" spans="1:3" ht="14.4">
      <c r="B52" s="523" t="s">
        <v>1479</v>
      </c>
      <c r="C52" s="522" t="s">
        <v>1467</v>
      </c>
    </row>
    <row r="53" spans="1:3" ht="14.4">
      <c r="A53" s="248" t="s">
        <v>6</v>
      </c>
      <c r="B53" s="523" t="s">
        <v>7</v>
      </c>
      <c r="C53" s="522" t="s">
        <v>1467</v>
      </c>
    </row>
    <row r="54" spans="1:3" ht="14.4">
      <c r="A54" s="248" t="s">
        <v>227</v>
      </c>
      <c r="B54" s="84" t="s">
        <v>1480</v>
      </c>
      <c r="C54" s="522" t="s">
        <v>1467</v>
      </c>
    </row>
    <row r="55" spans="1:3" ht="14.4">
      <c r="B55" s="84"/>
      <c r="C55" s="522"/>
    </row>
    <row r="56" spans="1:3" ht="14.4">
      <c r="B56" s="84"/>
      <c r="C56" s="522"/>
    </row>
    <row r="59" spans="1:3">
      <c r="B59" s="248" t="s">
        <v>756</v>
      </c>
    </row>
  </sheetData>
  <mergeCells count="1">
    <mergeCell ref="A2:C2"/>
  </mergeCells>
  <phoneticPr fontId="6" type="noConversion"/>
  <pageMargins left="0.75" right="0.75" top="1" bottom="1" header="0.5" footer="0.5"/>
  <pageSetup paperSize="9" orientation="portrait"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56"/>
  <sheetViews>
    <sheetView zoomScaleNormal="100" workbookViewId="0">
      <selection activeCell="I8" sqref="I8"/>
    </sheetView>
  </sheetViews>
  <sheetFormatPr defaultColWidth="8" defaultRowHeight="13.8"/>
  <cols>
    <col min="1" max="1" width="7.5546875" style="496" customWidth="1"/>
    <col min="2" max="2" width="70.88671875" style="508" customWidth="1"/>
    <col min="3" max="3" width="7" style="509" customWidth="1"/>
    <col min="4" max="4" width="16.5546875" style="510" customWidth="1"/>
    <col min="5" max="16384" width="8" style="500"/>
  </cols>
  <sheetData>
    <row r="1" spans="1:4">
      <c r="A1" s="496" t="s">
        <v>533</v>
      </c>
      <c r="B1" s="497"/>
      <c r="C1" s="498"/>
      <c r="D1" s="499"/>
    </row>
    <row r="2" spans="1:4" ht="49.5" customHeight="1">
      <c r="A2" s="646" t="s">
        <v>565</v>
      </c>
      <c r="B2" s="646"/>
      <c r="C2" s="247"/>
      <c r="D2" s="247"/>
    </row>
    <row r="3" spans="1:4" ht="41.4">
      <c r="A3" s="162" t="s">
        <v>418</v>
      </c>
      <c r="B3" s="163" t="s">
        <v>534</v>
      </c>
      <c r="C3" s="164" t="s">
        <v>419</v>
      </c>
      <c r="D3" s="163" t="s">
        <v>352</v>
      </c>
    </row>
    <row r="4" spans="1:4">
      <c r="A4" s="165">
        <v>1.1000000000000001</v>
      </c>
      <c r="B4" s="166" t="s">
        <v>353</v>
      </c>
      <c r="C4" s="187"/>
      <c r="D4" s="188"/>
    </row>
    <row r="5" spans="1:4" ht="41.4">
      <c r="A5" s="167" t="s">
        <v>121</v>
      </c>
      <c r="B5" s="501" t="s">
        <v>1430</v>
      </c>
      <c r="C5" s="502" t="s">
        <v>891</v>
      </c>
      <c r="D5" s="503"/>
    </row>
    <row r="6" spans="1:4">
      <c r="A6" s="168" t="s">
        <v>192</v>
      </c>
      <c r="B6" s="504"/>
      <c r="C6" s="505"/>
      <c r="D6" s="506"/>
    </row>
    <row r="7" spans="1:4">
      <c r="A7" s="168" t="s">
        <v>9</v>
      </c>
      <c r="B7" s="504"/>
      <c r="C7" s="505"/>
      <c r="D7" s="506"/>
    </row>
    <row r="8" spans="1:4">
      <c r="A8" s="168" t="s">
        <v>10</v>
      </c>
      <c r="B8" s="504"/>
      <c r="C8" s="505"/>
      <c r="D8" s="506"/>
    </row>
    <row r="9" spans="1:4">
      <c r="A9" s="168" t="s">
        <v>11</v>
      </c>
      <c r="B9" s="504"/>
      <c r="C9" s="505"/>
      <c r="D9" s="506"/>
    </row>
    <row r="10" spans="1:4">
      <c r="A10" s="507"/>
    </row>
    <row r="11" spans="1:4" ht="27.6">
      <c r="A11" s="165">
        <v>1.2</v>
      </c>
      <c r="B11" s="166" t="s">
        <v>354</v>
      </c>
      <c r="C11" s="189"/>
      <c r="D11" s="190"/>
    </row>
    <row r="12" spans="1:4" ht="41.4">
      <c r="A12" s="168" t="s">
        <v>121</v>
      </c>
      <c r="B12" s="504" t="s">
        <v>1439</v>
      </c>
      <c r="C12" s="505" t="s">
        <v>891</v>
      </c>
      <c r="D12" s="506"/>
    </row>
    <row r="13" spans="1:4">
      <c r="A13" s="168" t="s">
        <v>192</v>
      </c>
      <c r="B13" s="504"/>
      <c r="C13" s="505"/>
      <c r="D13" s="506"/>
    </row>
    <row r="14" spans="1:4">
      <c r="A14" s="168" t="s">
        <v>9</v>
      </c>
      <c r="B14" s="504"/>
      <c r="C14" s="505"/>
      <c r="D14" s="506"/>
    </row>
    <row r="15" spans="1:4">
      <c r="A15" s="168" t="s">
        <v>10</v>
      </c>
      <c r="B15" s="504"/>
      <c r="C15" s="505"/>
      <c r="D15" s="506"/>
    </row>
    <row r="16" spans="1:4">
      <c r="A16" s="168" t="s">
        <v>11</v>
      </c>
      <c r="B16" s="504"/>
      <c r="C16" s="505"/>
      <c r="D16" s="506"/>
    </row>
    <row r="17" spans="1:4">
      <c r="A17" s="507"/>
    </row>
    <row r="18" spans="1:4" ht="27.6">
      <c r="A18" s="184">
        <v>1.3</v>
      </c>
      <c r="B18" s="185" t="s">
        <v>375</v>
      </c>
      <c r="C18" s="191" t="s">
        <v>445</v>
      </c>
      <c r="D18" s="192" t="s">
        <v>445</v>
      </c>
    </row>
    <row r="19" spans="1:4">
      <c r="A19" s="507"/>
    </row>
    <row r="20" spans="1:4" ht="27.6">
      <c r="A20" s="165">
        <v>1.4</v>
      </c>
      <c r="B20" s="166" t="s">
        <v>355</v>
      </c>
      <c r="C20" s="189"/>
      <c r="D20" s="190"/>
    </row>
    <row r="21" spans="1:4" ht="27.6">
      <c r="A21" s="168" t="s">
        <v>121</v>
      </c>
      <c r="B21" s="504" t="s">
        <v>1454</v>
      </c>
      <c r="C21" s="505" t="s">
        <v>891</v>
      </c>
      <c r="D21" s="506"/>
    </row>
    <row r="22" spans="1:4">
      <c r="A22" s="168" t="s">
        <v>192</v>
      </c>
      <c r="B22" s="504"/>
      <c r="C22" s="505"/>
      <c r="D22" s="506"/>
    </row>
    <row r="23" spans="1:4">
      <c r="A23" s="168" t="s">
        <v>9</v>
      </c>
      <c r="B23" s="504"/>
      <c r="C23" s="505"/>
      <c r="D23" s="506"/>
    </row>
    <row r="24" spans="1:4">
      <c r="A24" s="168" t="s">
        <v>10</v>
      </c>
      <c r="B24" s="504"/>
      <c r="C24" s="505"/>
      <c r="D24" s="506"/>
    </row>
    <row r="25" spans="1:4">
      <c r="A25" s="168" t="s">
        <v>11</v>
      </c>
      <c r="B25" s="504"/>
      <c r="C25" s="505"/>
      <c r="D25" s="506"/>
    </row>
    <row r="26" spans="1:4">
      <c r="A26" s="507"/>
    </row>
    <row r="27" spans="1:4" ht="154.5" customHeight="1">
      <c r="A27" s="392">
        <v>1.5</v>
      </c>
      <c r="B27" s="186" t="s">
        <v>580</v>
      </c>
      <c r="C27" s="193"/>
      <c r="D27" s="194"/>
    </row>
    <row r="28" spans="1:4" ht="113.4" customHeight="1">
      <c r="A28" s="168" t="s">
        <v>121</v>
      </c>
      <c r="B28" s="169" t="s">
        <v>1431</v>
      </c>
      <c r="C28" s="170" t="s">
        <v>891</v>
      </c>
      <c r="D28" s="171"/>
    </row>
    <row r="29" spans="1:4">
      <c r="A29" s="168" t="s">
        <v>192</v>
      </c>
      <c r="B29" s="504"/>
      <c r="C29" s="505"/>
      <c r="D29" s="506"/>
    </row>
    <row r="30" spans="1:4">
      <c r="A30" s="168" t="s">
        <v>9</v>
      </c>
      <c r="B30" s="504"/>
      <c r="C30" s="505"/>
      <c r="D30" s="506"/>
    </row>
    <row r="31" spans="1:4">
      <c r="A31" s="168" t="s">
        <v>10</v>
      </c>
      <c r="B31" s="504"/>
      <c r="C31" s="505"/>
      <c r="D31" s="506"/>
    </row>
    <row r="32" spans="1:4">
      <c r="A32" s="168" t="s">
        <v>11</v>
      </c>
      <c r="B32" s="504"/>
      <c r="C32" s="505"/>
      <c r="D32" s="506"/>
    </row>
    <row r="33" spans="1:4">
      <c r="A33" s="507"/>
    </row>
    <row r="34" spans="1:4" ht="72" customHeight="1">
      <c r="A34" s="173">
        <v>1.6</v>
      </c>
      <c r="B34" s="186" t="s">
        <v>1420</v>
      </c>
      <c r="C34" s="189"/>
      <c r="D34" s="190"/>
    </row>
    <row r="35" spans="1:4" ht="27.6">
      <c r="A35" s="168" t="s">
        <v>121</v>
      </c>
      <c r="B35" s="504" t="s">
        <v>1421</v>
      </c>
      <c r="C35" s="505" t="s">
        <v>891</v>
      </c>
      <c r="D35" s="506"/>
    </row>
    <row r="36" spans="1:4">
      <c r="A36" s="168" t="s">
        <v>192</v>
      </c>
      <c r="B36" s="504"/>
      <c r="C36" s="505"/>
      <c r="D36" s="506"/>
    </row>
    <row r="37" spans="1:4">
      <c r="A37" s="168" t="s">
        <v>9</v>
      </c>
      <c r="B37" s="504"/>
      <c r="C37" s="505"/>
      <c r="D37" s="506"/>
    </row>
    <row r="38" spans="1:4">
      <c r="A38" s="168" t="s">
        <v>10</v>
      </c>
      <c r="B38" s="504"/>
      <c r="C38" s="505"/>
      <c r="D38" s="506"/>
    </row>
    <row r="39" spans="1:4">
      <c r="A39" s="168" t="s">
        <v>11</v>
      </c>
      <c r="B39" s="504"/>
      <c r="C39" s="505"/>
      <c r="D39" s="506"/>
    </row>
    <row r="40" spans="1:4">
      <c r="A40" s="507"/>
    </row>
    <row r="41" spans="1:4" ht="70.349999999999994" customHeight="1">
      <c r="A41" s="165">
        <v>1.7</v>
      </c>
      <c r="B41" s="186" t="s">
        <v>581</v>
      </c>
      <c r="C41" s="189"/>
      <c r="D41" s="190"/>
    </row>
    <row r="42" spans="1:4" ht="82.8">
      <c r="A42" s="168" t="s">
        <v>121</v>
      </c>
      <c r="B42" s="169" t="s">
        <v>1432</v>
      </c>
      <c r="C42" s="170" t="s">
        <v>891</v>
      </c>
      <c r="D42" s="171"/>
    </row>
    <row r="43" spans="1:4">
      <c r="A43" s="168" t="s">
        <v>192</v>
      </c>
      <c r="B43" s="504"/>
      <c r="C43" s="505"/>
      <c r="D43" s="506"/>
    </row>
    <row r="44" spans="1:4">
      <c r="A44" s="168" t="s">
        <v>9</v>
      </c>
      <c r="B44" s="504"/>
      <c r="C44" s="505"/>
      <c r="D44" s="506"/>
    </row>
    <row r="45" spans="1:4">
      <c r="A45" s="168" t="s">
        <v>10</v>
      </c>
      <c r="B45" s="504"/>
      <c r="C45" s="505"/>
      <c r="D45" s="506"/>
    </row>
    <row r="46" spans="1:4">
      <c r="A46" s="168" t="s">
        <v>11</v>
      </c>
      <c r="B46" s="504"/>
      <c r="C46" s="505"/>
      <c r="D46" s="506"/>
    </row>
    <row r="47" spans="1:4">
      <c r="A47" s="507"/>
    </row>
    <row r="48" spans="1:4" ht="51.75" customHeight="1">
      <c r="A48" s="165">
        <v>1.8</v>
      </c>
      <c r="B48" s="166" t="s">
        <v>356</v>
      </c>
      <c r="C48" s="187"/>
      <c r="D48" s="188"/>
    </row>
    <row r="49" spans="1:4" ht="41.4">
      <c r="A49" s="168" t="s">
        <v>121</v>
      </c>
      <c r="B49" s="504" t="s">
        <v>1433</v>
      </c>
      <c r="C49" s="505" t="s">
        <v>891</v>
      </c>
      <c r="D49" s="506"/>
    </row>
    <row r="50" spans="1:4">
      <c r="A50" s="168" t="s">
        <v>192</v>
      </c>
      <c r="B50" s="511"/>
      <c r="C50" s="505"/>
      <c r="D50" s="506"/>
    </row>
    <row r="51" spans="1:4">
      <c r="A51" s="168" t="s">
        <v>9</v>
      </c>
      <c r="B51" s="511"/>
      <c r="C51" s="505"/>
      <c r="D51" s="506"/>
    </row>
    <row r="52" spans="1:4">
      <c r="A52" s="168" t="s">
        <v>10</v>
      </c>
      <c r="B52" s="511"/>
      <c r="C52" s="505"/>
      <c r="D52" s="506"/>
    </row>
    <row r="53" spans="1:4">
      <c r="A53" s="168" t="s">
        <v>11</v>
      </c>
      <c r="B53" s="511"/>
      <c r="C53" s="505"/>
      <c r="D53" s="506"/>
    </row>
    <row r="54" spans="1:4">
      <c r="A54" s="507"/>
      <c r="B54" s="512"/>
    </row>
    <row r="55" spans="1:4" ht="59.25" customHeight="1">
      <c r="A55" s="165">
        <v>1.9</v>
      </c>
      <c r="B55" s="166" t="s">
        <v>376</v>
      </c>
      <c r="C55" s="189"/>
      <c r="D55" s="190"/>
    </row>
    <row r="56" spans="1:4" ht="82.8">
      <c r="A56" s="168" t="s">
        <v>121</v>
      </c>
      <c r="B56" s="504" t="s">
        <v>1434</v>
      </c>
      <c r="C56" s="505" t="s">
        <v>891</v>
      </c>
      <c r="D56" s="506"/>
    </row>
    <row r="57" spans="1:4">
      <c r="A57" s="168" t="s">
        <v>192</v>
      </c>
      <c r="B57" s="511"/>
      <c r="C57" s="505"/>
      <c r="D57" s="506"/>
    </row>
    <row r="58" spans="1:4">
      <c r="A58" s="168" t="s">
        <v>9</v>
      </c>
      <c r="B58" s="511"/>
      <c r="C58" s="505"/>
      <c r="D58" s="506"/>
    </row>
    <row r="59" spans="1:4">
      <c r="A59" s="168" t="s">
        <v>10</v>
      </c>
      <c r="B59" s="511"/>
      <c r="C59" s="505"/>
      <c r="D59" s="506"/>
    </row>
    <row r="60" spans="1:4">
      <c r="A60" s="168" t="s">
        <v>11</v>
      </c>
      <c r="B60" s="511"/>
      <c r="C60" s="505"/>
      <c r="D60" s="506"/>
    </row>
    <row r="61" spans="1:4">
      <c r="A61" s="507"/>
      <c r="B61" s="512"/>
    </row>
    <row r="62" spans="1:4" ht="34.5" customHeight="1">
      <c r="A62" s="174">
        <v>1.1000000000000001</v>
      </c>
      <c r="B62" s="166" t="s">
        <v>553</v>
      </c>
      <c r="C62" s="189"/>
      <c r="D62" s="190"/>
    </row>
    <row r="63" spans="1:4" ht="69">
      <c r="A63" s="168" t="s">
        <v>121</v>
      </c>
      <c r="B63" s="504" t="s">
        <v>1435</v>
      </c>
      <c r="C63" s="505" t="s">
        <v>891</v>
      </c>
      <c r="D63" s="506"/>
    </row>
    <row r="64" spans="1:4">
      <c r="A64" s="168" t="s">
        <v>192</v>
      </c>
      <c r="B64" s="504"/>
      <c r="C64" s="505"/>
      <c r="D64" s="506"/>
    </row>
    <row r="65" spans="1:4">
      <c r="A65" s="168" t="s">
        <v>9</v>
      </c>
      <c r="B65" s="504"/>
      <c r="C65" s="505"/>
      <c r="D65" s="506"/>
    </row>
    <row r="66" spans="1:4">
      <c r="A66" s="168" t="s">
        <v>10</v>
      </c>
      <c r="B66" s="504"/>
      <c r="C66" s="505"/>
      <c r="D66" s="506"/>
    </row>
    <row r="67" spans="1:4">
      <c r="A67" s="168" t="s">
        <v>11</v>
      </c>
      <c r="B67" s="504"/>
      <c r="C67" s="505"/>
      <c r="D67" s="506"/>
    </row>
    <row r="68" spans="1:4">
      <c r="A68" s="507"/>
    </row>
    <row r="69" spans="1:4" ht="55.2">
      <c r="A69" s="174">
        <v>1.1100000000000001</v>
      </c>
      <c r="B69" s="166" t="s">
        <v>357</v>
      </c>
      <c r="C69" s="189"/>
      <c r="D69" s="190"/>
    </row>
    <row r="70" spans="1:4" ht="193.2">
      <c r="A70" s="168" t="s">
        <v>121</v>
      </c>
      <c r="B70" s="169" t="s">
        <v>1436</v>
      </c>
      <c r="C70" s="170" t="s">
        <v>891</v>
      </c>
      <c r="D70" s="171"/>
    </row>
    <row r="71" spans="1:4">
      <c r="A71" s="168" t="s">
        <v>192</v>
      </c>
      <c r="B71" s="504"/>
      <c r="C71" s="505"/>
      <c r="D71" s="506"/>
    </row>
    <row r="72" spans="1:4">
      <c r="A72" s="168" t="s">
        <v>9</v>
      </c>
      <c r="B72" s="504"/>
      <c r="C72" s="505"/>
      <c r="D72" s="506"/>
    </row>
    <row r="73" spans="1:4">
      <c r="A73" s="168" t="s">
        <v>10</v>
      </c>
      <c r="B73" s="504"/>
      <c r="C73" s="505"/>
      <c r="D73" s="506"/>
    </row>
    <row r="74" spans="1:4">
      <c r="A74" s="168" t="s">
        <v>11</v>
      </c>
      <c r="B74" s="504"/>
      <c r="C74" s="505"/>
      <c r="D74" s="506"/>
    </row>
    <row r="75" spans="1:4">
      <c r="A75" s="507"/>
    </row>
    <row r="76" spans="1:4" ht="41.4">
      <c r="A76" s="173">
        <v>1.1200000000000001</v>
      </c>
      <c r="B76" s="166" t="s">
        <v>358</v>
      </c>
      <c r="C76" s="189"/>
      <c r="D76" s="190"/>
    </row>
    <row r="77" spans="1:4">
      <c r="A77" s="168" t="s">
        <v>121</v>
      </c>
      <c r="B77" s="504" t="s">
        <v>1437</v>
      </c>
      <c r="C77" s="504" t="s">
        <v>891</v>
      </c>
      <c r="D77" s="511"/>
    </row>
    <row r="78" spans="1:4">
      <c r="A78" s="168" t="s">
        <v>192</v>
      </c>
      <c r="B78" s="511"/>
      <c r="C78" s="511"/>
      <c r="D78" s="511"/>
    </row>
    <row r="79" spans="1:4">
      <c r="A79" s="168" t="s">
        <v>9</v>
      </c>
      <c r="B79" s="511"/>
      <c r="C79" s="511"/>
      <c r="D79" s="511"/>
    </row>
    <row r="80" spans="1:4">
      <c r="A80" s="168" t="s">
        <v>10</v>
      </c>
      <c r="B80" s="511"/>
      <c r="C80" s="511"/>
      <c r="D80" s="511"/>
    </row>
    <row r="81" spans="1:4">
      <c r="A81" s="168" t="s">
        <v>11</v>
      </c>
      <c r="B81" s="511"/>
      <c r="C81" s="511"/>
      <c r="D81" s="511"/>
    </row>
    <row r="82" spans="1:4">
      <c r="A82" s="513"/>
      <c r="B82" s="512"/>
      <c r="C82" s="512"/>
      <c r="D82" s="512"/>
    </row>
    <row r="83" spans="1:4" ht="69">
      <c r="A83" s="392">
        <v>1.1299999999999999</v>
      </c>
      <c r="B83" s="73" t="s">
        <v>377</v>
      </c>
      <c r="C83" s="193" t="s">
        <v>445</v>
      </c>
      <c r="D83" s="194" t="s">
        <v>445</v>
      </c>
    </row>
    <row r="84" spans="1:4" ht="27.6">
      <c r="A84" s="392"/>
      <c r="B84" s="74" t="s">
        <v>359</v>
      </c>
      <c r="C84" s="505"/>
      <c r="D84" s="506"/>
    </row>
    <row r="85" spans="1:4">
      <c r="A85" s="507"/>
    </row>
    <row r="86" spans="1:4" ht="55.2">
      <c r="A86" s="392">
        <v>2.1</v>
      </c>
      <c r="B86" s="172" t="s">
        <v>360</v>
      </c>
      <c r="C86" s="193"/>
      <c r="D86" s="194"/>
    </row>
    <row r="87" spans="1:4" ht="56.25" customHeight="1">
      <c r="A87" s="394"/>
      <c r="B87" s="175" t="s">
        <v>361</v>
      </c>
      <c r="C87" s="195"/>
      <c r="D87" s="196"/>
    </row>
    <row r="88" spans="1:4" ht="27.6">
      <c r="A88" s="168" t="s">
        <v>121</v>
      </c>
      <c r="B88" s="169" t="s">
        <v>1438</v>
      </c>
      <c r="C88" s="170" t="s">
        <v>891</v>
      </c>
      <c r="D88" s="171"/>
    </row>
    <row r="89" spans="1:4">
      <c r="A89" s="168" t="s">
        <v>192</v>
      </c>
      <c r="B89" s="511"/>
      <c r="C89" s="505"/>
      <c r="D89" s="506"/>
    </row>
    <row r="90" spans="1:4">
      <c r="A90" s="168" t="s">
        <v>9</v>
      </c>
      <c r="B90" s="511"/>
      <c r="C90" s="505"/>
      <c r="D90" s="506"/>
    </row>
    <row r="91" spans="1:4">
      <c r="A91" s="168" t="s">
        <v>10</v>
      </c>
      <c r="B91" s="511"/>
      <c r="C91" s="505"/>
      <c r="D91" s="506"/>
    </row>
    <row r="92" spans="1:4">
      <c r="A92" s="168" t="s">
        <v>11</v>
      </c>
      <c r="B92" s="511"/>
      <c r="C92" s="505"/>
      <c r="D92" s="506"/>
    </row>
    <row r="93" spans="1:4">
      <c r="A93" s="507"/>
    </row>
    <row r="94" spans="1:4" ht="27.75" customHeight="1">
      <c r="A94" s="643">
        <v>2.2000000000000002</v>
      </c>
      <c r="B94" s="172" t="s">
        <v>362</v>
      </c>
      <c r="C94" s="193"/>
      <c r="D94" s="194"/>
    </row>
    <row r="95" spans="1:4" ht="14.25" customHeight="1">
      <c r="A95" s="644"/>
      <c r="B95" s="497" t="s">
        <v>420</v>
      </c>
      <c r="C95" s="498"/>
      <c r="D95" s="176"/>
    </row>
    <row r="96" spans="1:4" ht="14.25" customHeight="1">
      <c r="A96" s="644"/>
      <c r="B96" s="497" t="s">
        <v>421</v>
      </c>
      <c r="C96" s="498"/>
      <c r="D96" s="176"/>
    </row>
    <row r="97" spans="1:4" ht="14.25" customHeight="1">
      <c r="A97" s="644"/>
      <c r="B97" s="497" t="s">
        <v>422</v>
      </c>
      <c r="C97" s="498"/>
      <c r="D97" s="176"/>
    </row>
    <row r="98" spans="1:4" ht="14.25" customHeight="1">
      <c r="A98" s="644"/>
      <c r="B98" s="497" t="s">
        <v>423</v>
      </c>
      <c r="C98" s="498"/>
      <c r="D98" s="176"/>
    </row>
    <row r="99" spans="1:4" ht="14.25" customHeight="1">
      <c r="A99" s="644"/>
      <c r="B99" s="497" t="s">
        <v>424</v>
      </c>
      <c r="C99" s="197"/>
      <c r="D99" s="198"/>
    </row>
    <row r="100" spans="1:4" ht="14.25" customHeight="1">
      <c r="A100" s="644"/>
      <c r="B100" s="497" t="s">
        <v>425</v>
      </c>
      <c r="C100" s="498"/>
      <c r="D100" s="176"/>
    </row>
    <row r="101" spans="1:4" ht="27.75" customHeight="1">
      <c r="A101" s="644"/>
      <c r="B101" s="497" t="s">
        <v>426</v>
      </c>
      <c r="C101" s="197"/>
      <c r="D101" s="198"/>
    </row>
    <row r="102" spans="1:4" ht="31.5" customHeight="1">
      <c r="A102" s="644"/>
      <c r="B102" s="497" t="s">
        <v>427</v>
      </c>
      <c r="C102" s="197"/>
      <c r="D102" s="198"/>
    </row>
    <row r="103" spans="1:4" ht="14.25" customHeight="1">
      <c r="A103" s="644"/>
      <c r="B103" s="497" t="s">
        <v>428</v>
      </c>
      <c r="C103" s="197"/>
      <c r="D103" s="198"/>
    </row>
    <row r="104" spans="1:4" ht="15.75" customHeight="1">
      <c r="A104" s="644"/>
      <c r="B104" s="497" t="s">
        <v>429</v>
      </c>
      <c r="C104" s="197"/>
      <c r="D104" s="198"/>
    </row>
    <row r="105" spans="1:4">
      <c r="A105" s="645"/>
      <c r="B105" s="175" t="s">
        <v>430</v>
      </c>
      <c r="C105" s="195"/>
      <c r="D105" s="196"/>
    </row>
    <row r="106" spans="1:4" ht="27.6">
      <c r="A106" s="168" t="s">
        <v>121</v>
      </c>
      <c r="B106" s="504" t="s">
        <v>1422</v>
      </c>
      <c r="C106" s="505" t="s">
        <v>891</v>
      </c>
      <c r="D106" s="506"/>
    </row>
    <row r="107" spans="1:4">
      <c r="A107" s="168" t="s">
        <v>192</v>
      </c>
      <c r="B107" s="504"/>
      <c r="C107" s="505"/>
      <c r="D107" s="506"/>
    </row>
    <row r="108" spans="1:4">
      <c r="A108" s="168" t="s">
        <v>9</v>
      </c>
      <c r="B108" s="504"/>
      <c r="C108" s="505"/>
      <c r="D108" s="506"/>
    </row>
    <row r="109" spans="1:4">
      <c r="A109" s="168" t="s">
        <v>10</v>
      </c>
      <c r="B109" s="504"/>
      <c r="C109" s="505"/>
      <c r="D109" s="506"/>
    </row>
    <row r="110" spans="1:4">
      <c r="A110" s="168" t="s">
        <v>11</v>
      </c>
      <c r="B110" s="504"/>
      <c r="C110" s="505"/>
      <c r="D110" s="506"/>
    </row>
    <row r="111" spans="1:4">
      <c r="A111" s="507"/>
    </row>
    <row r="112" spans="1:4" ht="41.4">
      <c r="A112" s="392">
        <v>2.2999999999999998</v>
      </c>
      <c r="B112" s="172" t="s">
        <v>363</v>
      </c>
      <c r="C112" s="193"/>
      <c r="D112" s="194"/>
    </row>
    <row r="113" spans="1:4" ht="45.75" customHeight="1">
      <c r="A113" s="393"/>
      <c r="B113" s="497" t="s">
        <v>364</v>
      </c>
      <c r="C113" s="197"/>
      <c r="D113" s="198"/>
    </row>
    <row r="114" spans="1:4">
      <c r="A114" s="393"/>
      <c r="B114" s="497" t="s">
        <v>431</v>
      </c>
      <c r="C114" s="498"/>
      <c r="D114" s="176"/>
    </row>
    <row r="115" spans="1:4">
      <c r="A115" s="393"/>
      <c r="B115" s="497" t="s">
        <v>432</v>
      </c>
      <c r="C115" s="498"/>
      <c r="D115" s="176"/>
    </row>
    <row r="116" spans="1:4" ht="54" customHeight="1">
      <c r="A116" s="393"/>
      <c r="B116" s="497" t="s">
        <v>582</v>
      </c>
      <c r="C116" s="197"/>
      <c r="D116" s="198"/>
    </row>
    <row r="117" spans="1:4" ht="30.75" customHeight="1">
      <c r="A117" s="393"/>
      <c r="B117" s="497" t="s">
        <v>535</v>
      </c>
      <c r="C117" s="197"/>
      <c r="D117" s="198"/>
    </row>
    <row r="118" spans="1:4">
      <c r="A118" s="393"/>
      <c r="B118" s="497" t="s">
        <v>433</v>
      </c>
      <c r="C118" s="498"/>
      <c r="D118" s="176"/>
    </row>
    <row r="119" spans="1:4" ht="45.75" customHeight="1">
      <c r="A119" s="393"/>
      <c r="B119" s="497" t="s">
        <v>434</v>
      </c>
      <c r="C119" s="199"/>
      <c r="D119" s="200"/>
    </row>
    <row r="120" spans="1:4">
      <c r="A120" s="393"/>
      <c r="B120" s="497" t="s">
        <v>365</v>
      </c>
      <c r="C120" s="498"/>
      <c r="D120" s="176"/>
    </row>
    <row r="121" spans="1:4">
      <c r="A121" s="393"/>
      <c r="B121" s="497" t="s">
        <v>435</v>
      </c>
      <c r="C121" s="498"/>
      <c r="D121" s="176"/>
    </row>
    <row r="122" spans="1:4" ht="27.6">
      <c r="A122" s="393"/>
      <c r="B122" s="497" t="s">
        <v>436</v>
      </c>
      <c r="C122" s="498"/>
      <c r="D122" s="176"/>
    </row>
    <row r="123" spans="1:4" ht="27.6">
      <c r="A123" s="393"/>
      <c r="B123" s="497" t="s">
        <v>437</v>
      </c>
      <c r="C123" s="498"/>
      <c r="D123" s="176"/>
    </row>
    <row r="124" spans="1:4">
      <c r="A124" s="394"/>
      <c r="B124" s="175" t="s">
        <v>438</v>
      </c>
      <c r="C124" s="177"/>
      <c r="D124" s="178"/>
    </row>
    <row r="125" spans="1:4" ht="96.6">
      <c r="A125" s="168" t="s">
        <v>121</v>
      </c>
      <c r="B125" s="169" t="s">
        <v>1455</v>
      </c>
      <c r="C125" s="170" t="s">
        <v>891</v>
      </c>
      <c r="D125" s="171"/>
    </row>
    <row r="126" spans="1:4">
      <c r="A126" s="168" t="s">
        <v>192</v>
      </c>
      <c r="B126" s="511"/>
      <c r="C126" s="505"/>
      <c r="D126" s="506"/>
    </row>
    <row r="127" spans="1:4">
      <c r="A127" s="168" t="s">
        <v>9</v>
      </c>
      <c r="B127" s="511"/>
      <c r="C127" s="505"/>
      <c r="D127" s="506"/>
    </row>
    <row r="128" spans="1:4">
      <c r="A128" s="168" t="s">
        <v>10</v>
      </c>
      <c r="B128" s="511"/>
      <c r="C128" s="505"/>
      <c r="D128" s="506"/>
    </row>
    <row r="129" spans="1:4">
      <c r="A129" s="168" t="s">
        <v>11</v>
      </c>
      <c r="B129" s="504"/>
      <c r="C129" s="505"/>
      <c r="D129" s="506"/>
    </row>
    <row r="130" spans="1:4">
      <c r="A130" s="507"/>
    </row>
    <row r="131" spans="1:4" ht="41.4">
      <c r="A131" s="165">
        <v>2.4</v>
      </c>
      <c r="B131" s="497" t="s">
        <v>536</v>
      </c>
      <c r="C131" s="179" t="s">
        <v>445</v>
      </c>
      <c r="D131" s="180" t="s">
        <v>445</v>
      </c>
    </row>
    <row r="132" spans="1:4">
      <c r="A132" s="168" t="s">
        <v>121</v>
      </c>
      <c r="B132" s="504" t="s">
        <v>1423</v>
      </c>
      <c r="C132" s="505" t="s">
        <v>891</v>
      </c>
      <c r="D132" s="506"/>
    </row>
    <row r="133" spans="1:4">
      <c r="A133" s="168" t="s">
        <v>192</v>
      </c>
      <c r="B133" s="511"/>
      <c r="C133" s="505"/>
      <c r="D133" s="506"/>
    </row>
    <row r="134" spans="1:4">
      <c r="A134" s="168" t="s">
        <v>9</v>
      </c>
      <c r="B134" s="511"/>
      <c r="C134" s="505"/>
      <c r="D134" s="506"/>
    </row>
    <row r="135" spans="1:4">
      <c r="A135" s="168" t="s">
        <v>10</v>
      </c>
      <c r="B135" s="511"/>
      <c r="C135" s="505"/>
      <c r="D135" s="506"/>
    </row>
    <row r="136" spans="1:4">
      <c r="A136" s="168" t="s">
        <v>11</v>
      </c>
      <c r="B136" s="504"/>
      <c r="C136" s="505"/>
      <c r="D136" s="506"/>
    </row>
    <row r="137" spans="1:4">
      <c r="A137" s="507"/>
    </row>
    <row r="138" spans="1:4" ht="111.6" customHeight="1">
      <c r="A138" s="392">
        <v>2.5</v>
      </c>
      <c r="B138" s="497" t="s">
        <v>378</v>
      </c>
      <c r="C138" s="193"/>
      <c r="D138" s="194"/>
    </row>
    <row r="139" spans="1:4" ht="78" customHeight="1">
      <c r="A139" s="394"/>
      <c r="B139" s="175" t="s">
        <v>366</v>
      </c>
      <c r="C139" s="195"/>
      <c r="D139" s="196"/>
    </row>
    <row r="140" spans="1:4" ht="41.4">
      <c r="A140" s="168" t="s">
        <v>121</v>
      </c>
      <c r="B140" s="169" t="s">
        <v>1456</v>
      </c>
      <c r="C140" s="170" t="s">
        <v>891</v>
      </c>
      <c r="D140" s="171"/>
    </row>
    <row r="141" spans="1:4">
      <c r="A141" s="168" t="s">
        <v>192</v>
      </c>
      <c r="B141" s="504"/>
      <c r="C141" s="505"/>
      <c r="D141" s="506"/>
    </row>
    <row r="142" spans="1:4">
      <c r="A142" s="168" t="s">
        <v>9</v>
      </c>
      <c r="B142" s="504"/>
      <c r="C142" s="505"/>
      <c r="D142" s="506"/>
    </row>
    <row r="143" spans="1:4">
      <c r="A143" s="168" t="s">
        <v>10</v>
      </c>
      <c r="B143" s="504"/>
      <c r="C143" s="505"/>
      <c r="D143" s="506"/>
    </row>
    <row r="144" spans="1:4">
      <c r="A144" s="168" t="s">
        <v>11</v>
      </c>
      <c r="B144" s="504"/>
      <c r="C144" s="505"/>
      <c r="D144" s="506"/>
    </row>
    <row r="145" spans="1:4">
      <c r="A145" s="507"/>
    </row>
    <row r="146" spans="1:4" ht="59.4" customHeight="1">
      <c r="A146" s="392">
        <v>2.6</v>
      </c>
      <c r="B146" s="175" t="s">
        <v>583</v>
      </c>
      <c r="C146" s="193"/>
      <c r="D146" s="194"/>
    </row>
    <row r="147" spans="1:4" ht="41.4">
      <c r="A147" s="168" t="s">
        <v>121</v>
      </c>
      <c r="B147" s="504" t="s">
        <v>1424</v>
      </c>
      <c r="C147" s="505" t="s">
        <v>891</v>
      </c>
      <c r="D147" s="506"/>
    </row>
    <row r="148" spans="1:4">
      <c r="A148" s="168" t="s">
        <v>192</v>
      </c>
      <c r="B148" s="504"/>
      <c r="C148" s="505"/>
      <c r="D148" s="506"/>
    </row>
    <row r="149" spans="1:4">
      <c r="A149" s="168" t="s">
        <v>9</v>
      </c>
      <c r="B149" s="504"/>
      <c r="C149" s="505"/>
      <c r="D149" s="506"/>
    </row>
    <row r="150" spans="1:4">
      <c r="A150" s="168" t="s">
        <v>10</v>
      </c>
      <c r="B150" s="504"/>
      <c r="C150" s="505"/>
      <c r="D150" s="506"/>
    </row>
    <row r="151" spans="1:4">
      <c r="A151" s="168" t="s">
        <v>11</v>
      </c>
      <c r="B151" s="504"/>
      <c r="C151" s="505"/>
      <c r="D151" s="506"/>
    </row>
    <row r="152" spans="1:4">
      <c r="A152" s="507"/>
    </row>
    <row r="153" spans="1:4" ht="82.8">
      <c r="A153" s="392">
        <v>2.7</v>
      </c>
      <c r="B153" s="186" t="s">
        <v>584</v>
      </c>
      <c r="C153" s="193"/>
      <c r="D153" s="194"/>
    </row>
    <row r="154" spans="1:4" ht="138">
      <c r="A154" s="168" t="s">
        <v>121</v>
      </c>
      <c r="B154" s="169" t="s">
        <v>1457</v>
      </c>
      <c r="C154" s="170" t="s">
        <v>891</v>
      </c>
      <c r="D154" s="171"/>
    </row>
    <row r="155" spans="1:4">
      <c r="A155" s="168" t="s">
        <v>192</v>
      </c>
      <c r="B155" s="504"/>
      <c r="C155" s="505"/>
      <c r="D155" s="506"/>
    </row>
    <row r="156" spans="1:4">
      <c r="A156" s="168" t="s">
        <v>9</v>
      </c>
      <c r="B156" s="504"/>
      <c r="C156" s="505"/>
      <c r="D156" s="506"/>
    </row>
    <row r="157" spans="1:4">
      <c r="A157" s="168" t="s">
        <v>10</v>
      </c>
      <c r="B157" s="504"/>
      <c r="C157" s="505"/>
      <c r="D157" s="506"/>
    </row>
    <row r="158" spans="1:4">
      <c r="A158" s="168" t="s">
        <v>11</v>
      </c>
      <c r="B158" s="504"/>
      <c r="C158" s="505"/>
      <c r="D158" s="506"/>
    </row>
    <row r="159" spans="1:4">
      <c r="A159" s="507"/>
    </row>
    <row r="160" spans="1:4" ht="42" customHeight="1">
      <c r="A160" s="165">
        <v>2.8</v>
      </c>
      <c r="B160" s="166" t="s">
        <v>554</v>
      </c>
      <c r="C160" s="189"/>
      <c r="D160" s="190"/>
    </row>
    <row r="161" spans="1:4" ht="27.6">
      <c r="A161" s="168" t="s">
        <v>121</v>
      </c>
      <c r="B161" s="504" t="s">
        <v>1425</v>
      </c>
      <c r="C161" s="505" t="s">
        <v>891</v>
      </c>
      <c r="D161" s="506"/>
    </row>
    <row r="162" spans="1:4">
      <c r="A162" s="168" t="s">
        <v>192</v>
      </c>
      <c r="B162" s="514"/>
      <c r="C162" s="505"/>
      <c r="D162" s="506"/>
    </row>
    <row r="163" spans="1:4">
      <c r="A163" s="168" t="s">
        <v>9</v>
      </c>
      <c r="B163" s="504"/>
      <c r="C163" s="505"/>
      <c r="D163" s="506"/>
    </row>
    <row r="164" spans="1:4">
      <c r="A164" s="168" t="s">
        <v>10</v>
      </c>
      <c r="B164" s="504"/>
      <c r="C164" s="505"/>
      <c r="D164" s="506"/>
    </row>
    <row r="165" spans="1:4">
      <c r="A165" s="168" t="s">
        <v>11</v>
      </c>
      <c r="B165" s="504"/>
      <c r="C165" s="505"/>
      <c r="D165" s="506"/>
    </row>
    <row r="166" spans="1:4">
      <c r="A166" s="507"/>
    </row>
    <row r="167" spans="1:4" ht="55.2">
      <c r="A167" s="392">
        <v>3.1</v>
      </c>
      <c r="B167" s="172" t="s">
        <v>367</v>
      </c>
      <c r="C167" s="181"/>
      <c r="D167" s="182"/>
    </row>
    <row r="168" spans="1:4" ht="41.4">
      <c r="A168" s="393"/>
      <c r="B168" s="497" t="s">
        <v>368</v>
      </c>
      <c r="C168" s="498"/>
      <c r="D168" s="176"/>
    </row>
    <row r="169" spans="1:4" ht="31.35" customHeight="1">
      <c r="A169" s="393"/>
      <c r="B169" s="497" t="s">
        <v>369</v>
      </c>
      <c r="C169" s="498"/>
      <c r="D169" s="176"/>
    </row>
    <row r="170" spans="1:4" ht="127.65" customHeight="1">
      <c r="A170" s="394"/>
      <c r="B170" s="175" t="s">
        <v>370</v>
      </c>
      <c r="C170" s="177"/>
      <c r="D170" s="178"/>
    </row>
    <row r="171" spans="1:4" ht="96.6">
      <c r="A171" s="168" t="s">
        <v>121</v>
      </c>
      <c r="B171" s="169" t="s">
        <v>1458</v>
      </c>
      <c r="C171" s="170" t="s">
        <v>891</v>
      </c>
      <c r="D171" s="171"/>
    </row>
    <row r="172" spans="1:4">
      <c r="A172" s="168" t="s">
        <v>192</v>
      </c>
      <c r="B172" s="504"/>
      <c r="C172" s="505"/>
      <c r="D172" s="506"/>
    </row>
    <row r="173" spans="1:4">
      <c r="A173" s="168" t="s">
        <v>9</v>
      </c>
      <c r="B173" s="504"/>
      <c r="C173" s="505"/>
      <c r="D173" s="506"/>
    </row>
    <row r="174" spans="1:4">
      <c r="A174" s="168" t="s">
        <v>10</v>
      </c>
      <c r="B174" s="504"/>
      <c r="C174" s="505"/>
      <c r="D174" s="506"/>
    </row>
    <row r="175" spans="1:4">
      <c r="A175" s="168" t="s">
        <v>11</v>
      </c>
      <c r="B175" s="504"/>
      <c r="C175" s="505"/>
      <c r="D175" s="506"/>
    </row>
    <row r="176" spans="1:4">
      <c r="A176" s="507"/>
    </row>
    <row r="177" spans="1:4" ht="41.4">
      <c r="A177" s="392">
        <v>3.2</v>
      </c>
      <c r="B177" s="175" t="s">
        <v>379</v>
      </c>
      <c r="C177" s="181"/>
      <c r="D177" s="182"/>
    </row>
    <row r="178" spans="1:4" ht="41.4">
      <c r="A178" s="393"/>
      <c r="B178" s="497" t="s">
        <v>371</v>
      </c>
      <c r="C178" s="498"/>
      <c r="D178" s="176"/>
    </row>
    <row r="179" spans="1:4" ht="55.2">
      <c r="A179" s="393"/>
      <c r="B179" s="497" t="s">
        <v>566</v>
      </c>
      <c r="C179" s="498"/>
      <c r="D179" s="176"/>
    </row>
    <row r="180" spans="1:4" ht="27.6">
      <c r="A180" s="394"/>
      <c r="B180" s="183" t="s">
        <v>555</v>
      </c>
      <c r="C180" s="177"/>
      <c r="D180" s="178"/>
    </row>
    <row r="181" spans="1:4" ht="41.4">
      <c r="A181" s="168" t="s">
        <v>121</v>
      </c>
      <c r="B181" s="169" t="s">
        <v>1459</v>
      </c>
      <c r="C181" s="170" t="s">
        <v>891</v>
      </c>
      <c r="D181" s="171"/>
    </row>
    <row r="182" spans="1:4">
      <c r="A182" s="168" t="s">
        <v>192</v>
      </c>
      <c r="B182" s="504"/>
      <c r="C182" s="505"/>
      <c r="D182" s="506"/>
    </row>
    <row r="183" spans="1:4">
      <c r="A183" s="168" t="s">
        <v>9</v>
      </c>
      <c r="B183" s="504"/>
      <c r="C183" s="505"/>
      <c r="D183" s="506"/>
    </row>
    <row r="184" spans="1:4">
      <c r="A184" s="168" t="s">
        <v>10</v>
      </c>
      <c r="B184" s="504"/>
      <c r="C184" s="505"/>
      <c r="D184" s="506"/>
    </row>
    <row r="185" spans="1:4">
      <c r="A185" s="168" t="s">
        <v>11</v>
      </c>
      <c r="B185" s="504"/>
      <c r="C185" s="505"/>
      <c r="D185" s="506"/>
    </row>
    <row r="186" spans="1:4">
      <c r="A186" s="507"/>
    </row>
    <row r="187" spans="1:4" ht="55.2">
      <c r="A187" s="392">
        <v>4.0999999999999996</v>
      </c>
      <c r="B187" s="172" t="s">
        <v>439</v>
      </c>
      <c r="C187" s="181"/>
      <c r="D187" s="182"/>
    </row>
    <row r="188" spans="1:4">
      <c r="A188" s="168" t="s">
        <v>121</v>
      </c>
      <c r="B188" s="504" t="s">
        <v>1426</v>
      </c>
      <c r="C188" s="505" t="s">
        <v>891</v>
      </c>
      <c r="D188" s="506"/>
    </row>
    <row r="189" spans="1:4">
      <c r="A189" s="168" t="s">
        <v>192</v>
      </c>
      <c r="B189" s="504"/>
      <c r="C189" s="505"/>
      <c r="D189" s="506"/>
    </row>
    <row r="190" spans="1:4">
      <c r="A190" s="168" t="s">
        <v>9</v>
      </c>
      <c r="B190" s="504"/>
      <c r="C190" s="505"/>
      <c r="D190" s="506"/>
    </row>
    <row r="191" spans="1:4">
      <c r="A191" s="168" t="s">
        <v>10</v>
      </c>
      <c r="B191" s="504"/>
      <c r="C191" s="505"/>
      <c r="D191" s="506"/>
    </row>
    <row r="192" spans="1:4">
      <c r="A192" s="168" t="s">
        <v>11</v>
      </c>
      <c r="B192" s="504"/>
      <c r="C192" s="505"/>
      <c r="D192" s="506"/>
    </row>
    <row r="193" spans="1:4">
      <c r="A193" s="507"/>
    </row>
    <row r="194" spans="1:4" ht="41.4">
      <c r="A194" s="165">
        <v>4.2</v>
      </c>
      <c r="B194" s="166" t="s">
        <v>372</v>
      </c>
      <c r="C194" s="179"/>
      <c r="D194" s="180"/>
    </row>
    <row r="195" spans="1:4" ht="73.349999999999994" customHeight="1">
      <c r="A195" s="168" t="s">
        <v>121</v>
      </c>
      <c r="B195" s="169" t="s">
        <v>1460</v>
      </c>
      <c r="C195" s="170" t="s">
        <v>891</v>
      </c>
      <c r="D195" s="171"/>
    </row>
    <row r="196" spans="1:4">
      <c r="A196" s="168" t="s">
        <v>192</v>
      </c>
      <c r="B196" s="504"/>
      <c r="C196" s="505"/>
      <c r="D196" s="506"/>
    </row>
    <row r="197" spans="1:4">
      <c r="A197" s="168" t="s">
        <v>9</v>
      </c>
      <c r="B197" s="504"/>
      <c r="C197" s="505"/>
      <c r="D197" s="506"/>
    </row>
    <row r="198" spans="1:4">
      <c r="A198" s="168" t="s">
        <v>10</v>
      </c>
      <c r="B198" s="504"/>
      <c r="C198" s="505"/>
      <c r="D198" s="506"/>
    </row>
    <row r="199" spans="1:4">
      <c r="A199" s="168" t="s">
        <v>11</v>
      </c>
      <c r="B199" s="504"/>
      <c r="C199" s="505"/>
      <c r="D199" s="506"/>
    </row>
    <row r="201" spans="1:4" ht="41.4">
      <c r="A201" s="165">
        <v>4.3</v>
      </c>
      <c r="B201" s="166" t="s">
        <v>373</v>
      </c>
      <c r="C201" s="179"/>
      <c r="D201" s="180"/>
    </row>
    <row r="202" spans="1:4" ht="69">
      <c r="A202" s="168" t="s">
        <v>121</v>
      </c>
      <c r="B202" s="169" t="s">
        <v>1461</v>
      </c>
      <c r="C202" s="170" t="s">
        <v>891</v>
      </c>
      <c r="D202" s="171"/>
    </row>
    <row r="203" spans="1:4">
      <c r="A203" s="168" t="s">
        <v>192</v>
      </c>
      <c r="B203" s="504"/>
      <c r="C203" s="505"/>
      <c r="D203" s="506"/>
    </row>
    <row r="204" spans="1:4">
      <c r="A204" s="168" t="s">
        <v>9</v>
      </c>
      <c r="B204" s="504"/>
      <c r="C204" s="505"/>
      <c r="D204" s="506"/>
    </row>
    <row r="205" spans="1:4">
      <c r="A205" s="168" t="s">
        <v>10</v>
      </c>
      <c r="B205" s="504"/>
      <c r="C205" s="505"/>
      <c r="D205" s="506"/>
    </row>
    <row r="206" spans="1:4">
      <c r="A206" s="168" t="s">
        <v>11</v>
      </c>
      <c r="B206" s="504"/>
      <c r="C206" s="505"/>
      <c r="D206" s="506"/>
    </row>
    <row r="207" spans="1:4">
      <c r="A207" s="507"/>
    </row>
    <row r="208" spans="1:4" ht="69">
      <c r="A208" s="392">
        <v>5.0999999999999996</v>
      </c>
      <c r="B208" s="172" t="s">
        <v>556</v>
      </c>
      <c r="C208" s="181"/>
      <c r="D208" s="182"/>
    </row>
    <row r="209" spans="1:4" ht="35.4" customHeight="1">
      <c r="A209" s="168" t="s">
        <v>121</v>
      </c>
      <c r="B209" s="169" t="s">
        <v>1462</v>
      </c>
      <c r="C209" s="170" t="s">
        <v>891</v>
      </c>
      <c r="D209" s="171"/>
    </row>
    <row r="210" spans="1:4">
      <c r="A210" s="168" t="s">
        <v>192</v>
      </c>
      <c r="B210" s="504"/>
      <c r="C210" s="505"/>
      <c r="D210" s="506"/>
    </row>
    <row r="211" spans="1:4">
      <c r="A211" s="168" t="s">
        <v>9</v>
      </c>
      <c r="B211" s="504"/>
      <c r="C211" s="505"/>
      <c r="D211" s="506"/>
    </row>
    <row r="212" spans="1:4">
      <c r="A212" s="168" t="s">
        <v>10</v>
      </c>
      <c r="B212" s="504"/>
      <c r="C212" s="505"/>
      <c r="D212" s="506"/>
    </row>
    <row r="213" spans="1:4">
      <c r="A213" s="168" t="s">
        <v>11</v>
      </c>
      <c r="B213" s="504"/>
      <c r="C213" s="505"/>
      <c r="D213" s="506"/>
    </row>
    <row r="214" spans="1:4">
      <c r="A214" s="507"/>
    </row>
    <row r="215" spans="1:4" ht="41.4">
      <c r="A215" s="165">
        <v>5.2</v>
      </c>
      <c r="B215" s="166" t="s">
        <v>557</v>
      </c>
      <c r="C215" s="179"/>
      <c r="D215" s="180"/>
    </row>
    <row r="216" spans="1:4" ht="48" customHeight="1">
      <c r="A216" s="168" t="s">
        <v>121</v>
      </c>
      <c r="B216" s="504" t="s">
        <v>1427</v>
      </c>
      <c r="C216" s="505" t="s">
        <v>891</v>
      </c>
      <c r="D216" s="506"/>
    </row>
    <row r="217" spans="1:4">
      <c r="A217" s="168" t="s">
        <v>192</v>
      </c>
      <c r="B217" s="504"/>
      <c r="C217" s="505"/>
      <c r="D217" s="506"/>
    </row>
    <row r="218" spans="1:4">
      <c r="A218" s="168" t="s">
        <v>9</v>
      </c>
      <c r="B218" s="504"/>
      <c r="C218" s="505"/>
      <c r="D218" s="506"/>
    </row>
    <row r="219" spans="1:4">
      <c r="A219" s="168" t="s">
        <v>10</v>
      </c>
      <c r="B219" s="504"/>
      <c r="C219" s="505"/>
      <c r="D219" s="506"/>
    </row>
    <row r="220" spans="1:4">
      <c r="A220" s="168" t="s">
        <v>11</v>
      </c>
      <c r="B220" s="504"/>
      <c r="C220" s="505"/>
      <c r="D220" s="506"/>
    </row>
    <row r="221" spans="1:4">
      <c r="A221" s="507"/>
    </row>
    <row r="222" spans="1:4" ht="55.2">
      <c r="A222" s="165">
        <v>5.3</v>
      </c>
      <c r="B222" s="166" t="s">
        <v>558</v>
      </c>
      <c r="C222" s="179"/>
      <c r="D222" s="180"/>
    </row>
    <row r="223" spans="1:4" ht="27.6">
      <c r="A223" s="168" t="s">
        <v>121</v>
      </c>
      <c r="B223" s="504" t="s">
        <v>1428</v>
      </c>
      <c r="C223" s="505" t="s">
        <v>891</v>
      </c>
      <c r="D223" s="506"/>
    </row>
    <row r="224" spans="1:4">
      <c r="A224" s="168" t="s">
        <v>192</v>
      </c>
      <c r="B224" s="504"/>
      <c r="C224" s="505"/>
      <c r="D224" s="506"/>
    </row>
    <row r="225" spans="1:4">
      <c r="A225" s="168" t="s">
        <v>9</v>
      </c>
      <c r="B225" s="504"/>
      <c r="C225" s="505"/>
      <c r="D225" s="506"/>
    </row>
    <row r="226" spans="1:4">
      <c r="A226" s="168" t="s">
        <v>10</v>
      </c>
      <c r="B226" s="504"/>
      <c r="C226" s="505"/>
      <c r="D226" s="506"/>
    </row>
    <row r="227" spans="1:4">
      <c r="A227" s="168" t="s">
        <v>11</v>
      </c>
      <c r="B227" s="504"/>
      <c r="C227" s="505"/>
      <c r="D227" s="506"/>
    </row>
    <row r="228" spans="1:4">
      <c r="A228" s="507"/>
    </row>
    <row r="229" spans="1:4" ht="55.2">
      <c r="A229" s="165">
        <v>5.4</v>
      </c>
      <c r="B229" s="166" t="s">
        <v>374</v>
      </c>
      <c r="C229" s="179"/>
      <c r="D229" s="180"/>
    </row>
    <row r="230" spans="1:4" ht="69">
      <c r="A230" s="168" t="s">
        <v>121</v>
      </c>
      <c r="B230" s="504" t="s">
        <v>1463</v>
      </c>
      <c r="C230" s="505" t="s">
        <v>891</v>
      </c>
      <c r="D230" s="506"/>
    </row>
    <row r="231" spans="1:4">
      <c r="A231" s="168" t="s">
        <v>192</v>
      </c>
      <c r="B231" s="504"/>
      <c r="C231" s="505"/>
      <c r="D231" s="506"/>
    </row>
    <row r="232" spans="1:4">
      <c r="A232" s="168" t="s">
        <v>9</v>
      </c>
      <c r="B232" s="504"/>
      <c r="C232" s="505"/>
      <c r="D232" s="506"/>
    </row>
    <row r="233" spans="1:4">
      <c r="A233" s="168" t="s">
        <v>10</v>
      </c>
      <c r="B233" s="504"/>
      <c r="C233" s="505"/>
      <c r="D233" s="506"/>
    </row>
    <row r="234" spans="1:4">
      <c r="A234" s="168" t="s">
        <v>11</v>
      </c>
      <c r="B234" s="504"/>
      <c r="C234" s="505"/>
      <c r="D234" s="506"/>
    </row>
    <row r="235" spans="1:4">
      <c r="A235" s="507"/>
    </row>
    <row r="236" spans="1:4" ht="41.4">
      <c r="A236" s="165">
        <v>5.5</v>
      </c>
      <c r="B236" s="166" t="s">
        <v>559</v>
      </c>
      <c r="C236" s="179"/>
      <c r="D236" s="180"/>
    </row>
    <row r="237" spans="1:4" ht="27.6">
      <c r="A237" s="168" t="s">
        <v>121</v>
      </c>
      <c r="B237" s="504" t="s">
        <v>1429</v>
      </c>
      <c r="C237" s="505" t="s">
        <v>891</v>
      </c>
      <c r="D237" s="506"/>
    </row>
    <row r="238" spans="1:4">
      <c r="A238" s="168" t="s">
        <v>192</v>
      </c>
      <c r="B238" s="504"/>
      <c r="C238" s="505"/>
      <c r="D238" s="506"/>
    </row>
    <row r="239" spans="1:4">
      <c r="A239" s="168" t="s">
        <v>9</v>
      </c>
      <c r="B239" s="504"/>
      <c r="C239" s="505"/>
      <c r="D239" s="506"/>
    </row>
    <row r="240" spans="1:4">
      <c r="A240" s="168" t="s">
        <v>10</v>
      </c>
      <c r="B240" s="504"/>
      <c r="C240" s="505"/>
      <c r="D240" s="506"/>
    </row>
    <row r="241" spans="1:4">
      <c r="A241" s="168" t="s">
        <v>11</v>
      </c>
      <c r="B241" s="504"/>
      <c r="C241" s="505"/>
      <c r="D241" s="506"/>
    </row>
    <row r="242" spans="1:4">
      <c r="A242" s="507"/>
    </row>
    <row r="243" spans="1:4" ht="43.5" customHeight="1">
      <c r="A243" s="392">
        <v>5.6</v>
      </c>
      <c r="B243" s="250" t="s">
        <v>560</v>
      </c>
      <c r="C243" s="193"/>
      <c r="D243" s="194"/>
    </row>
    <row r="244" spans="1:4">
      <c r="A244" s="393"/>
      <c r="B244" s="515" t="s">
        <v>440</v>
      </c>
      <c r="C244" s="498"/>
      <c r="D244" s="176"/>
    </row>
    <row r="245" spans="1:4">
      <c r="A245" s="393"/>
      <c r="B245" s="515" t="s">
        <v>441</v>
      </c>
      <c r="C245" s="498"/>
      <c r="D245" s="176"/>
    </row>
    <row r="246" spans="1:4">
      <c r="A246" s="393"/>
      <c r="B246" s="515" t="s">
        <v>442</v>
      </c>
      <c r="C246" s="498"/>
      <c r="D246" s="176"/>
    </row>
    <row r="247" spans="1:4">
      <c r="A247" s="393"/>
      <c r="B247" s="515" t="s">
        <v>443</v>
      </c>
      <c r="C247" s="498"/>
      <c r="D247" s="176"/>
    </row>
    <row r="248" spans="1:4" ht="27.6">
      <c r="A248" s="394"/>
      <c r="B248" s="251" t="s">
        <v>444</v>
      </c>
      <c r="C248" s="201"/>
      <c r="D248" s="202"/>
    </row>
    <row r="249" spans="1:4" ht="27.6">
      <c r="A249" s="168" t="s">
        <v>121</v>
      </c>
      <c r="B249" s="504" t="s">
        <v>1464</v>
      </c>
      <c r="C249" s="505" t="s">
        <v>891</v>
      </c>
      <c r="D249" s="506"/>
    </row>
    <row r="250" spans="1:4">
      <c r="A250" s="168" t="s">
        <v>192</v>
      </c>
      <c r="B250" s="504"/>
      <c r="C250" s="505"/>
      <c r="D250" s="506"/>
    </row>
    <row r="251" spans="1:4">
      <c r="A251" s="168" t="s">
        <v>9</v>
      </c>
      <c r="B251" s="504"/>
      <c r="C251" s="505"/>
      <c r="D251" s="506"/>
    </row>
    <row r="252" spans="1:4">
      <c r="A252" s="168" t="s">
        <v>10</v>
      </c>
      <c r="B252" s="504"/>
      <c r="C252" s="505"/>
      <c r="D252" s="506"/>
    </row>
    <row r="253" spans="1:4">
      <c r="A253" s="168" t="s">
        <v>11</v>
      </c>
      <c r="B253" s="504"/>
      <c r="C253" s="505"/>
      <c r="D253" s="506"/>
    </row>
    <row r="254" spans="1:4">
      <c r="A254" s="507"/>
    </row>
    <row r="255" spans="1:4" ht="41.4">
      <c r="A255" s="184">
        <v>5.7</v>
      </c>
      <c r="B255" s="185" t="s">
        <v>543</v>
      </c>
      <c r="C255" s="191" t="s">
        <v>446</v>
      </c>
      <c r="D255" s="192" t="s">
        <v>446</v>
      </c>
    </row>
    <row r="256" spans="1:4">
      <c r="A256" s="507"/>
      <c r="B256" s="508" t="s">
        <v>445</v>
      </c>
    </row>
  </sheetData>
  <mergeCells count="2">
    <mergeCell ref="A94:A105"/>
    <mergeCell ref="A2:B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50"/>
  <sheetViews>
    <sheetView topLeftCell="D8" zoomScale="89" zoomScaleNormal="89" zoomScaleSheetLayoutView="80" workbookViewId="0">
      <selection activeCell="L29" sqref="L29"/>
    </sheetView>
  </sheetViews>
  <sheetFormatPr defaultColWidth="8.88671875" defaultRowHeight="13.2"/>
  <cols>
    <col min="1" max="1" width="4.33203125" style="82" customWidth="1"/>
    <col min="2" max="2" width="8.6640625" style="82" customWidth="1"/>
    <col min="3" max="3" width="28.44140625" style="82" customWidth="1"/>
    <col min="4" max="4" width="14.44140625" style="82" customWidth="1"/>
    <col min="5" max="5" width="13.6640625" style="82" customWidth="1"/>
    <col min="6" max="6" width="19.5546875" style="82" customWidth="1"/>
    <col min="7" max="7" width="17.109375" style="35" customWidth="1"/>
    <col min="8" max="10" width="19" style="82" customWidth="1"/>
    <col min="11" max="11" width="11.6640625" style="82" customWidth="1"/>
    <col min="12" max="12" width="23.5546875" style="82" customWidth="1"/>
    <col min="13" max="13" width="19" style="82" customWidth="1"/>
    <col min="14" max="14" width="18.33203125" style="82" customWidth="1"/>
    <col min="15" max="15" width="10.88671875" style="82" customWidth="1"/>
    <col min="16" max="16" width="17.6640625" style="82" customWidth="1"/>
    <col min="17" max="17" width="19.6640625" style="82" customWidth="1"/>
    <col min="18" max="19" width="13.6640625" style="82" customWidth="1"/>
    <col min="20" max="20" width="11.109375" style="82" customWidth="1"/>
    <col min="21" max="21" width="18.109375" style="82" customWidth="1"/>
    <col min="22" max="22" width="18.88671875" style="82" customWidth="1"/>
    <col min="23" max="23" width="28" style="82" customWidth="1"/>
    <col min="24" max="24" width="13.6640625" style="82" customWidth="1"/>
    <col min="25" max="16384" width="8.88671875" style="82"/>
  </cols>
  <sheetData>
    <row r="1" spans="1:24" s="252" customFormat="1" ht="25.5" hidden="1" customHeight="1">
      <c r="G1" s="253"/>
      <c r="L1" s="254" t="s">
        <v>585</v>
      </c>
      <c r="V1" s="252" t="s">
        <v>166</v>
      </c>
      <c r="W1" s="255" t="s">
        <v>586</v>
      </c>
      <c r="X1" s="252" t="s">
        <v>167</v>
      </c>
    </row>
    <row r="2" spans="1:24" s="252" customFormat="1" ht="39.6" hidden="1">
      <c r="G2" s="253"/>
      <c r="L2" s="254" t="s">
        <v>585</v>
      </c>
      <c r="V2" s="252" t="s">
        <v>1831</v>
      </c>
      <c r="W2" s="255" t="s">
        <v>460</v>
      </c>
      <c r="X2" s="252" t="s">
        <v>168</v>
      </c>
    </row>
    <row r="3" spans="1:24" s="252" customFormat="1" ht="26.4" hidden="1">
      <c r="G3" s="253"/>
      <c r="L3" s="254" t="s">
        <v>585</v>
      </c>
      <c r="V3" s="252" t="s">
        <v>1832</v>
      </c>
      <c r="W3" s="255" t="s">
        <v>461</v>
      </c>
      <c r="X3" s="252" t="s">
        <v>169</v>
      </c>
    </row>
    <row r="4" spans="1:24" s="252" customFormat="1" hidden="1">
      <c r="G4" s="253"/>
      <c r="L4" s="254" t="s">
        <v>585</v>
      </c>
      <c r="V4" s="252" t="s">
        <v>1833</v>
      </c>
      <c r="W4" s="255" t="s">
        <v>462</v>
      </c>
    </row>
    <row r="5" spans="1:24" s="252" customFormat="1" hidden="1">
      <c r="G5" s="253"/>
      <c r="L5" s="254" t="s">
        <v>585</v>
      </c>
      <c r="V5" s="252" t="s">
        <v>1834</v>
      </c>
      <c r="W5" s="255" t="s">
        <v>463</v>
      </c>
    </row>
    <row r="6" spans="1:24" s="252" customFormat="1" hidden="1">
      <c r="G6" s="253"/>
      <c r="L6" s="254" t="s">
        <v>585</v>
      </c>
      <c r="V6" s="252" t="s">
        <v>448</v>
      </c>
      <c r="W6" s="255" t="s">
        <v>464</v>
      </c>
    </row>
    <row r="7" spans="1:24" s="252" customFormat="1" hidden="1">
      <c r="G7" s="253"/>
      <c r="L7" s="254" t="s">
        <v>585</v>
      </c>
      <c r="W7" s="255" t="s">
        <v>455</v>
      </c>
    </row>
    <row r="8" spans="1:24" s="204" customFormat="1" ht="27" customHeight="1" thickBot="1">
      <c r="A8" s="203" t="s">
        <v>587</v>
      </c>
      <c r="B8" s="205"/>
      <c r="C8" s="203"/>
      <c r="D8" s="256"/>
      <c r="E8" s="256"/>
      <c r="F8" s="204" t="s">
        <v>588</v>
      </c>
      <c r="L8" s="203" t="s">
        <v>589</v>
      </c>
      <c r="M8" s="205"/>
      <c r="O8" s="588">
        <f>SUBTOTAL(109,O11:O49)</f>
        <v>36939.83</v>
      </c>
      <c r="P8" s="205"/>
      <c r="Q8" s="205"/>
      <c r="R8" s="205"/>
      <c r="S8" s="205"/>
      <c r="T8" s="205"/>
      <c r="U8" s="205"/>
      <c r="V8" s="205"/>
    </row>
    <row r="9" spans="1:24" s="204" customFormat="1" ht="40.5" customHeight="1" thickBot="1">
      <c r="A9" s="203"/>
      <c r="B9" s="257"/>
      <c r="C9" s="258" t="s">
        <v>590</v>
      </c>
      <c r="D9" s="259"/>
      <c r="E9" s="260"/>
      <c r="F9" s="647" t="s">
        <v>591</v>
      </c>
      <c r="G9" s="648"/>
      <c r="H9" s="648"/>
      <c r="I9" s="648"/>
      <c r="J9" s="649"/>
      <c r="K9" s="261"/>
      <c r="L9" s="203" t="s">
        <v>592</v>
      </c>
      <c r="M9" s="205"/>
      <c r="P9" s="205"/>
      <c r="Q9" s="205"/>
      <c r="R9" s="205"/>
      <c r="S9" s="205"/>
      <c r="T9" s="205"/>
      <c r="U9" s="205"/>
      <c r="V9" s="262"/>
    </row>
    <row r="10" spans="1:24" s="207" customFormat="1" ht="26.25" customHeight="1" thickBot="1">
      <c r="A10" s="263"/>
      <c r="B10" s="264" t="s">
        <v>165</v>
      </c>
      <c r="C10" s="265" t="s">
        <v>593</v>
      </c>
      <c r="D10" s="266" t="s">
        <v>162</v>
      </c>
      <c r="E10" s="266" t="s">
        <v>447</v>
      </c>
      <c r="F10" s="267" t="s">
        <v>457</v>
      </c>
      <c r="G10" s="267" t="s">
        <v>458</v>
      </c>
      <c r="H10" s="267" t="s">
        <v>594</v>
      </c>
      <c r="I10" s="267" t="s">
        <v>595</v>
      </c>
      <c r="J10" s="268" t="s">
        <v>72</v>
      </c>
      <c r="K10" s="269" t="s">
        <v>596</v>
      </c>
      <c r="L10" s="270" t="s">
        <v>597</v>
      </c>
      <c r="M10" s="206" t="s">
        <v>233</v>
      </c>
      <c r="N10" s="206" t="s">
        <v>19</v>
      </c>
      <c r="O10" s="206" t="s">
        <v>48</v>
      </c>
      <c r="P10" s="206" t="s">
        <v>161</v>
      </c>
      <c r="Q10" s="206" t="s">
        <v>163</v>
      </c>
      <c r="R10" s="206" t="s">
        <v>598</v>
      </c>
      <c r="S10" s="206" t="s">
        <v>164</v>
      </c>
      <c r="T10" s="206" t="s">
        <v>599</v>
      </c>
      <c r="U10" s="206" t="s">
        <v>603</v>
      </c>
      <c r="W10" s="207" t="s">
        <v>459</v>
      </c>
      <c r="X10" s="271" t="s">
        <v>600</v>
      </c>
    </row>
    <row r="11" spans="1:24" s="272" customFormat="1" ht="26.4">
      <c r="A11" s="381">
        <v>1</v>
      </c>
      <c r="B11" s="382" t="s">
        <v>757</v>
      </c>
      <c r="C11" s="383" t="s">
        <v>758</v>
      </c>
      <c r="D11" s="381" t="s">
        <v>480</v>
      </c>
      <c r="E11" s="381"/>
      <c r="F11" s="383" t="s">
        <v>759</v>
      </c>
      <c r="G11" s="384" t="s">
        <v>760</v>
      </c>
      <c r="H11" s="383" t="s">
        <v>760</v>
      </c>
      <c r="I11" s="383">
        <v>550169</v>
      </c>
      <c r="J11" s="383" t="s">
        <v>736</v>
      </c>
      <c r="K11" s="81">
        <v>15</v>
      </c>
      <c r="L11" s="81" t="s">
        <v>1840</v>
      </c>
      <c r="M11" s="81" t="s">
        <v>761</v>
      </c>
      <c r="N11" s="81" t="s">
        <v>168</v>
      </c>
      <c r="O11" s="385">
        <v>140</v>
      </c>
      <c r="P11" s="81" t="s">
        <v>1834</v>
      </c>
      <c r="Q11" s="81" t="s">
        <v>735</v>
      </c>
      <c r="R11" s="81" t="s">
        <v>600</v>
      </c>
      <c r="S11" s="81" t="s">
        <v>762</v>
      </c>
      <c r="T11" s="81"/>
      <c r="U11" s="80"/>
      <c r="V11" s="386"/>
      <c r="X11" s="271" t="s">
        <v>601</v>
      </c>
    </row>
    <row r="12" spans="1:24" s="272" customFormat="1" ht="26.4">
      <c r="A12" s="387"/>
      <c r="B12" s="382"/>
      <c r="C12" s="388"/>
      <c r="D12" s="381" t="s">
        <v>480</v>
      </c>
      <c r="E12" s="381"/>
      <c r="F12" s="388"/>
      <c r="G12" s="389"/>
      <c r="H12" s="388"/>
      <c r="I12" s="388"/>
      <c r="J12" s="388"/>
      <c r="K12" s="390"/>
      <c r="L12" s="81" t="s">
        <v>763</v>
      </c>
      <c r="M12" s="81" t="s">
        <v>764</v>
      </c>
      <c r="N12" s="81" t="s">
        <v>168</v>
      </c>
      <c r="O12" s="385">
        <v>140.81</v>
      </c>
      <c r="P12" s="81" t="s">
        <v>1834</v>
      </c>
      <c r="Q12" s="81" t="s">
        <v>735</v>
      </c>
      <c r="R12" s="81" t="s">
        <v>600</v>
      </c>
      <c r="S12" s="81" t="s">
        <v>762</v>
      </c>
      <c r="T12" s="81"/>
      <c r="U12" s="80" t="s">
        <v>1484</v>
      </c>
      <c r="V12" s="386"/>
      <c r="X12" s="271" t="s">
        <v>602</v>
      </c>
    </row>
    <row r="13" spans="1:24" s="272" customFormat="1" ht="33" customHeight="1">
      <c r="A13" s="386"/>
      <c r="B13" s="382"/>
      <c r="C13" s="388"/>
      <c r="D13" s="381" t="s">
        <v>480</v>
      </c>
      <c r="E13" s="381"/>
      <c r="F13" s="388"/>
      <c r="G13" s="389"/>
      <c r="H13" s="388"/>
      <c r="I13" s="388"/>
      <c r="J13" s="388"/>
      <c r="K13" s="390"/>
      <c r="L13" s="81" t="s">
        <v>765</v>
      </c>
      <c r="M13" s="81" t="s">
        <v>766</v>
      </c>
      <c r="N13" s="81" t="s">
        <v>168</v>
      </c>
      <c r="O13" s="385">
        <v>221.7</v>
      </c>
      <c r="P13" s="81" t="s">
        <v>1834</v>
      </c>
      <c r="Q13" s="81" t="s">
        <v>735</v>
      </c>
      <c r="R13" s="81" t="s">
        <v>600</v>
      </c>
      <c r="S13" s="81" t="s">
        <v>762</v>
      </c>
      <c r="T13" s="81"/>
      <c r="U13" s="80"/>
      <c r="V13" s="386"/>
    </row>
    <row r="14" spans="1:24" ht="12.6" customHeight="1">
      <c r="A14" s="81"/>
      <c r="B14" s="80"/>
      <c r="C14" s="388"/>
      <c r="D14" s="381" t="s">
        <v>480</v>
      </c>
      <c r="E14" s="81"/>
      <c r="F14" s="388"/>
      <c r="G14" s="388"/>
      <c r="H14" s="388"/>
      <c r="I14" s="388"/>
      <c r="J14" s="388"/>
      <c r="K14" s="390"/>
      <c r="L14" s="81" t="s">
        <v>767</v>
      </c>
      <c r="M14" s="81" t="s">
        <v>768</v>
      </c>
      <c r="N14" s="81" t="s">
        <v>168</v>
      </c>
      <c r="O14" s="385">
        <v>445.53</v>
      </c>
      <c r="P14" s="81" t="s">
        <v>1834</v>
      </c>
      <c r="Q14" s="81" t="s">
        <v>735</v>
      </c>
      <c r="R14" s="81" t="s">
        <v>600</v>
      </c>
      <c r="S14" s="81" t="s">
        <v>762</v>
      </c>
      <c r="T14" s="81"/>
      <c r="U14" s="80"/>
    </row>
    <row r="15" spans="1:24" ht="12.6" customHeight="1">
      <c r="A15" s="81"/>
      <c r="B15" s="80"/>
      <c r="C15" s="388"/>
      <c r="D15" s="381" t="s">
        <v>480</v>
      </c>
      <c r="E15" s="81"/>
      <c r="F15" s="388"/>
      <c r="G15" s="388"/>
      <c r="H15" s="388"/>
      <c r="I15" s="388"/>
      <c r="J15" s="388"/>
      <c r="K15" s="390"/>
      <c r="L15" s="81" t="s">
        <v>769</v>
      </c>
      <c r="M15" s="81" t="s">
        <v>770</v>
      </c>
      <c r="N15" s="81" t="s">
        <v>168</v>
      </c>
      <c r="O15" s="385">
        <v>679.85</v>
      </c>
      <c r="P15" s="81" t="s">
        <v>1834</v>
      </c>
      <c r="Q15" s="81" t="s">
        <v>735</v>
      </c>
      <c r="R15" s="81" t="s">
        <v>600</v>
      </c>
      <c r="S15" s="81" t="s">
        <v>762</v>
      </c>
      <c r="T15" s="81"/>
      <c r="U15" s="80"/>
    </row>
    <row r="16" spans="1:24" ht="12.6" customHeight="1">
      <c r="A16" s="81"/>
      <c r="B16" s="80"/>
      <c r="C16" s="388"/>
      <c r="D16" s="381" t="s">
        <v>480</v>
      </c>
      <c r="E16" s="81"/>
      <c r="F16" s="388"/>
      <c r="G16" s="388"/>
      <c r="H16" s="388"/>
      <c r="I16" s="388"/>
      <c r="J16" s="388"/>
      <c r="K16" s="390"/>
      <c r="L16" s="81" t="s">
        <v>771</v>
      </c>
      <c r="M16" s="81" t="s">
        <v>772</v>
      </c>
      <c r="N16" s="81" t="s">
        <v>168</v>
      </c>
      <c r="O16" s="385">
        <v>1088.1500000000001</v>
      </c>
      <c r="P16" s="81" t="s">
        <v>1833</v>
      </c>
      <c r="Q16" s="81" t="s">
        <v>735</v>
      </c>
      <c r="R16" s="81" t="s">
        <v>600</v>
      </c>
      <c r="S16" s="81" t="s">
        <v>762</v>
      </c>
      <c r="T16" s="81"/>
      <c r="U16" s="80" t="s">
        <v>1484</v>
      </c>
    </row>
    <row r="17" spans="1:22" ht="12.6" customHeight="1">
      <c r="A17" s="81"/>
      <c r="B17" s="80"/>
      <c r="C17" s="388"/>
      <c r="D17" s="381" t="s">
        <v>480</v>
      </c>
      <c r="E17" s="81"/>
      <c r="F17" s="388"/>
      <c r="G17" s="388"/>
      <c r="H17" s="388"/>
      <c r="I17" s="388"/>
      <c r="J17" s="388"/>
      <c r="K17" s="390"/>
      <c r="L17" s="81" t="s">
        <v>1841</v>
      </c>
      <c r="M17" s="81" t="s">
        <v>773</v>
      </c>
      <c r="N17" s="81" t="s">
        <v>168</v>
      </c>
      <c r="O17" s="385">
        <v>1190.02</v>
      </c>
      <c r="P17" s="81" t="s">
        <v>1833</v>
      </c>
      <c r="Q17" s="81" t="s">
        <v>735</v>
      </c>
      <c r="R17" s="81" t="s">
        <v>600</v>
      </c>
      <c r="S17" s="81" t="s">
        <v>762</v>
      </c>
      <c r="T17" s="81"/>
      <c r="U17" s="80"/>
    </row>
    <row r="18" spans="1:22" ht="12.6" customHeight="1">
      <c r="A18" s="81"/>
      <c r="B18" s="80"/>
      <c r="C18" s="388"/>
      <c r="D18" s="381" t="s">
        <v>480</v>
      </c>
      <c r="E18" s="81"/>
      <c r="F18" s="388"/>
      <c r="G18" s="388"/>
      <c r="H18" s="388"/>
      <c r="I18" s="388"/>
      <c r="J18" s="388"/>
      <c r="K18" s="390"/>
      <c r="L18" s="81" t="s">
        <v>774</v>
      </c>
      <c r="M18" s="81" t="s">
        <v>775</v>
      </c>
      <c r="N18" s="81" t="s">
        <v>168</v>
      </c>
      <c r="O18" s="385">
        <v>1465.56</v>
      </c>
      <c r="P18" s="81" t="s">
        <v>1833</v>
      </c>
      <c r="Q18" s="81" t="s">
        <v>735</v>
      </c>
      <c r="R18" s="81" t="s">
        <v>600</v>
      </c>
      <c r="S18" s="81" t="s">
        <v>762</v>
      </c>
      <c r="T18" s="81"/>
      <c r="U18" s="80"/>
    </row>
    <row r="19" spans="1:22" ht="12.6" customHeight="1">
      <c r="A19" s="81"/>
      <c r="B19" s="80"/>
      <c r="C19" s="388"/>
      <c r="D19" s="381" t="s">
        <v>480</v>
      </c>
      <c r="E19" s="81"/>
      <c r="F19" s="388"/>
      <c r="G19" s="388"/>
      <c r="H19" s="388"/>
      <c r="I19" s="388"/>
      <c r="J19" s="388"/>
      <c r="K19" s="390"/>
      <c r="L19" s="81" t="s">
        <v>1843</v>
      </c>
      <c r="M19" s="81" t="s">
        <v>776</v>
      </c>
      <c r="N19" s="81" t="s">
        <v>168</v>
      </c>
      <c r="O19" s="385">
        <v>1634.12</v>
      </c>
      <c r="P19" s="81" t="s">
        <v>1833</v>
      </c>
      <c r="Q19" s="81" t="s">
        <v>735</v>
      </c>
      <c r="R19" s="81" t="s">
        <v>600</v>
      </c>
      <c r="S19" s="81" t="s">
        <v>762</v>
      </c>
      <c r="T19" s="81"/>
      <c r="U19" s="80" t="s">
        <v>777</v>
      </c>
    </row>
    <row r="20" spans="1:22" ht="12.6" customHeight="1">
      <c r="A20" s="81"/>
      <c r="B20" s="80"/>
      <c r="C20" s="388"/>
      <c r="D20" s="381" t="s">
        <v>480</v>
      </c>
      <c r="E20" s="81"/>
      <c r="F20" s="388"/>
      <c r="G20" s="388"/>
      <c r="H20" s="388"/>
      <c r="I20" s="388"/>
      <c r="J20" s="388"/>
      <c r="K20" s="390"/>
      <c r="L20" s="81" t="s">
        <v>1842</v>
      </c>
      <c r="M20" s="81" t="s">
        <v>778</v>
      </c>
      <c r="N20" s="81" t="s">
        <v>168</v>
      </c>
      <c r="O20" s="385">
        <v>1956.84</v>
      </c>
      <c r="P20" s="81" t="s">
        <v>1833</v>
      </c>
      <c r="Q20" s="81" t="s">
        <v>735</v>
      </c>
      <c r="R20" s="81" t="s">
        <v>600</v>
      </c>
      <c r="S20" s="81" t="s">
        <v>762</v>
      </c>
      <c r="T20" s="81"/>
      <c r="U20" s="80"/>
      <c r="V20" s="82" t="s">
        <v>779</v>
      </c>
    </row>
    <row r="21" spans="1:22" ht="12.6" customHeight="1">
      <c r="A21" s="81"/>
      <c r="B21" s="80"/>
      <c r="C21" s="388"/>
      <c r="D21" s="381" t="s">
        <v>480</v>
      </c>
      <c r="E21" s="81"/>
      <c r="F21" s="388"/>
      <c r="G21" s="388"/>
      <c r="H21" s="388"/>
      <c r="I21" s="388"/>
      <c r="J21" s="388"/>
      <c r="K21" s="390"/>
      <c r="L21" s="81" t="s">
        <v>780</v>
      </c>
      <c r="M21" s="81" t="s">
        <v>781</v>
      </c>
      <c r="N21" s="81" t="s">
        <v>168</v>
      </c>
      <c r="O21" s="385">
        <v>2023.75</v>
      </c>
      <c r="P21" s="81" t="s">
        <v>1833</v>
      </c>
      <c r="Q21" s="81" t="s">
        <v>735</v>
      </c>
      <c r="R21" s="81" t="s">
        <v>600</v>
      </c>
      <c r="S21" s="81" t="s">
        <v>762</v>
      </c>
      <c r="T21" s="81"/>
      <c r="U21" s="80" t="s">
        <v>1484</v>
      </c>
    </row>
    <row r="22" spans="1:22" ht="12.6" customHeight="1">
      <c r="A22" s="81"/>
      <c r="B22" s="80"/>
      <c r="C22" s="388"/>
      <c r="D22" s="381" t="s">
        <v>480</v>
      </c>
      <c r="E22" s="81"/>
      <c r="F22" s="388"/>
      <c r="G22" s="388"/>
      <c r="H22" s="388"/>
      <c r="I22" s="388"/>
      <c r="J22" s="388"/>
      <c r="K22" s="390"/>
      <c r="L22" s="81" t="s">
        <v>782</v>
      </c>
      <c r="M22" s="81" t="s">
        <v>783</v>
      </c>
      <c r="N22" s="81" t="s">
        <v>168</v>
      </c>
      <c r="O22" s="385">
        <v>2039.68</v>
      </c>
      <c r="P22" s="81" t="s">
        <v>1833</v>
      </c>
      <c r="Q22" s="81" t="s">
        <v>735</v>
      </c>
      <c r="R22" s="81" t="s">
        <v>600</v>
      </c>
      <c r="S22" s="81" t="s">
        <v>762</v>
      </c>
      <c r="T22" s="81"/>
      <c r="U22" s="80" t="s">
        <v>1484</v>
      </c>
    </row>
    <row r="23" spans="1:22" ht="12.6" customHeight="1">
      <c r="A23" s="81"/>
      <c r="B23" s="80"/>
      <c r="C23" s="388"/>
      <c r="D23" s="381" t="s">
        <v>480</v>
      </c>
      <c r="E23" s="81"/>
      <c r="F23" s="388"/>
      <c r="G23" s="388"/>
      <c r="H23" s="388"/>
      <c r="I23" s="388"/>
      <c r="J23" s="388"/>
      <c r="K23" s="390"/>
      <c r="L23" s="81" t="s">
        <v>784</v>
      </c>
      <c r="M23" s="81" t="s">
        <v>785</v>
      </c>
      <c r="N23" s="81" t="s">
        <v>168</v>
      </c>
      <c r="O23" s="385">
        <v>2168.92</v>
      </c>
      <c r="P23" s="81" t="s">
        <v>1833</v>
      </c>
      <c r="Q23" s="81" t="s">
        <v>735</v>
      </c>
      <c r="R23" s="81" t="s">
        <v>600</v>
      </c>
      <c r="S23" s="81" t="s">
        <v>762</v>
      </c>
      <c r="T23" s="81"/>
      <c r="U23" s="80"/>
      <c r="V23" s="82" t="s">
        <v>786</v>
      </c>
    </row>
    <row r="24" spans="1:22" ht="12.6" customHeight="1">
      <c r="A24" s="81"/>
      <c r="B24" s="80"/>
      <c r="C24" s="388"/>
      <c r="D24" s="381" t="s">
        <v>480</v>
      </c>
      <c r="E24" s="81"/>
      <c r="F24" s="388"/>
      <c r="G24" s="388"/>
      <c r="H24" s="388"/>
      <c r="I24" s="388"/>
      <c r="J24" s="388"/>
      <c r="K24" s="390"/>
      <c r="L24" s="81" t="s">
        <v>787</v>
      </c>
      <c r="M24" s="81" t="s">
        <v>788</v>
      </c>
      <c r="N24" s="81" t="s">
        <v>168</v>
      </c>
      <c r="O24" s="385">
        <v>2657.88</v>
      </c>
      <c r="P24" s="81" t="s">
        <v>1833</v>
      </c>
      <c r="Q24" s="81" t="s">
        <v>735</v>
      </c>
      <c r="R24" s="81" t="s">
        <v>600</v>
      </c>
      <c r="S24" s="81" t="s">
        <v>762</v>
      </c>
      <c r="T24" s="81"/>
      <c r="U24" s="80"/>
      <c r="V24" s="82" t="s">
        <v>789</v>
      </c>
    </row>
    <row r="25" spans="1:22" ht="12.6" customHeight="1">
      <c r="A25" s="81"/>
      <c r="B25" s="80"/>
      <c r="C25" s="388"/>
      <c r="D25" s="381" t="s">
        <v>480</v>
      </c>
      <c r="E25" s="81"/>
      <c r="F25" s="388"/>
      <c r="G25" s="388"/>
      <c r="H25" s="388"/>
      <c r="I25" s="388"/>
      <c r="J25" s="388"/>
      <c r="K25" s="390"/>
      <c r="L25" s="81" t="s">
        <v>790</v>
      </c>
      <c r="M25" s="81" t="s">
        <v>791</v>
      </c>
      <c r="N25" s="81" t="s">
        <v>168</v>
      </c>
      <c r="O25" s="385">
        <v>2737.43</v>
      </c>
      <c r="P25" s="81" t="s">
        <v>1833</v>
      </c>
      <c r="Q25" s="81" t="s">
        <v>735</v>
      </c>
      <c r="R25" s="81" t="s">
        <v>600</v>
      </c>
      <c r="S25" s="81" t="s">
        <v>762</v>
      </c>
      <c r="T25" s="81"/>
      <c r="U25" s="80"/>
    </row>
    <row r="26" spans="1:22" ht="26.4">
      <c r="A26" s="381">
        <v>2</v>
      </c>
      <c r="B26" s="382" t="s">
        <v>792</v>
      </c>
      <c r="C26" s="383" t="s">
        <v>793</v>
      </c>
      <c r="D26" s="381" t="s">
        <v>480</v>
      </c>
      <c r="E26" s="81"/>
      <c r="F26" s="383" t="s">
        <v>759</v>
      </c>
      <c r="G26" s="384" t="s">
        <v>760</v>
      </c>
      <c r="H26" s="383" t="s">
        <v>760</v>
      </c>
      <c r="I26" s="383">
        <v>550169</v>
      </c>
      <c r="J26" s="383" t="s">
        <v>736</v>
      </c>
      <c r="K26" s="81">
        <v>17</v>
      </c>
      <c r="L26" s="81" t="s">
        <v>794</v>
      </c>
      <c r="M26" s="81" t="s">
        <v>795</v>
      </c>
      <c r="N26" s="81" t="s">
        <v>168</v>
      </c>
      <c r="O26" s="385">
        <v>24.3</v>
      </c>
      <c r="P26" s="81" t="s">
        <v>796</v>
      </c>
      <c r="Q26" s="81" t="s">
        <v>735</v>
      </c>
      <c r="R26" s="81" t="s">
        <v>600</v>
      </c>
      <c r="S26" s="81" t="s">
        <v>762</v>
      </c>
      <c r="T26" s="81"/>
      <c r="U26" s="80"/>
    </row>
    <row r="27" spans="1:22" ht="26.4">
      <c r="A27" s="81"/>
      <c r="B27" s="80"/>
      <c r="C27" s="388"/>
      <c r="D27" s="381" t="s">
        <v>480</v>
      </c>
      <c r="E27" s="81"/>
      <c r="F27" s="388"/>
      <c r="G27" s="388"/>
      <c r="H27" s="388"/>
      <c r="I27" s="388"/>
      <c r="J27" s="388"/>
      <c r="K27" s="390"/>
      <c r="L27" s="81" t="s">
        <v>1840</v>
      </c>
      <c r="M27" s="81" t="s">
        <v>761</v>
      </c>
      <c r="N27" s="81" t="s">
        <v>168</v>
      </c>
      <c r="O27" s="385">
        <v>30</v>
      </c>
      <c r="P27" s="81" t="s">
        <v>1834</v>
      </c>
      <c r="Q27" s="81" t="s">
        <v>735</v>
      </c>
      <c r="R27" s="81" t="s">
        <v>600</v>
      </c>
      <c r="S27" s="81" t="s">
        <v>762</v>
      </c>
      <c r="T27" s="81"/>
      <c r="U27" s="80"/>
    </row>
    <row r="28" spans="1:22" ht="26.4">
      <c r="A28" s="81"/>
      <c r="B28" s="80"/>
      <c r="C28" s="388"/>
      <c r="D28" s="381" t="s">
        <v>480</v>
      </c>
      <c r="E28" s="81"/>
      <c r="F28" s="388"/>
      <c r="G28" s="388"/>
      <c r="H28" s="388"/>
      <c r="I28" s="388"/>
      <c r="J28" s="388"/>
      <c r="K28" s="390"/>
      <c r="L28" s="81" t="s">
        <v>1841</v>
      </c>
      <c r="M28" s="81" t="s">
        <v>773</v>
      </c>
      <c r="N28" s="81" t="s">
        <v>168</v>
      </c>
      <c r="O28" s="385">
        <v>70.67</v>
      </c>
      <c r="P28" s="81" t="s">
        <v>1833</v>
      </c>
      <c r="Q28" s="81" t="s">
        <v>735</v>
      </c>
      <c r="R28" s="81" t="s">
        <v>600</v>
      </c>
      <c r="S28" s="81" t="s">
        <v>762</v>
      </c>
      <c r="T28" s="81"/>
      <c r="U28" s="80"/>
    </row>
    <row r="29" spans="1:22" ht="66">
      <c r="A29" s="81"/>
      <c r="B29" s="80"/>
      <c r="C29" s="388"/>
      <c r="D29" s="381" t="s">
        <v>480</v>
      </c>
      <c r="E29" s="81"/>
      <c r="F29" s="388"/>
      <c r="G29" s="388"/>
      <c r="H29" s="388"/>
      <c r="I29" s="388"/>
      <c r="J29" s="388"/>
      <c r="K29" s="390"/>
      <c r="L29" s="81" t="s">
        <v>797</v>
      </c>
      <c r="M29" s="81" t="s">
        <v>798</v>
      </c>
      <c r="N29" s="81" t="s">
        <v>168</v>
      </c>
      <c r="O29" s="385">
        <v>78.5</v>
      </c>
      <c r="P29" s="81" t="s">
        <v>796</v>
      </c>
      <c r="Q29" s="81" t="s">
        <v>735</v>
      </c>
      <c r="R29" s="81" t="s">
        <v>600</v>
      </c>
      <c r="S29" s="81" t="s">
        <v>762</v>
      </c>
      <c r="T29" s="81"/>
      <c r="U29" s="80"/>
    </row>
    <row r="30" spans="1:22" ht="26.4">
      <c r="A30" s="81"/>
      <c r="B30" s="80"/>
      <c r="C30" s="388"/>
      <c r="D30" s="381" t="s">
        <v>480</v>
      </c>
      <c r="E30" s="81"/>
      <c r="F30" s="388"/>
      <c r="G30" s="388"/>
      <c r="H30" s="388"/>
      <c r="I30" s="388"/>
      <c r="J30" s="388"/>
      <c r="K30" s="390"/>
      <c r="L30" s="81" t="s">
        <v>1842</v>
      </c>
      <c r="M30" s="81" t="s">
        <v>778</v>
      </c>
      <c r="N30" s="81" t="s">
        <v>168</v>
      </c>
      <c r="O30" s="385">
        <v>117.46</v>
      </c>
      <c r="P30" s="81" t="s">
        <v>1833</v>
      </c>
      <c r="Q30" s="81" t="s">
        <v>735</v>
      </c>
      <c r="R30" s="81" t="s">
        <v>600</v>
      </c>
      <c r="S30" s="81" t="s">
        <v>762</v>
      </c>
      <c r="T30" s="81"/>
      <c r="U30" s="80"/>
    </row>
    <row r="31" spans="1:22" ht="26.4">
      <c r="A31" s="81"/>
      <c r="B31" s="80"/>
      <c r="C31" s="388"/>
      <c r="D31" s="381" t="s">
        <v>480</v>
      </c>
      <c r="E31" s="81"/>
      <c r="F31" s="388"/>
      <c r="G31" s="388"/>
      <c r="H31" s="388"/>
      <c r="I31" s="388"/>
      <c r="J31" s="388"/>
      <c r="K31" s="390"/>
      <c r="L31" s="81" t="s">
        <v>1843</v>
      </c>
      <c r="M31" s="81" t="s">
        <v>776</v>
      </c>
      <c r="N31" s="81" t="s">
        <v>168</v>
      </c>
      <c r="O31" s="385">
        <v>183.7</v>
      </c>
      <c r="P31" s="81" t="s">
        <v>1833</v>
      </c>
      <c r="Q31" s="81" t="s">
        <v>735</v>
      </c>
      <c r="R31" s="81" t="s">
        <v>600</v>
      </c>
      <c r="S31" s="81" t="s">
        <v>762</v>
      </c>
      <c r="T31" s="81"/>
      <c r="U31" s="80"/>
    </row>
    <row r="32" spans="1:22" ht="26.4">
      <c r="A32" s="81"/>
      <c r="B32" s="80"/>
      <c r="C32" s="388"/>
      <c r="D32" s="381" t="s">
        <v>480</v>
      </c>
      <c r="E32" s="81"/>
      <c r="F32" s="388"/>
      <c r="G32" s="388"/>
      <c r="H32" s="388"/>
      <c r="I32" s="388"/>
      <c r="J32" s="388"/>
      <c r="K32" s="390"/>
      <c r="L32" s="81" t="s">
        <v>799</v>
      </c>
      <c r="M32" s="81" t="s">
        <v>800</v>
      </c>
      <c r="N32" s="81" t="s">
        <v>168</v>
      </c>
      <c r="O32" s="385">
        <v>192.2</v>
      </c>
      <c r="P32" s="81" t="s">
        <v>1834</v>
      </c>
      <c r="Q32" s="81" t="s">
        <v>735</v>
      </c>
      <c r="R32" s="81" t="s">
        <v>600</v>
      </c>
      <c r="S32" s="81" t="s">
        <v>762</v>
      </c>
      <c r="T32" s="81"/>
      <c r="U32" s="80"/>
    </row>
    <row r="33" spans="1:22" ht="39.6">
      <c r="A33" s="81"/>
      <c r="B33" s="80"/>
      <c r="C33" s="388"/>
      <c r="D33" s="381" t="s">
        <v>480</v>
      </c>
      <c r="E33" s="81"/>
      <c r="F33" s="388"/>
      <c r="G33" s="388"/>
      <c r="H33" s="388"/>
      <c r="I33" s="388"/>
      <c r="J33" s="388"/>
      <c r="K33" s="390"/>
      <c r="L33" s="81" t="s">
        <v>801</v>
      </c>
      <c r="M33" s="81" t="s">
        <v>802</v>
      </c>
      <c r="N33" s="81" t="s">
        <v>168</v>
      </c>
      <c r="O33" s="385">
        <v>286.7</v>
      </c>
      <c r="P33" s="81" t="s">
        <v>1834</v>
      </c>
      <c r="Q33" s="81" t="s">
        <v>735</v>
      </c>
      <c r="R33" s="81" t="s">
        <v>600</v>
      </c>
      <c r="S33" s="81" t="s">
        <v>762</v>
      </c>
      <c r="T33" s="81"/>
      <c r="U33" s="80"/>
    </row>
    <row r="34" spans="1:22" ht="26.4">
      <c r="A34" s="81"/>
      <c r="B34" s="80"/>
      <c r="C34" s="388"/>
      <c r="D34" s="381" t="s">
        <v>480</v>
      </c>
      <c r="E34" s="81"/>
      <c r="F34" s="388"/>
      <c r="G34" s="388"/>
      <c r="H34" s="388"/>
      <c r="I34" s="388"/>
      <c r="J34" s="388"/>
      <c r="K34" s="390"/>
      <c r="L34" s="81" t="s">
        <v>803</v>
      </c>
      <c r="M34" s="81" t="s">
        <v>804</v>
      </c>
      <c r="N34" s="81" t="s">
        <v>168</v>
      </c>
      <c r="O34" s="385">
        <v>289.39</v>
      </c>
      <c r="P34" s="81" t="s">
        <v>1834</v>
      </c>
      <c r="Q34" s="81" t="s">
        <v>735</v>
      </c>
      <c r="R34" s="81" t="s">
        <v>600</v>
      </c>
      <c r="S34" s="81" t="s">
        <v>762</v>
      </c>
      <c r="T34" s="81"/>
      <c r="U34" s="80"/>
    </row>
    <row r="35" spans="1:22" ht="26.4">
      <c r="A35" s="81"/>
      <c r="B35" s="80"/>
      <c r="C35" s="388"/>
      <c r="D35" s="381" t="s">
        <v>480</v>
      </c>
      <c r="E35" s="81"/>
      <c r="F35" s="388"/>
      <c r="G35" s="388"/>
      <c r="H35" s="388"/>
      <c r="I35" s="388"/>
      <c r="J35" s="388"/>
      <c r="K35" s="390"/>
      <c r="L35" s="81" t="s">
        <v>805</v>
      </c>
      <c r="M35" s="81" t="s">
        <v>806</v>
      </c>
      <c r="N35" s="81" t="s">
        <v>168</v>
      </c>
      <c r="O35" s="385">
        <v>296.89</v>
      </c>
      <c r="P35" s="81" t="s">
        <v>1834</v>
      </c>
      <c r="Q35" s="81" t="s">
        <v>735</v>
      </c>
      <c r="R35" s="81" t="s">
        <v>600</v>
      </c>
      <c r="S35" s="81" t="s">
        <v>762</v>
      </c>
      <c r="T35" s="81"/>
      <c r="U35" s="80"/>
      <c r="V35" s="82" t="s">
        <v>807</v>
      </c>
    </row>
    <row r="36" spans="1:22" ht="39.6">
      <c r="A36" s="81"/>
      <c r="B36" s="80"/>
      <c r="C36" s="388"/>
      <c r="D36" s="381" t="s">
        <v>480</v>
      </c>
      <c r="E36" s="81"/>
      <c r="F36" s="388"/>
      <c r="G36" s="388"/>
      <c r="H36" s="388"/>
      <c r="I36" s="388"/>
      <c r="J36" s="388"/>
      <c r="K36" s="390"/>
      <c r="L36" s="81" t="s">
        <v>808</v>
      </c>
      <c r="M36" s="81" t="s">
        <v>809</v>
      </c>
      <c r="N36" s="81" t="s">
        <v>168</v>
      </c>
      <c r="O36" s="385">
        <v>662.4</v>
      </c>
      <c r="P36" s="81" t="s">
        <v>1834</v>
      </c>
      <c r="Q36" s="81" t="s">
        <v>735</v>
      </c>
      <c r="R36" s="81" t="s">
        <v>600</v>
      </c>
      <c r="S36" s="81" t="s">
        <v>762</v>
      </c>
      <c r="T36" s="81"/>
      <c r="U36" s="80" t="s">
        <v>777</v>
      </c>
    </row>
    <row r="37" spans="1:22" ht="26.4">
      <c r="A37" s="81"/>
      <c r="B37" s="80"/>
      <c r="C37" s="388"/>
      <c r="D37" s="381" t="s">
        <v>480</v>
      </c>
      <c r="E37" s="81"/>
      <c r="F37" s="388"/>
      <c r="G37" s="388"/>
      <c r="H37" s="388"/>
      <c r="I37" s="388"/>
      <c r="J37" s="388"/>
      <c r="K37" s="390"/>
      <c r="L37" s="81" t="s">
        <v>810</v>
      </c>
      <c r="M37" s="81" t="s">
        <v>811</v>
      </c>
      <c r="N37" s="81" t="s">
        <v>168</v>
      </c>
      <c r="O37" s="385">
        <v>719.07</v>
      </c>
      <c r="P37" s="81" t="s">
        <v>1834</v>
      </c>
      <c r="Q37" s="81" t="s">
        <v>735</v>
      </c>
      <c r="R37" s="81" t="s">
        <v>600</v>
      </c>
      <c r="S37" s="81" t="s">
        <v>762</v>
      </c>
      <c r="T37" s="81"/>
      <c r="U37" s="80"/>
      <c r="V37" s="82" t="s">
        <v>812</v>
      </c>
    </row>
    <row r="38" spans="1:22" ht="26.4">
      <c r="A38" s="81"/>
      <c r="B38" s="80"/>
      <c r="C38" s="388"/>
      <c r="D38" s="381" t="s">
        <v>480</v>
      </c>
      <c r="E38" s="81"/>
      <c r="F38" s="388"/>
      <c r="G38" s="388"/>
      <c r="H38" s="388"/>
      <c r="I38" s="388"/>
      <c r="J38" s="388"/>
      <c r="K38" s="390"/>
      <c r="L38" s="81" t="s">
        <v>813</v>
      </c>
      <c r="M38" s="81" t="s">
        <v>814</v>
      </c>
      <c r="N38" s="81" t="s">
        <v>168</v>
      </c>
      <c r="O38" s="385">
        <v>740.66</v>
      </c>
      <c r="P38" s="81" t="s">
        <v>1834</v>
      </c>
      <c r="Q38" s="81" t="s">
        <v>735</v>
      </c>
      <c r="R38" s="81" t="s">
        <v>600</v>
      </c>
      <c r="S38" s="81" t="s">
        <v>762</v>
      </c>
      <c r="T38" s="81"/>
      <c r="U38" s="80"/>
    </row>
    <row r="39" spans="1:22" ht="26.4">
      <c r="A39" s="81"/>
      <c r="B39" s="80"/>
      <c r="C39" s="388"/>
      <c r="D39" s="381" t="s">
        <v>480</v>
      </c>
      <c r="E39" s="81"/>
      <c r="F39" s="388"/>
      <c r="G39" s="388"/>
      <c r="H39" s="388"/>
      <c r="I39" s="388"/>
      <c r="J39" s="388"/>
      <c r="K39" s="390"/>
      <c r="L39" s="81" t="s">
        <v>815</v>
      </c>
      <c r="M39" s="81" t="s">
        <v>816</v>
      </c>
      <c r="N39" s="81" t="s">
        <v>168</v>
      </c>
      <c r="O39" s="385">
        <v>851.7</v>
      </c>
      <c r="P39" s="81" t="s">
        <v>1834</v>
      </c>
      <c r="Q39" s="81" t="s">
        <v>735</v>
      </c>
      <c r="R39" s="81" t="s">
        <v>600</v>
      </c>
      <c r="S39" s="81" t="s">
        <v>762</v>
      </c>
      <c r="T39" s="81"/>
      <c r="U39" s="80"/>
    </row>
    <row r="40" spans="1:22" ht="26.4">
      <c r="A40" s="81"/>
      <c r="B40" s="80"/>
      <c r="C40" s="388"/>
      <c r="D40" s="381" t="s">
        <v>480</v>
      </c>
      <c r="E40" s="81"/>
      <c r="F40" s="388"/>
      <c r="G40" s="388"/>
      <c r="H40" s="388"/>
      <c r="I40" s="388"/>
      <c r="J40" s="388"/>
      <c r="K40" s="390"/>
      <c r="L40" s="81" t="s">
        <v>817</v>
      </c>
      <c r="M40" s="81" t="s">
        <v>818</v>
      </c>
      <c r="N40" s="81" t="s">
        <v>168</v>
      </c>
      <c r="O40" s="385">
        <v>1915.6</v>
      </c>
      <c r="P40" s="81" t="s">
        <v>1833</v>
      </c>
      <c r="Q40" s="81" t="s">
        <v>735</v>
      </c>
      <c r="R40" s="81" t="s">
        <v>600</v>
      </c>
      <c r="S40" s="81" t="s">
        <v>762</v>
      </c>
      <c r="T40" s="81"/>
      <c r="U40" s="80"/>
    </row>
    <row r="41" spans="1:22" ht="26.4">
      <c r="A41" s="81"/>
      <c r="B41" s="80"/>
      <c r="C41" s="388"/>
      <c r="D41" s="381" t="s">
        <v>480</v>
      </c>
      <c r="E41" s="81"/>
      <c r="F41" s="388"/>
      <c r="G41" s="388"/>
      <c r="H41" s="388"/>
      <c r="I41" s="388"/>
      <c r="J41" s="388"/>
      <c r="K41" s="390"/>
      <c r="L41" s="81" t="s">
        <v>819</v>
      </c>
      <c r="M41" s="81" t="s">
        <v>820</v>
      </c>
      <c r="N41" s="81" t="s">
        <v>168</v>
      </c>
      <c r="O41" s="385">
        <v>2223.2399999999998</v>
      </c>
      <c r="P41" s="81" t="s">
        <v>1833</v>
      </c>
      <c r="Q41" s="81" t="s">
        <v>735</v>
      </c>
      <c r="R41" s="81" t="s">
        <v>600</v>
      </c>
      <c r="S41" s="81" t="s">
        <v>762</v>
      </c>
      <c r="T41" s="81"/>
      <c r="U41" s="80"/>
    </row>
    <row r="42" spans="1:22" ht="26.4">
      <c r="A42" s="81"/>
      <c r="B42" s="80"/>
      <c r="C42" s="391"/>
      <c r="D42" s="381" t="s">
        <v>480</v>
      </c>
      <c r="E42" s="81"/>
      <c r="F42" s="391"/>
      <c r="G42" s="391"/>
      <c r="H42" s="391"/>
      <c r="I42" s="391"/>
      <c r="J42" s="391"/>
      <c r="K42" s="390"/>
      <c r="L42" s="81" t="s">
        <v>821</v>
      </c>
      <c r="M42" s="81" t="s">
        <v>822</v>
      </c>
      <c r="N42" s="81" t="s">
        <v>168</v>
      </c>
      <c r="O42" s="385">
        <v>242.7</v>
      </c>
      <c r="P42" s="81" t="s">
        <v>1834</v>
      </c>
      <c r="Q42" s="81" t="s">
        <v>735</v>
      </c>
      <c r="R42" s="81" t="s">
        <v>600</v>
      </c>
      <c r="S42" s="81" t="s">
        <v>762</v>
      </c>
      <c r="T42" s="81"/>
      <c r="U42" s="80"/>
    </row>
    <row r="43" spans="1:22" ht="26.4">
      <c r="A43" s="381">
        <v>3</v>
      </c>
      <c r="B43" s="382" t="s">
        <v>823</v>
      </c>
      <c r="C43" s="383" t="s">
        <v>824</v>
      </c>
      <c r="D43" s="381" t="s">
        <v>480</v>
      </c>
      <c r="E43" s="81"/>
      <c r="F43" s="383" t="s">
        <v>759</v>
      </c>
      <c r="G43" s="384" t="s">
        <v>760</v>
      </c>
      <c r="H43" s="383" t="s">
        <v>760</v>
      </c>
      <c r="I43" s="383">
        <v>550169</v>
      </c>
      <c r="J43" s="383" t="s">
        <v>736</v>
      </c>
      <c r="K43" s="81">
        <v>4</v>
      </c>
      <c r="L43" s="81" t="s">
        <v>825</v>
      </c>
      <c r="M43" s="81" t="s">
        <v>826</v>
      </c>
      <c r="N43" s="81" t="s">
        <v>168</v>
      </c>
      <c r="O43" s="385">
        <v>185.54</v>
      </c>
      <c r="P43" s="81" t="s">
        <v>1834</v>
      </c>
      <c r="Q43" s="81" t="s">
        <v>735</v>
      </c>
      <c r="R43" s="81" t="s">
        <v>600</v>
      </c>
      <c r="S43" s="81" t="s">
        <v>762</v>
      </c>
      <c r="T43" s="81"/>
      <c r="U43" s="80"/>
    </row>
    <row r="44" spans="1:22" ht="26.4">
      <c r="A44" s="81"/>
      <c r="B44" s="80"/>
      <c r="C44" s="388"/>
      <c r="D44" s="381" t="s">
        <v>480</v>
      </c>
      <c r="E44" s="81"/>
      <c r="F44" s="388"/>
      <c r="G44" s="388"/>
      <c r="H44" s="388"/>
      <c r="I44" s="388"/>
      <c r="J44" s="388"/>
      <c r="K44" s="390"/>
      <c r="L44" s="81" t="s">
        <v>827</v>
      </c>
      <c r="M44" s="81" t="s">
        <v>828</v>
      </c>
      <c r="N44" s="81" t="s">
        <v>168</v>
      </c>
      <c r="O44" s="385">
        <v>219.35</v>
      </c>
      <c r="P44" s="81" t="s">
        <v>1834</v>
      </c>
      <c r="Q44" s="81" t="s">
        <v>735</v>
      </c>
      <c r="R44" s="81" t="s">
        <v>600</v>
      </c>
      <c r="S44" s="81" t="s">
        <v>762</v>
      </c>
      <c r="T44" s="81"/>
      <c r="U44" s="80"/>
    </row>
    <row r="45" spans="1:22" ht="26.4">
      <c r="A45" s="81"/>
      <c r="B45" s="80"/>
      <c r="C45" s="388"/>
      <c r="D45" s="381" t="s">
        <v>480</v>
      </c>
      <c r="E45" s="81"/>
      <c r="F45" s="388"/>
      <c r="G45" s="388"/>
      <c r="H45" s="388"/>
      <c r="I45" s="388"/>
      <c r="J45" s="388"/>
      <c r="K45" s="390"/>
      <c r="L45" s="81" t="s">
        <v>829</v>
      </c>
      <c r="M45" s="81" t="s">
        <v>830</v>
      </c>
      <c r="N45" s="81" t="s">
        <v>168</v>
      </c>
      <c r="O45" s="385">
        <v>302.8</v>
      </c>
      <c r="P45" s="81" t="s">
        <v>1834</v>
      </c>
      <c r="Q45" s="81" t="s">
        <v>735</v>
      </c>
      <c r="R45" s="81" t="s">
        <v>600</v>
      </c>
      <c r="S45" s="81" t="s">
        <v>762</v>
      </c>
      <c r="T45" s="81"/>
      <c r="U45" s="80"/>
    </row>
    <row r="46" spans="1:22" ht="26.4">
      <c r="A46" s="81"/>
      <c r="B46" s="80"/>
      <c r="C46" s="388"/>
      <c r="D46" s="381" t="s">
        <v>480</v>
      </c>
      <c r="E46" s="81"/>
      <c r="F46" s="388"/>
      <c r="G46" s="388"/>
      <c r="H46" s="388"/>
      <c r="I46" s="388"/>
      <c r="J46" s="388"/>
      <c r="K46" s="390"/>
      <c r="L46" s="81" t="s">
        <v>831</v>
      </c>
      <c r="M46" s="81" t="s">
        <v>832</v>
      </c>
      <c r="N46" s="81" t="s">
        <v>168</v>
      </c>
      <c r="O46" s="385">
        <v>524.76</v>
      </c>
      <c r="P46" s="81" t="s">
        <v>1834</v>
      </c>
      <c r="Q46" s="81" t="s">
        <v>735</v>
      </c>
      <c r="R46" s="81" t="s">
        <v>600</v>
      </c>
      <c r="S46" s="81" t="s">
        <v>762</v>
      </c>
      <c r="T46" s="81"/>
      <c r="U46" s="80"/>
    </row>
    <row r="47" spans="1:22" ht="118.8">
      <c r="A47" s="381">
        <v>4</v>
      </c>
      <c r="B47" s="382" t="s">
        <v>833</v>
      </c>
      <c r="C47" s="383" t="s">
        <v>834</v>
      </c>
      <c r="D47" s="381" t="s">
        <v>480</v>
      </c>
      <c r="E47" s="81"/>
      <c r="F47" s="383" t="s">
        <v>759</v>
      </c>
      <c r="G47" s="384" t="s">
        <v>760</v>
      </c>
      <c r="H47" s="383" t="s">
        <v>760</v>
      </c>
      <c r="I47" s="383">
        <v>550169</v>
      </c>
      <c r="J47" s="383" t="s">
        <v>736</v>
      </c>
      <c r="K47" s="81">
        <v>3</v>
      </c>
      <c r="L47" s="81" t="s">
        <v>835</v>
      </c>
      <c r="M47" s="81" t="s">
        <v>836</v>
      </c>
      <c r="N47" s="81" t="s">
        <v>168</v>
      </c>
      <c r="O47" s="385">
        <v>539.78</v>
      </c>
      <c r="P47" s="81" t="s">
        <v>1834</v>
      </c>
      <c r="Q47" s="81" t="s">
        <v>735</v>
      </c>
      <c r="R47" s="81" t="s">
        <v>600</v>
      </c>
      <c r="S47" s="81" t="s">
        <v>762</v>
      </c>
      <c r="T47" s="81"/>
      <c r="U47" s="80" t="s">
        <v>1484</v>
      </c>
    </row>
    <row r="48" spans="1:22" ht="26.4">
      <c r="A48" s="81"/>
      <c r="B48" s="80"/>
      <c r="C48" s="388"/>
      <c r="D48" s="381" t="s">
        <v>480</v>
      </c>
      <c r="E48" s="81"/>
      <c r="F48" s="388"/>
      <c r="G48" s="388"/>
      <c r="H48" s="388"/>
      <c r="I48" s="388"/>
      <c r="J48" s="388"/>
      <c r="K48" s="390"/>
      <c r="L48" s="81" t="s">
        <v>837</v>
      </c>
      <c r="M48" s="81" t="s">
        <v>838</v>
      </c>
      <c r="N48" s="81" t="s">
        <v>168</v>
      </c>
      <c r="O48" s="385">
        <v>635</v>
      </c>
      <c r="P48" s="81" t="s">
        <v>1834</v>
      </c>
      <c r="Q48" s="81" t="s">
        <v>735</v>
      </c>
      <c r="R48" s="81" t="s">
        <v>600</v>
      </c>
      <c r="S48" s="81" t="s">
        <v>762</v>
      </c>
      <c r="T48" s="81"/>
      <c r="U48" s="80"/>
    </row>
    <row r="49" spans="1:22" ht="26.4">
      <c r="A49" s="81"/>
      <c r="B49" s="80"/>
      <c r="C49" s="388"/>
      <c r="D49" s="381" t="s">
        <v>480</v>
      </c>
      <c r="E49" s="81"/>
      <c r="F49" s="388"/>
      <c r="G49" s="388"/>
      <c r="H49" s="388"/>
      <c r="I49" s="388"/>
      <c r="J49" s="388"/>
      <c r="K49" s="390"/>
      <c r="L49" s="81" t="s">
        <v>839</v>
      </c>
      <c r="M49" s="81" t="s">
        <v>840</v>
      </c>
      <c r="N49" s="81" t="s">
        <v>168</v>
      </c>
      <c r="O49" s="385">
        <v>5017.18</v>
      </c>
      <c r="P49" s="81" t="s">
        <v>1833</v>
      </c>
      <c r="Q49" s="81" t="s">
        <v>735</v>
      </c>
      <c r="R49" s="81" t="s">
        <v>600</v>
      </c>
      <c r="S49" s="81" t="s">
        <v>762</v>
      </c>
      <c r="T49" s="81"/>
      <c r="U49" s="80" t="s">
        <v>1485</v>
      </c>
      <c r="V49" s="82" t="s">
        <v>841</v>
      </c>
    </row>
    <row r="50" spans="1:22">
      <c r="O50" s="494">
        <f>SUM(O11:O49)</f>
        <v>36939.83</v>
      </c>
    </row>
  </sheetData>
  <autoFilter ref="A10:X50" xr:uid="{00000000-0001-0000-0F00-000000000000}"/>
  <mergeCells count="1">
    <mergeCell ref="F9:J9"/>
  </mergeCells>
  <phoneticPr fontId="6" type="noConversion"/>
  <dataValidations count="3">
    <dataValidation type="list" allowBlank="1" showInputMessage="1" showErrorMessage="1" sqref="N11:N49" xr:uid="{00000000-0002-0000-0F00-000001000000}">
      <formula1>$AA$1:$AA$3</formula1>
    </dataValidation>
    <dataValidation type="list" allowBlank="1" showInputMessage="1" showErrorMessage="1" sqref="R11:R49" xr:uid="{00000000-0002-0000-0F00-000002000000}">
      <formula1>$AA$10:$AA$11</formula1>
    </dataValidation>
    <dataValidation type="list" allowBlank="1" showInputMessage="1" showErrorMessage="1" sqref="P11:P49" xr:uid="{00000000-0002-0000-0F00-000000000000}">
      <formula1>$V$3:$V$6</formula1>
    </dataValidation>
  </dataValidations>
  <pageMargins left="0.75" right="0.75" top="1" bottom="1" header="0.5" footer="0.5"/>
  <pageSetup paperSize="9" orientation="landscape"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91"/>
  <sheetViews>
    <sheetView topLeftCell="A58" workbookViewId="0">
      <selection activeCell="H50" sqref="H50"/>
    </sheetView>
  </sheetViews>
  <sheetFormatPr defaultColWidth="9.109375" defaultRowHeight="13.8"/>
  <cols>
    <col min="1" max="1" width="18.6640625" style="248" customWidth="1"/>
    <col min="2" max="2" width="39.109375" style="248" customWidth="1"/>
    <col min="3" max="3" width="13.109375" style="248" customWidth="1"/>
    <col min="4" max="6" width="9.109375" style="248"/>
    <col min="7" max="7" width="31.88671875" style="248" customWidth="1"/>
    <col min="8" max="8" width="63.88671875" style="248" customWidth="1"/>
    <col min="9" max="16384" width="9.109375" style="248"/>
  </cols>
  <sheetData>
    <row r="1" spans="1:7" ht="15.75" hidden="1" customHeight="1">
      <c r="A1" s="83" t="s">
        <v>1332</v>
      </c>
    </row>
    <row r="2" spans="1:7">
      <c r="A2" s="472" t="s">
        <v>1333</v>
      </c>
      <c r="B2" s="473" t="s">
        <v>1334</v>
      </c>
      <c r="E2" s="474"/>
      <c r="G2" s="474"/>
    </row>
    <row r="3" spans="1:7">
      <c r="B3" s="473" t="s">
        <v>1335</v>
      </c>
      <c r="E3" s="474"/>
      <c r="G3" s="474"/>
    </row>
    <row r="4" spans="1:7">
      <c r="B4" s="473" t="s">
        <v>1336</v>
      </c>
      <c r="E4" s="474"/>
      <c r="G4" s="474"/>
    </row>
    <row r="5" spans="1:7">
      <c r="B5" s="473" t="s">
        <v>1337</v>
      </c>
    </row>
    <row r="6" spans="1:7">
      <c r="B6" s="473" t="s">
        <v>1338</v>
      </c>
      <c r="E6" s="474"/>
      <c r="G6" s="474"/>
    </row>
    <row r="7" spans="1:7">
      <c r="B7" s="473" t="s">
        <v>1339</v>
      </c>
      <c r="E7" s="474"/>
      <c r="G7" s="474"/>
    </row>
    <row r="8" spans="1:7">
      <c r="B8" s="473"/>
      <c r="E8" s="474"/>
      <c r="G8" s="474"/>
    </row>
    <row r="9" spans="1:7">
      <c r="A9" s="475" t="s">
        <v>1340</v>
      </c>
      <c r="B9" s="476"/>
      <c r="C9" s="477" t="s">
        <v>121</v>
      </c>
      <c r="D9" s="477" t="s">
        <v>192</v>
      </c>
      <c r="E9" s="477" t="s">
        <v>9</v>
      </c>
      <c r="F9" s="477" t="s">
        <v>10</v>
      </c>
      <c r="G9" s="477" t="s">
        <v>11</v>
      </c>
    </row>
    <row r="10" spans="1:7">
      <c r="A10" s="478" t="s">
        <v>1341</v>
      </c>
      <c r="B10" s="478" t="s">
        <v>1342</v>
      </c>
      <c r="C10" s="479">
        <f>C35</f>
        <v>3</v>
      </c>
      <c r="D10" s="479">
        <f>C35</f>
        <v>3</v>
      </c>
      <c r="E10" s="284">
        <f>C35</f>
        <v>3</v>
      </c>
      <c r="F10" s="479">
        <f>C35</f>
        <v>3</v>
      </c>
      <c r="G10" s="479">
        <f>C35</f>
        <v>3</v>
      </c>
    </row>
    <row r="11" spans="1:7">
      <c r="A11" s="480"/>
      <c r="B11" s="478" t="s">
        <v>1343</v>
      </c>
      <c r="C11" s="479">
        <f>D35</f>
        <v>2</v>
      </c>
      <c r="D11" s="479">
        <f>E35</f>
        <v>1</v>
      </c>
      <c r="E11" s="479">
        <f>E35</f>
        <v>1</v>
      </c>
      <c r="F11" s="479">
        <f>E35</f>
        <v>1</v>
      </c>
      <c r="G11" s="479">
        <f>E35</f>
        <v>1</v>
      </c>
    </row>
    <row r="12" spans="1:7">
      <c r="A12" s="478" t="s">
        <v>8</v>
      </c>
      <c r="B12" s="478" t="s">
        <v>1342</v>
      </c>
      <c r="C12" s="479">
        <f>C73</f>
        <v>4</v>
      </c>
      <c r="D12" s="479">
        <f>C73</f>
        <v>4</v>
      </c>
      <c r="E12" s="479">
        <f>C73</f>
        <v>4</v>
      </c>
      <c r="F12" s="479">
        <f>C73</f>
        <v>4</v>
      </c>
      <c r="G12" s="479">
        <f>C73</f>
        <v>4</v>
      </c>
    </row>
    <row r="13" spans="1:7">
      <c r="A13" s="480"/>
      <c r="B13" s="478" t="s">
        <v>1343</v>
      </c>
      <c r="C13" s="479">
        <f>D73</f>
        <v>2</v>
      </c>
      <c r="D13" s="479">
        <f>E73</f>
        <v>2</v>
      </c>
      <c r="E13" s="479">
        <f>E73</f>
        <v>2</v>
      </c>
      <c r="F13" s="479">
        <f>E73</f>
        <v>2</v>
      </c>
      <c r="G13" s="479">
        <f>E73</f>
        <v>2</v>
      </c>
    </row>
    <row r="14" spans="1:7">
      <c r="B14" s="473"/>
    </row>
    <row r="15" spans="1:7">
      <c r="A15" s="475" t="s">
        <v>1344</v>
      </c>
      <c r="B15" s="476"/>
      <c r="C15" s="477" t="s">
        <v>873</v>
      </c>
      <c r="D15" s="477" t="s">
        <v>192</v>
      </c>
      <c r="E15" s="477" t="s">
        <v>9</v>
      </c>
      <c r="F15" s="477" t="s">
        <v>10</v>
      </c>
      <c r="G15" s="477" t="s">
        <v>11</v>
      </c>
    </row>
    <row r="16" spans="1:7">
      <c r="A16" s="478" t="s">
        <v>1341</v>
      </c>
      <c r="B16" s="478" t="s">
        <v>1342</v>
      </c>
      <c r="C16" s="479">
        <f>C35</f>
        <v>3</v>
      </c>
      <c r="D16" s="479">
        <f>C35</f>
        <v>3</v>
      </c>
      <c r="E16" s="479">
        <f>C35</f>
        <v>3</v>
      </c>
      <c r="F16" s="479">
        <f>C35</f>
        <v>3</v>
      </c>
      <c r="G16" s="479">
        <f>C35</f>
        <v>3</v>
      </c>
    </row>
    <row r="17" spans="1:8">
      <c r="A17" s="480"/>
      <c r="B17" s="478" t="s">
        <v>1343</v>
      </c>
      <c r="C17" s="479">
        <f>F35</f>
        <v>1</v>
      </c>
      <c r="D17" s="479">
        <f>E35</f>
        <v>1</v>
      </c>
      <c r="E17" s="479">
        <f>E35</f>
        <v>1</v>
      </c>
      <c r="F17" s="479">
        <f>E35</f>
        <v>1</v>
      </c>
      <c r="G17" s="479">
        <f>E35</f>
        <v>1</v>
      </c>
    </row>
    <row r="18" spans="1:8">
      <c r="A18" s="478" t="s">
        <v>8</v>
      </c>
      <c r="B18" s="478" t="s">
        <v>1342</v>
      </c>
      <c r="C18" s="479">
        <f>C73</f>
        <v>4</v>
      </c>
      <c r="D18" s="479">
        <f>C73</f>
        <v>4</v>
      </c>
      <c r="E18" s="479">
        <f>C73</f>
        <v>4</v>
      </c>
      <c r="F18" s="479">
        <f>C73</f>
        <v>4</v>
      </c>
      <c r="G18" s="479">
        <f>C73</f>
        <v>4</v>
      </c>
    </row>
    <row r="19" spans="1:8">
      <c r="A19" s="480"/>
      <c r="B19" s="478" t="s">
        <v>1343</v>
      </c>
      <c r="C19" s="479">
        <f>F73</f>
        <v>2</v>
      </c>
      <c r="D19" s="479">
        <f>E73</f>
        <v>2</v>
      </c>
      <c r="E19" s="479">
        <f>E73</f>
        <v>2</v>
      </c>
      <c r="F19" s="479">
        <f>E73</f>
        <v>2</v>
      </c>
      <c r="G19" s="479">
        <f>E73</f>
        <v>2</v>
      </c>
    </row>
    <row r="20" spans="1:8">
      <c r="A20" s="481" t="s">
        <v>1404</v>
      </c>
    </row>
    <row r="21" spans="1:8">
      <c r="A21" s="481" t="s">
        <v>1345</v>
      </c>
      <c r="D21" s="248" t="s">
        <v>1346</v>
      </c>
      <c r="E21" s="482" t="s">
        <v>1347</v>
      </c>
    </row>
    <row r="22" spans="1:8">
      <c r="A22" s="473" t="s">
        <v>1348</v>
      </c>
      <c r="B22" s="473" t="s">
        <v>1349</v>
      </c>
      <c r="C22" s="473" t="s">
        <v>1350</v>
      </c>
      <c r="D22" s="473" t="s">
        <v>121</v>
      </c>
      <c r="E22" s="473" t="s">
        <v>1351</v>
      </c>
      <c r="F22" s="473" t="s">
        <v>873</v>
      </c>
    </row>
    <row r="23" spans="1:8">
      <c r="A23" s="248" t="s">
        <v>347</v>
      </c>
      <c r="B23" s="248" t="s">
        <v>1352</v>
      </c>
      <c r="C23" s="483"/>
      <c r="D23" s="484"/>
      <c r="E23" s="484"/>
      <c r="F23" s="484"/>
    </row>
    <row r="24" spans="1:8">
      <c r="A24" s="248" t="s">
        <v>1353</v>
      </c>
      <c r="B24" s="248" t="s">
        <v>1354</v>
      </c>
      <c r="C24" s="483"/>
      <c r="D24" s="484"/>
      <c r="E24" s="484"/>
      <c r="F24" s="484"/>
    </row>
    <row r="25" spans="1:8">
      <c r="A25" s="248" t="s">
        <v>1355</v>
      </c>
      <c r="B25" s="248" t="s">
        <v>1356</v>
      </c>
      <c r="C25" s="483"/>
      <c r="D25" s="248">
        <v>0</v>
      </c>
      <c r="E25" s="248">
        <f>ROUNDUP((0.8*SQRT(C25)),0)</f>
        <v>0</v>
      </c>
      <c r="F25" s="248">
        <f>ROUNDUP((0.8*SQRT(C25)),0)</f>
        <v>0</v>
      </c>
    </row>
    <row r="26" spans="1:8">
      <c r="A26" s="248" t="s">
        <v>1357</v>
      </c>
      <c r="B26" s="248" t="s">
        <v>1358</v>
      </c>
      <c r="C26" s="483">
        <v>1</v>
      </c>
      <c r="D26" s="484"/>
      <c r="E26" s="484"/>
      <c r="F26" s="484"/>
    </row>
    <row r="27" spans="1:8" ht="18.75" customHeight="1">
      <c r="A27" s="248" t="s">
        <v>1359</v>
      </c>
      <c r="B27" s="248" t="s">
        <v>1360</v>
      </c>
      <c r="C27" s="483"/>
      <c r="D27" s="484"/>
      <c r="E27" s="484"/>
      <c r="F27" s="484"/>
    </row>
    <row r="28" spans="1:8">
      <c r="A28" s="248" t="s">
        <v>1361</v>
      </c>
      <c r="B28" s="248" t="s">
        <v>1362</v>
      </c>
      <c r="C28" s="483"/>
      <c r="D28" s="248">
        <v>0</v>
      </c>
      <c r="E28" s="248">
        <f>ROUNDUP((0.8*SQRT(C28)),0)</f>
        <v>0</v>
      </c>
      <c r="F28" s="248">
        <f>ROUNDUP((0.8*SQRT(C28)),0)</f>
        <v>0</v>
      </c>
      <c r="G28" s="485" t="s">
        <v>1363</v>
      </c>
      <c r="H28" s="485"/>
    </row>
    <row r="29" spans="1:8">
      <c r="A29" s="248" t="s">
        <v>1364</v>
      </c>
      <c r="B29" s="248" t="s">
        <v>1365</v>
      </c>
      <c r="C29" s="483">
        <v>2</v>
      </c>
      <c r="D29" s="484"/>
      <c r="E29" s="484"/>
      <c r="F29" s="484"/>
    </row>
    <row r="30" spans="1:8">
      <c r="A30" s="248" t="s">
        <v>1366</v>
      </c>
      <c r="B30" s="248" t="s">
        <v>1367</v>
      </c>
      <c r="C30" s="483"/>
      <c r="D30" s="484"/>
      <c r="E30" s="484"/>
      <c r="F30" s="484"/>
    </row>
    <row r="31" spans="1:8">
      <c r="A31" s="248" t="s">
        <v>1368</v>
      </c>
      <c r="B31" s="248" t="s">
        <v>1369</v>
      </c>
      <c r="C31" s="483"/>
      <c r="D31" s="248">
        <v>0</v>
      </c>
      <c r="E31" s="248">
        <f>ROUNDUP((0.8*SQRT(C31)),0)</f>
        <v>0</v>
      </c>
      <c r="F31" s="248">
        <f>ROUNDUP((0.8*SQRT(C31)),0)</f>
        <v>0</v>
      </c>
    </row>
    <row r="32" spans="1:8">
      <c r="A32" s="248" t="s">
        <v>1364</v>
      </c>
      <c r="B32" s="248" t="s">
        <v>1370</v>
      </c>
      <c r="C32" s="483"/>
      <c r="D32" s="484"/>
      <c r="E32" s="484"/>
      <c r="F32" s="484"/>
    </row>
    <row r="33" spans="1:8">
      <c r="A33" s="248" t="s">
        <v>1366</v>
      </c>
      <c r="B33" s="248" t="s">
        <v>1371</v>
      </c>
      <c r="C33" s="483"/>
      <c r="D33" s="484"/>
      <c r="E33" s="484"/>
      <c r="F33" s="484"/>
    </row>
    <row r="34" spans="1:8">
      <c r="A34" s="248" t="s">
        <v>1372</v>
      </c>
      <c r="B34" s="248" t="s">
        <v>1373</v>
      </c>
      <c r="C34" s="483"/>
      <c r="D34" s="248">
        <v>0</v>
      </c>
      <c r="E34" s="248">
        <f>ROUNDUP((0.8*SQRT(C34)),0)</f>
        <v>0</v>
      </c>
      <c r="F34" s="248">
        <f>ROUNDUP((0.8*SQRT(C34)),0)</f>
        <v>0</v>
      </c>
    </row>
    <row r="35" spans="1:8">
      <c r="A35" s="473"/>
      <c r="B35" s="486" t="s">
        <v>1374</v>
      </c>
      <c r="C35" s="248">
        <f>SUM(C23:C34)</f>
        <v>3</v>
      </c>
      <c r="D35" s="78">
        <f>ROUNDUP((0.8*SQRT(C23+C24+C26+C27+C29+C30+C32+C33)),0)</f>
        <v>2</v>
      </c>
      <c r="E35" s="78">
        <f>(D35*0.5)+(E25+E28+E31+E34)</f>
        <v>1</v>
      </c>
      <c r="F35" s="78">
        <f>E35</f>
        <v>1</v>
      </c>
    </row>
    <row r="36" spans="1:8">
      <c r="A36" s="481" t="s">
        <v>1440</v>
      </c>
    </row>
    <row r="37" spans="1:8">
      <c r="A37" s="481" t="s">
        <v>1345</v>
      </c>
      <c r="D37" s="248" t="s">
        <v>1346</v>
      </c>
      <c r="E37" s="482" t="s">
        <v>1347</v>
      </c>
    </row>
    <row r="38" spans="1:8">
      <c r="A38" s="473" t="s">
        <v>1348</v>
      </c>
      <c r="B38" s="473" t="s">
        <v>1349</v>
      </c>
      <c r="C38" s="473" t="s">
        <v>1350</v>
      </c>
      <c r="D38" s="473" t="s">
        <v>121</v>
      </c>
      <c r="E38" s="473" t="s">
        <v>1351</v>
      </c>
      <c r="F38" s="473" t="s">
        <v>873</v>
      </c>
    </row>
    <row r="39" spans="1:8">
      <c r="A39" s="248" t="s">
        <v>347</v>
      </c>
      <c r="B39" s="248" t="s">
        <v>1352</v>
      </c>
      <c r="C39" s="483"/>
      <c r="D39" s="484"/>
      <c r="E39" s="484"/>
      <c r="F39" s="484"/>
    </row>
    <row r="40" spans="1:8">
      <c r="A40" s="248" t="s">
        <v>1353</v>
      </c>
      <c r="B40" s="248" t="s">
        <v>1354</v>
      </c>
      <c r="C40" s="483"/>
      <c r="D40" s="484"/>
      <c r="E40" s="484"/>
      <c r="F40" s="484"/>
    </row>
    <row r="41" spans="1:8">
      <c r="A41" s="248" t="s">
        <v>1355</v>
      </c>
      <c r="B41" s="248" t="s">
        <v>1356</v>
      </c>
      <c r="C41" s="483"/>
      <c r="D41" s="248">
        <v>0</v>
      </c>
      <c r="E41" s="248">
        <f>ROUNDUP((0.8*SQRT(C41)),0)</f>
        <v>0</v>
      </c>
      <c r="F41" s="248">
        <f>ROUNDUP((0.8*SQRT(C41)),0)</f>
        <v>0</v>
      </c>
    </row>
    <row r="42" spans="1:8">
      <c r="A42" s="248" t="s">
        <v>1357</v>
      </c>
      <c r="B42" s="248" t="s">
        <v>1358</v>
      </c>
      <c r="C42" s="483">
        <v>10</v>
      </c>
      <c r="D42" s="484"/>
      <c r="E42" s="484"/>
      <c r="F42" s="484"/>
    </row>
    <row r="43" spans="1:8" ht="18.75" customHeight="1">
      <c r="A43" s="248" t="s">
        <v>1359</v>
      </c>
      <c r="B43" s="248" t="s">
        <v>1360</v>
      </c>
      <c r="C43" s="483"/>
      <c r="D43" s="484"/>
      <c r="E43" s="484"/>
      <c r="F43" s="484"/>
    </row>
    <row r="44" spans="1:8">
      <c r="A44" s="248" t="s">
        <v>1361</v>
      </c>
      <c r="B44" s="248" t="s">
        <v>1362</v>
      </c>
      <c r="C44" s="483"/>
      <c r="D44" s="248">
        <v>0</v>
      </c>
      <c r="E44" s="248">
        <f>ROUNDUP((0.8*SQRT(C44)),0)</f>
        <v>0</v>
      </c>
      <c r="F44" s="248">
        <f>ROUNDUP((0.8*SQRT(C44)),0)</f>
        <v>0</v>
      </c>
      <c r="G44" s="485" t="s">
        <v>1363</v>
      </c>
      <c r="H44" s="485"/>
    </row>
    <row r="45" spans="1:8">
      <c r="A45" s="248" t="s">
        <v>1364</v>
      </c>
      <c r="B45" s="248" t="s">
        <v>1365</v>
      </c>
      <c r="C45" s="483">
        <v>5</v>
      </c>
      <c r="D45" s="484"/>
      <c r="E45" s="484"/>
      <c r="F45" s="484"/>
    </row>
    <row r="46" spans="1:8">
      <c r="A46" s="248" t="s">
        <v>1366</v>
      </c>
      <c r="B46" s="248" t="s">
        <v>1367</v>
      </c>
      <c r="C46" s="483"/>
      <c r="D46" s="484"/>
      <c r="E46" s="484"/>
      <c r="F46" s="484"/>
    </row>
    <row r="47" spans="1:8">
      <c r="A47" s="248" t="s">
        <v>1368</v>
      </c>
      <c r="B47" s="248" t="s">
        <v>1369</v>
      </c>
      <c r="C47" s="483"/>
      <c r="D47" s="248">
        <v>0</v>
      </c>
      <c r="E47" s="248">
        <f>ROUNDUP((0.8*SQRT(C47)),0)</f>
        <v>0</v>
      </c>
      <c r="F47" s="248">
        <f>ROUNDUP((0.8*SQRT(C47)),0)</f>
        <v>0</v>
      </c>
    </row>
    <row r="48" spans="1:8">
      <c r="A48" s="248" t="s">
        <v>1364</v>
      </c>
      <c r="B48" s="248" t="s">
        <v>1370</v>
      </c>
      <c r="C48" s="483"/>
      <c r="D48" s="484"/>
      <c r="E48" s="484"/>
      <c r="F48" s="484"/>
    </row>
    <row r="49" spans="1:7">
      <c r="A49" s="248" t="s">
        <v>1366</v>
      </c>
      <c r="B49" s="248" t="s">
        <v>1371</v>
      </c>
      <c r="C49" s="483"/>
      <c r="D49" s="484"/>
      <c r="E49" s="484"/>
      <c r="F49" s="484"/>
    </row>
    <row r="50" spans="1:7">
      <c r="A50" s="248" t="s">
        <v>1372</v>
      </c>
      <c r="B50" s="248" t="s">
        <v>1373</v>
      </c>
      <c r="C50" s="483"/>
      <c r="D50" s="248">
        <v>0</v>
      </c>
      <c r="E50" s="248">
        <f>ROUNDUP((0.8*SQRT(C50)),0)</f>
        <v>0</v>
      </c>
      <c r="F50" s="248">
        <f>ROUNDUP((0.8*SQRT(C50)),0)</f>
        <v>0</v>
      </c>
    </row>
    <row r="51" spans="1:7">
      <c r="A51" s="473"/>
      <c r="B51" s="486" t="s">
        <v>1374</v>
      </c>
      <c r="C51" s="248">
        <f>SUM(C39:C50)</f>
        <v>15</v>
      </c>
      <c r="D51" s="78">
        <f>ROUNDUP((0.8*SQRT(C39+C40+C42+C43+C45+C46+C48+C49)),0)</f>
        <v>4</v>
      </c>
      <c r="E51" s="78">
        <f>(D51*0.5)+(E41+E44+E47+E50)</f>
        <v>2</v>
      </c>
      <c r="F51" s="78">
        <f>E51</f>
        <v>2</v>
      </c>
    </row>
    <row r="54" spans="1:7">
      <c r="A54" s="481" t="s">
        <v>1375</v>
      </c>
    </row>
    <row r="55" spans="1:7">
      <c r="A55" s="481" t="s">
        <v>1376</v>
      </c>
      <c r="B55" s="473"/>
    </row>
    <row r="56" spans="1:7">
      <c r="A56" s="481" t="s">
        <v>1377</v>
      </c>
      <c r="B56" s="473"/>
    </row>
    <row r="57" spans="1:7">
      <c r="A57" s="473" t="s">
        <v>1378</v>
      </c>
      <c r="B57" s="473" t="s">
        <v>1379</v>
      </c>
      <c r="C57" s="482" t="s">
        <v>1347</v>
      </c>
    </row>
    <row r="58" spans="1:7">
      <c r="A58" s="75" t="s">
        <v>1380</v>
      </c>
      <c r="B58" s="473"/>
      <c r="E58" s="482"/>
    </row>
    <row r="59" spans="1:7">
      <c r="B59" s="473"/>
      <c r="E59" s="482"/>
    </row>
    <row r="60" spans="1:7">
      <c r="A60" s="473" t="s">
        <v>1348</v>
      </c>
      <c r="B60" s="473" t="s">
        <v>1381</v>
      </c>
      <c r="C60" s="473" t="s">
        <v>1382</v>
      </c>
      <c r="D60" s="473" t="s">
        <v>121</v>
      </c>
      <c r="E60" s="473" t="s">
        <v>1351</v>
      </c>
      <c r="F60" s="473" t="s">
        <v>873</v>
      </c>
    </row>
    <row r="61" spans="1:7">
      <c r="A61" s="248" t="s">
        <v>347</v>
      </c>
      <c r="B61" s="248" t="s">
        <v>1352</v>
      </c>
      <c r="C61" s="483">
        <v>1</v>
      </c>
      <c r="D61" s="248">
        <f>C61</f>
        <v>1</v>
      </c>
      <c r="E61" s="248">
        <f>ROUNDUP((0.8*C61),0)</f>
        <v>1</v>
      </c>
      <c r="F61" s="248">
        <f>ROUNDUP((0.8*C61),0)</f>
        <v>1</v>
      </c>
      <c r="G61" s="248" t="s">
        <v>1383</v>
      </c>
    </row>
    <row r="62" spans="1:7">
      <c r="A62" s="248" t="s">
        <v>1353</v>
      </c>
      <c r="B62" s="248" t="s">
        <v>1354</v>
      </c>
      <c r="C62" s="483"/>
      <c r="D62" s="248">
        <f>C62</f>
        <v>0</v>
      </c>
      <c r="E62" s="248">
        <f>ROUNDUP((0.8*C62),0)</f>
        <v>0</v>
      </c>
      <c r="F62" s="248">
        <f>ROUNDUP((0.8*C62),0)</f>
        <v>0</v>
      </c>
      <c r="G62" s="248" t="s">
        <v>1383</v>
      </c>
    </row>
    <row r="63" spans="1:7">
      <c r="A63" s="248" t="s">
        <v>1355</v>
      </c>
      <c r="B63" s="248" t="s">
        <v>1356</v>
      </c>
      <c r="C63" s="483"/>
      <c r="D63" s="248">
        <v>0</v>
      </c>
      <c r="E63" s="248">
        <f>C63</f>
        <v>0</v>
      </c>
      <c r="F63" s="248">
        <f>C63</f>
        <v>0</v>
      </c>
    </row>
    <row r="64" spans="1:7" ht="14.25" customHeight="1">
      <c r="A64" s="248" t="s">
        <v>1357</v>
      </c>
      <c r="B64" s="248" t="s">
        <v>1358</v>
      </c>
      <c r="C64" s="483">
        <v>3</v>
      </c>
      <c r="D64" s="248">
        <f>ROUNDUP((0.3*C64),0)</f>
        <v>1</v>
      </c>
      <c r="E64" s="248">
        <f>ROUNDUP((0.2*C64),0)</f>
        <v>1</v>
      </c>
      <c r="F64" s="248">
        <f>ROUNDUP((0.2*C64),0)</f>
        <v>1</v>
      </c>
      <c r="G64" s="487" t="s">
        <v>1384</v>
      </c>
    </row>
    <row r="65" spans="1:8" ht="14.25" customHeight="1">
      <c r="A65" s="248" t="s">
        <v>1359</v>
      </c>
      <c r="B65" s="248" t="s">
        <v>1360</v>
      </c>
      <c r="C65" s="483"/>
      <c r="D65" s="248">
        <f>ROUNDUP((0.3*C65),0)</f>
        <v>0</v>
      </c>
      <c r="E65" s="248">
        <f>ROUNDUP((0.2*C65),0)</f>
        <v>0</v>
      </c>
      <c r="F65" s="248">
        <f>ROUNDUP((0.2*C65),0)</f>
        <v>0</v>
      </c>
      <c r="G65" s="487"/>
    </row>
    <row r="66" spans="1:8">
      <c r="A66" s="248" t="s">
        <v>1361</v>
      </c>
      <c r="B66" s="248" t="s">
        <v>1362</v>
      </c>
      <c r="C66" s="483"/>
      <c r="D66" s="248">
        <v>0</v>
      </c>
      <c r="E66" s="248">
        <f>ROUNDUP((0.3*C66),0)</f>
        <v>0</v>
      </c>
      <c r="F66" s="248">
        <f>ROUNDUP((0.3*C66),0)</f>
        <v>0</v>
      </c>
      <c r="G66" s="488"/>
    </row>
    <row r="67" spans="1:8" ht="14.25" customHeight="1">
      <c r="A67" s="248" t="s">
        <v>1385</v>
      </c>
      <c r="B67" s="248" t="s">
        <v>1365</v>
      </c>
      <c r="C67" s="483"/>
      <c r="D67" s="248">
        <f>ROUNDUP((0.8*SQRT(C67)),0)</f>
        <v>0</v>
      </c>
      <c r="E67" s="248">
        <f>ROUNDUP((0.6*SQRT(C67)),0)</f>
        <v>0</v>
      </c>
      <c r="F67" s="248">
        <f>ROUNDUP((0.6*SQRT(C67)),0)</f>
        <v>0</v>
      </c>
      <c r="G67" s="489" t="s">
        <v>1386</v>
      </c>
    </row>
    <row r="68" spans="1:8" ht="14.25" customHeight="1">
      <c r="A68" s="248" t="s">
        <v>1366</v>
      </c>
      <c r="B68" s="248" t="s">
        <v>1367</v>
      </c>
      <c r="C68" s="483"/>
      <c r="D68" s="248">
        <f>ROUNDUP((0.8*SQRT(C68)),0)</f>
        <v>0</v>
      </c>
      <c r="E68" s="248">
        <f>ROUNDUP((0.6*SQRT(C68)),0)</f>
        <v>0</v>
      </c>
      <c r="F68" s="248">
        <f>ROUNDUP((0.6*SQRT(C68)),0)</f>
        <v>0</v>
      </c>
      <c r="G68" s="489"/>
    </row>
    <row r="69" spans="1:8">
      <c r="A69" s="248" t="s">
        <v>1368</v>
      </c>
      <c r="B69" s="248" t="s">
        <v>1369</v>
      </c>
      <c r="C69" s="483"/>
      <c r="D69" s="248">
        <v>0</v>
      </c>
      <c r="E69" s="248">
        <f>ROUNDUP((0.8*SQRT(C69)),0)</f>
        <v>0</v>
      </c>
      <c r="F69" s="248">
        <f>ROUNDUP((0.8*SQRT(C69)),0)</f>
        <v>0</v>
      </c>
    </row>
    <row r="70" spans="1:8" ht="14.25" customHeight="1">
      <c r="A70" s="248" t="s">
        <v>1387</v>
      </c>
      <c r="B70" s="248" t="s">
        <v>1388</v>
      </c>
      <c r="C70" s="483"/>
      <c r="D70" s="248">
        <f>ROUNDUP((0.6*SQRT(C70)),0)</f>
        <v>0</v>
      </c>
      <c r="E70" s="248">
        <f>ROUNDUP((0.3*SQRT(C70)),0)</f>
        <v>0</v>
      </c>
      <c r="F70" s="248">
        <f>ROUNDUP((0.3*SQRT(C70)),0)</f>
        <v>0</v>
      </c>
      <c r="G70" s="489" t="s">
        <v>1389</v>
      </c>
      <c r="H70" s="55" t="s">
        <v>1390</v>
      </c>
    </row>
    <row r="71" spans="1:8" ht="36.75" customHeight="1">
      <c r="A71" s="248" t="s">
        <v>1391</v>
      </c>
      <c r="B71" s="248" t="s">
        <v>1392</v>
      </c>
      <c r="C71" s="483"/>
      <c r="D71" s="248">
        <f>ROUNDUP((0.6*SQRT(C71)),0)</f>
        <v>0</v>
      </c>
      <c r="E71" s="248">
        <f>ROUNDUP((0.3*SQRT(C71)),0)</f>
        <v>0</v>
      </c>
      <c r="F71" s="248">
        <f>ROUNDUP((0.3*SQRT(C71)),0)</f>
        <v>0</v>
      </c>
      <c r="G71" s="489"/>
      <c r="H71" s="55"/>
    </row>
    <row r="72" spans="1:8">
      <c r="A72" s="248" t="s">
        <v>1372</v>
      </c>
      <c r="B72" s="248" t="s">
        <v>1373</v>
      </c>
      <c r="C72" s="483"/>
      <c r="D72" s="248">
        <v>0</v>
      </c>
      <c r="E72" s="248">
        <f>ROUNDUP((0.6*SQRT(C72)),0)</f>
        <v>0</v>
      </c>
      <c r="F72" s="248">
        <f>ROUNDUP((0.6*SQRT(C72)),0)</f>
        <v>0</v>
      </c>
    </row>
    <row r="73" spans="1:8">
      <c r="B73" s="486" t="s">
        <v>1374</v>
      </c>
      <c r="C73" s="248">
        <f>SUM(C61:C72)</f>
        <v>4</v>
      </c>
      <c r="D73" s="490">
        <f>SUM(D61:D72)</f>
        <v>2</v>
      </c>
      <c r="E73" s="490">
        <f>SUM(E61:E72)</f>
        <v>2</v>
      </c>
      <c r="F73" s="490">
        <f>SUM(F61:F72)</f>
        <v>2</v>
      </c>
    </row>
    <row r="75" spans="1:8" hidden="1">
      <c r="A75" s="481" t="s">
        <v>1393</v>
      </c>
      <c r="D75" s="472" t="s">
        <v>1394</v>
      </c>
    </row>
    <row r="76" spans="1:8" hidden="1">
      <c r="A76" s="481" t="s">
        <v>1376</v>
      </c>
      <c r="B76" s="472"/>
    </row>
    <row r="77" spans="1:8" hidden="1">
      <c r="A77" s="481" t="s">
        <v>1395</v>
      </c>
      <c r="B77" s="472"/>
    </row>
    <row r="78" spans="1:8" hidden="1">
      <c r="A78" s="473" t="s">
        <v>1396</v>
      </c>
      <c r="B78" s="473" t="s">
        <v>1397</v>
      </c>
      <c r="C78" s="491" t="s">
        <v>1398</v>
      </c>
      <c r="E78" s="482"/>
    </row>
    <row r="79" spans="1:8" ht="16.5" hidden="1" customHeight="1">
      <c r="A79" s="473" t="s">
        <v>1348</v>
      </c>
      <c r="B79" s="473" t="s">
        <v>1399</v>
      </c>
      <c r="C79" s="473" t="s">
        <v>1350</v>
      </c>
      <c r="D79" s="473" t="s">
        <v>121</v>
      </c>
      <c r="E79" s="473" t="s">
        <v>1351</v>
      </c>
      <c r="F79" s="473" t="s">
        <v>873</v>
      </c>
    </row>
    <row r="80" spans="1:8" ht="14.25" hidden="1" customHeight="1">
      <c r="A80" s="35" t="s">
        <v>347</v>
      </c>
      <c r="B80" s="35" t="s">
        <v>1400</v>
      </c>
      <c r="C80" s="492">
        <v>900</v>
      </c>
      <c r="D80" s="35">
        <v>1</v>
      </c>
      <c r="E80" s="35">
        <v>1</v>
      </c>
      <c r="F80" s="35">
        <v>1</v>
      </c>
    </row>
    <row r="81" spans="1:8" ht="14.25" hidden="1" customHeight="1">
      <c r="A81" s="35" t="s">
        <v>1353</v>
      </c>
      <c r="B81" s="35" t="s">
        <v>1400</v>
      </c>
      <c r="C81" s="492">
        <v>0</v>
      </c>
      <c r="D81" s="35">
        <v>1</v>
      </c>
      <c r="E81" s="35">
        <v>1</v>
      </c>
      <c r="F81" s="35">
        <v>1</v>
      </c>
    </row>
    <row r="82" spans="1:8" ht="14.25" hidden="1" customHeight="1">
      <c r="A82" s="248" t="s">
        <v>1401</v>
      </c>
      <c r="B82" s="248" t="s">
        <v>1402</v>
      </c>
      <c r="C82" s="483">
        <v>900</v>
      </c>
      <c r="D82" s="35">
        <v>1</v>
      </c>
      <c r="E82" s="35">
        <v>1</v>
      </c>
      <c r="F82" s="35">
        <v>1</v>
      </c>
      <c r="G82" s="55" t="s">
        <v>1390</v>
      </c>
      <c r="H82" s="55"/>
    </row>
    <row r="83" spans="1:8" ht="14.25" hidden="1" customHeight="1">
      <c r="A83" s="248" t="s">
        <v>1357</v>
      </c>
      <c r="B83" s="248" t="s">
        <v>1403</v>
      </c>
      <c r="C83" s="483">
        <v>0</v>
      </c>
      <c r="D83" s="35">
        <v>1</v>
      </c>
      <c r="E83" s="35">
        <v>1</v>
      </c>
      <c r="F83" s="35">
        <v>1</v>
      </c>
      <c r="G83" s="55"/>
      <c r="H83" s="55"/>
    </row>
    <row r="84" spans="1:8" hidden="1">
      <c r="A84" s="473"/>
      <c r="B84" s="486" t="s">
        <v>1374</v>
      </c>
      <c r="D84" s="493">
        <f>SUM(D80:D83)</f>
        <v>4</v>
      </c>
      <c r="E84" s="493">
        <f>SUM(E80:E83)</f>
        <v>4</v>
      </c>
      <c r="F84" s="493">
        <f>SUM(F80:F83)</f>
        <v>4</v>
      </c>
    </row>
    <row r="85" spans="1:8" hidden="1"/>
    <row r="87" spans="1:8">
      <c r="B87" s="248" t="s">
        <v>1408</v>
      </c>
    </row>
    <row r="88" spans="1:8">
      <c r="B88" s="248" t="s">
        <v>1405</v>
      </c>
    </row>
    <row r="89" spans="1:8">
      <c r="B89" s="248" t="s">
        <v>1406</v>
      </c>
    </row>
    <row r="90" spans="1:8">
      <c r="B90" s="248" t="s">
        <v>1441</v>
      </c>
    </row>
    <row r="91" spans="1:8">
      <c r="B91" s="248" t="s">
        <v>1407</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43"/>
  <sheetViews>
    <sheetView view="pageBreakPreview" zoomScaleNormal="100" zoomScaleSheetLayoutView="100" workbookViewId="0"/>
  </sheetViews>
  <sheetFormatPr defaultColWidth="9" defaultRowHeight="13.2"/>
  <cols>
    <col min="1" max="1" width="40.44140625" style="45" customWidth="1"/>
    <col min="2" max="2" width="46.44140625" style="45" customWidth="1"/>
    <col min="3" max="3" width="9" style="35"/>
    <col min="4" max="4" width="60.6640625" style="35" customWidth="1"/>
    <col min="5" max="16384" width="9" style="35"/>
  </cols>
  <sheetData>
    <row r="1" spans="1:4" ht="163.5" customHeight="1">
      <c r="A1" s="85"/>
      <c r="B1" s="33" t="s">
        <v>537</v>
      </c>
    </row>
    <row r="2" spans="1:4" ht="13.8">
      <c r="A2" s="86" t="s">
        <v>31</v>
      </c>
      <c r="B2" s="87"/>
    </row>
    <row r="3" spans="1:4" ht="13.8">
      <c r="A3" s="88" t="s">
        <v>32</v>
      </c>
      <c r="B3" s="89" t="str">
        <f>Cover!D3</f>
        <v>Greengold Management SRL</v>
      </c>
    </row>
    <row r="4" spans="1:4" ht="13.8">
      <c r="A4" s="88" t="s">
        <v>33</v>
      </c>
      <c r="B4" s="89" t="str">
        <f>Cover!D8</f>
        <v>SA-PEFC-FM-012823</v>
      </c>
    </row>
    <row r="5" spans="1:4" ht="13.8">
      <c r="A5" s="88" t="s">
        <v>72</v>
      </c>
      <c r="B5" s="89" t="str">
        <f>'1 Basic info'!C16</f>
        <v>Romania</v>
      </c>
    </row>
    <row r="6" spans="1:4" ht="13.8">
      <c r="A6" s="88" t="s">
        <v>34</v>
      </c>
      <c r="B6" s="89">
        <f>'1 Basic info'!C92</f>
        <v>35</v>
      </c>
    </row>
    <row r="7" spans="1:4" ht="13.8">
      <c r="A7" s="88" t="s">
        <v>35</v>
      </c>
      <c r="B7" s="519">
        <f>'A7 Members &amp; FMUs'!O50</f>
        <v>36939.83</v>
      </c>
    </row>
    <row r="8" spans="1:4" ht="13.8">
      <c r="A8" s="95" t="s">
        <v>146</v>
      </c>
      <c r="B8" s="592" t="s">
        <v>1116</v>
      </c>
      <c r="C8" s="37"/>
      <c r="D8" s="37"/>
    </row>
    <row r="9" spans="1:4" ht="13.8">
      <c r="A9" s="593"/>
      <c r="B9" s="593"/>
      <c r="C9" s="37"/>
      <c r="D9" s="37"/>
    </row>
    <row r="10" spans="1:4" ht="13.8">
      <c r="A10" s="90" t="s">
        <v>147</v>
      </c>
      <c r="B10" s="594"/>
      <c r="C10" s="37"/>
      <c r="D10" s="90" t="s">
        <v>1446</v>
      </c>
    </row>
    <row r="11" spans="1:4" ht="13.8">
      <c r="A11" s="591" t="s">
        <v>148</v>
      </c>
      <c r="B11" s="595" t="s">
        <v>121</v>
      </c>
      <c r="C11" s="37"/>
      <c r="D11" s="591" t="s">
        <v>1442</v>
      </c>
    </row>
    <row r="12" spans="1:4" ht="13.8">
      <c r="A12" s="591" t="s">
        <v>149</v>
      </c>
      <c r="B12" s="595" t="s">
        <v>738</v>
      </c>
      <c r="C12" s="37"/>
      <c r="D12" s="591" t="s">
        <v>1443</v>
      </c>
    </row>
    <row r="13" spans="1:4" ht="13.8">
      <c r="A13" s="591" t="s">
        <v>191</v>
      </c>
      <c r="B13" s="595" t="s">
        <v>739</v>
      </c>
      <c r="C13" s="37"/>
      <c r="D13" s="591" t="s">
        <v>1444</v>
      </c>
    </row>
    <row r="14" spans="1:4" ht="27.6">
      <c r="A14" s="596" t="s">
        <v>538</v>
      </c>
      <c r="B14" s="597"/>
      <c r="C14" s="37"/>
      <c r="D14" s="596" t="s">
        <v>1445</v>
      </c>
    </row>
    <row r="15" spans="1:4" ht="13.8">
      <c r="A15" s="593"/>
      <c r="B15" s="593"/>
      <c r="C15" s="37"/>
      <c r="D15" s="593"/>
    </row>
    <row r="16" spans="1:4" s="62" customFormat="1" ht="13.8">
      <c r="A16" s="90" t="s">
        <v>150</v>
      </c>
      <c r="B16" s="594"/>
      <c r="C16" s="590"/>
      <c r="D16" s="90" t="s">
        <v>1447</v>
      </c>
    </row>
    <row r="17" spans="1:4" s="62" customFormat="1" ht="13.8">
      <c r="A17" s="591" t="s">
        <v>468</v>
      </c>
      <c r="B17" s="595">
        <v>0</v>
      </c>
      <c r="C17" s="590"/>
      <c r="D17" s="591" t="s">
        <v>1448</v>
      </c>
    </row>
    <row r="18" spans="1:4" s="62" customFormat="1" ht="13.8">
      <c r="A18" s="591" t="s">
        <v>469</v>
      </c>
      <c r="B18" s="595">
        <v>0</v>
      </c>
      <c r="C18" s="590"/>
      <c r="D18" s="591" t="s">
        <v>1449</v>
      </c>
    </row>
    <row r="19" spans="1:4" s="62" customFormat="1" ht="13.8">
      <c r="A19" s="591" t="s">
        <v>470</v>
      </c>
      <c r="B19" s="595">
        <v>0</v>
      </c>
      <c r="C19" s="590"/>
      <c r="D19" s="591" t="s">
        <v>1450</v>
      </c>
    </row>
    <row r="20" spans="1:4" s="62" customFormat="1" ht="13.8">
      <c r="A20" s="591" t="s">
        <v>23</v>
      </c>
      <c r="B20" s="595">
        <v>1</v>
      </c>
      <c r="C20" s="590"/>
      <c r="D20" s="591" t="s">
        <v>1451</v>
      </c>
    </row>
    <row r="21" spans="1:4" s="62" customFormat="1" ht="13.8">
      <c r="A21" s="591" t="s">
        <v>151</v>
      </c>
      <c r="B21" s="595"/>
      <c r="C21" s="590"/>
      <c r="D21" s="591" t="s">
        <v>1452</v>
      </c>
    </row>
    <row r="22" spans="1:4" s="62" customFormat="1" ht="13.8">
      <c r="A22" s="95" t="s">
        <v>152</v>
      </c>
      <c r="B22" s="97" t="s">
        <v>153</v>
      </c>
      <c r="C22" s="590"/>
      <c r="D22" s="95" t="s">
        <v>1453</v>
      </c>
    </row>
    <row r="23" spans="1:4" s="62" customFormat="1" ht="13.8">
      <c r="A23" s="593"/>
      <c r="B23" s="593"/>
      <c r="C23" s="590"/>
      <c r="D23" s="590"/>
    </row>
    <row r="24" spans="1:4" s="62" customFormat="1" ht="13.8">
      <c r="A24" s="90" t="s">
        <v>154</v>
      </c>
      <c r="B24" s="91"/>
      <c r="C24" s="590"/>
      <c r="D24" s="590"/>
    </row>
    <row r="25" spans="1:4" s="62" customFormat="1" ht="41.4">
      <c r="A25" s="650" t="s">
        <v>155</v>
      </c>
      <c r="B25" s="96" t="s">
        <v>539</v>
      </c>
      <c r="C25" s="590"/>
      <c r="D25" s="590"/>
    </row>
    <row r="26" spans="1:4" s="62" customFormat="1" ht="41.4" hidden="1">
      <c r="A26" s="651"/>
      <c r="B26" s="92" t="s">
        <v>156</v>
      </c>
      <c r="C26" s="590"/>
      <c r="D26" s="590"/>
    </row>
    <row r="27" spans="1:4" s="62" customFormat="1" ht="27.6" hidden="1">
      <c r="A27" s="93"/>
      <c r="B27" s="94" t="s">
        <v>36</v>
      </c>
    </row>
    <row r="28" spans="1:4" s="62" customFormat="1" ht="13.8">
      <c r="A28" s="95" t="s">
        <v>157</v>
      </c>
      <c r="B28" s="589">
        <v>44894</v>
      </c>
    </row>
    <row r="29" spans="1:4" s="62" customFormat="1" ht="13.8">
      <c r="A29" s="53"/>
      <c r="B29" s="59"/>
    </row>
    <row r="30" spans="1:4" s="62" customFormat="1" ht="13.8">
      <c r="A30" s="90" t="s">
        <v>158</v>
      </c>
      <c r="B30" s="91"/>
    </row>
    <row r="31" spans="1:4" s="45" customFormat="1" ht="13.8">
      <c r="A31" s="651" t="s">
        <v>734</v>
      </c>
      <c r="B31" s="96" t="s">
        <v>449</v>
      </c>
    </row>
    <row r="32" spans="1:4" s="45" customFormat="1" ht="13.8">
      <c r="A32" s="651"/>
      <c r="B32" s="92"/>
    </row>
    <row r="33" spans="1:2" s="45" customFormat="1" ht="13.8" hidden="1">
      <c r="A33" s="651"/>
      <c r="B33" s="208" t="s">
        <v>634</v>
      </c>
    </row>
    <row r="34" spans="1:2" s="45" customFormat="1" ht="45.75" customHeight="1">
      <c r="A34" s="93" t="s">
        <v>32</v>
      </c>
      <c r="B34" s="45" t="s">
        <v>740</v>
      </c>
    </row>
    <row r="35" spans="1:2" s="45" customFormat="1" ht="58.5" customHeight="1">
      <c r="A35" s="96" t="s">
        <v>733</v>
      </c>
      <c r="B35" s="273" t="s">
        <v>740</v>
      </c>
    </row>
    <row r="36" spans="1:2" ht="13.8">
      <c r="A36" s="95" t="s">
        <v>157</v>
      </c>
      <c r="B36" s="598">
        <v>44911</v>
      </c>
    </row>
    <row r="37" spans="1:2" s="98" customFormat="1" ht="10.5" customHeight="1">
      <c r="A37" s="62"/>
      <c r="B37" s="62"/>
    </row>
    <row r="38" spans="1:2" s="98" customFormat="1" ht="10.5" customHeight="1">
      <c r="A38" s="652" t="s">
        <v>562</v>
      </c>
      <c r="B38" s="652"/>
    </row>
    <row r="39" spans="1:2" s="98" customFormat="1" ht="10.199999999999999">
      <c r="A39" s="604" t="s">
        <v>563</v>
      </c>
      <c r="B39" s="604"/>
    </row>
    <row r="40" spans="1:2" s="98" customFormat="1" ht="10.199999999999999">
      <c r="A40" s="604" t="s">
        <v>540</v>
      </c>
      <c r="B40" s="604"/>
    </row>
    <row r="41" spans="1:2" s="98" customFormat="1" ht="10.199999999999999">
      <c r="A41" s="99"/>
      <c r="B41" s="99"/>
    </row>
    <row r="42" spans="1:2" s="98" customFormat="1" ht="10.199999999999999">
      <c r="A42" s="604" t="s">
        <v>50</v>
      </c>
      <c r="B42" s="604"/>
    </row>
    <row r="43" spans="1:2">
      <c r="A43" s="604" t="s">
        <v>51</v>
      </c>
      <c r="B43" s="604"/>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6" orientation="portrait" horizontalDpi="4294967294"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N102"/>
  <sheetViews>
    <sheetView view="pageBreakPreview" zoomScaleNormal="100" zoomScaleSheetLayoutView="100" workbookViewId="0">
      <selection activeCell="B1" sqref="B1:C1"/>
    </sheetView>
  </sheetViews>
  <sheetFormatPr defaultColWidth="8" defaultRowHeight="13.2"/>
  <cols>
    <col min="1" max="1" width="23.44140625" style="103" customWidth="1"/>
    <col min="2" max="2" width="21.88671875" style="103" customWidth="1"/>
    <col min="3" max="3" width="15.44140625" style="102" customWidth="1"/>
    <col min="4" max="4" width="24.44140625" style="102" customWidth="1"/>
    <col min="5" max="12" width="8" style="102" customWidth="1"/>
    <col min="13" max="16384" width="8" style="103"/>
  </cols>
  <sheetData>
    <row r="1" spans="1:66" ht="143.25" customHeight="1">
      <c r="A1" s="458"/>
      <c r="B1" s="666" t="s">
        <v>382</v>
      </c>
      <c r="C1" s="666"/>
      <c r="D1" s="100"/>
      <c r="E1" s="101"/>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row>
    <row r="2" spans="1:66" ht="9.75" customHeight="1">
      <c r="A2" s="459"/>
      <c r="B2" s="459"/>
      <c r="C2" s="460"/>
      <c r="D2" s="460"/>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row>
    <row r="3" spans="1:66">
      <c r="A3" s="667" t="s">
        <v>249</v>
      </c>
      <c r="B3" s="667"/>
      <c r="C3" s="667"/>
      <c r="D3" s="667"/>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row>
    <row r="4" spans="1:66" ht="14.25" customHeight="1">
      <c r="A4" s="667"/>
      <c r="B4" s="667"/>
      <c r="C4" s="667"/>
      <c r="D4" s="667"/>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row>
    <row r="5" spans="1:66" ht="25.5" customHeight="1">
      <c r="A5" s="667" t="s">
        <v>380</v>
      </c>
      <c r="B5" s="667"/>
      <c r="C5" s="667"/>
      <c r="D5" s="667"/>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row>
    <row r="6" spans="1:66" ht="13.8">
      <c r="A6" s="661" t="s">
        <v>31</v>
      </c>
      <c r="B6" s="661"/>
      <c r="C6" s="661"/>
      <c r="D6" s="461"/>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row>
    <row r="7" spans="1:66" ht="13.8">
      <c r="A7" s="461" t="s">
        <v>32</v>
      </c>
      <c r="B7" s="655" t="str">
        <f>'1 Basic info'!C11</f>
        <v>Greengold Management SRL</v>
      </c>
      <c r="C7" s="655"/>
      <c r="D7" s="655"/>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row>
    <row r="8" spans="1:66" ht="13.8">
      <c r="A8" s="461" t="s">
        <v>122</v>
      </c>
      <c r="B8" s="655" t="str">
        <f>'1 Basic info'!C15</f>
        <v>Str. Constantin Noica nr.24, Sibiu, cod 550169</v>
      </c>
      <c r="C8" s="655"/>
      <c r="D8" s="655"/>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row>
    <row r="9" spans="1:66" ht="13.8">
      <c r="A9" s="461" t="s">
        <v>72</v>
      </c>
      <c r="B9" s="462" t="str">
        <f>'1 Basic info'!C16</f>
        <v>Romania</v>
      </c>
      <c r="C9" s="462"/>
      <c r="D9" s="46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row>
    <row r="10" spans="1:66" ht="13.8">
      <c r="A10" s="461" t="s">
        <v>33</v>
      </c>
      <c r="B10" s="655" t="str">
        <f>Cover!D8</f>
        <v>SA-PEFC-FM-012823</v>
      </c>
      <c r="C10" s="655"/>
      <c r="D10" s="46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row>
    <row r="11" spans="1:66" ht="13.8">
      <c r="A11" s="461" t="s">
        <v>69</v>
      </c>
      <c r="B11" s="655" t="str">
        <f>'1 Basic info'!C25</f>
        <v>Group</v>
      </c>
      <c r="C11" s="655"/>
      <c r="D11" s="46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row>
    <row r="12" spans="1:66" ht="13.8">
      <c r="A12" s="461" t="s">
        <v>123</v>
      </c>
      <c r="B12" s="463">
        <f>Cover!D10</f>
        <v>44911</v>
      </c>
      <c r="C12" s="462" t="s">
        <v>124</v>
      </c>
      <c r="D12" s="463">
        <f>Cover!D11</f>
        <v>46736</v>
      </c>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row>
    <row r="13" spans="1:66" ht="9.75" customHeight="1">
      <c r="A13" s="461"/>
      <c r="B13" s="462"/>
      <c r="C13" s="464"/>
      <c r="D13" s="46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row>
    <row r="14" spans="1:66" ht="18" customHeight="1">
      <c r="A14" s="661" t="s">
        <v>125</v>
      </c>
      <c r="B14" s="661"/>
      <c r="C14" s="661"/>
      <c r="D14" s="661"/>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row>
    <row r="15" spans="1:66" s="105" customFormat="1" ht="13.8">
      <c r="A15" s="465" t="s">
        <v>250</v>
      </c>
      <c r="B15" s="466" t="s">
        <v>381</v>
      </c>
      <c r="C15" s="466" t="s">
        <v>126</v>
      </c>
      <c r="D15" s="466" t="s">
        <v>127</v>
      </c>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row>
    <row r="16" spans="1:66" s="107" customFormat="1" ht="205.2" customHeight="1">
      <c r="A16" s="467" t="s">
        <v>1330</v>
      </c>
      <c r="B16" s="467" t="s">
        <v>260</v>
      </c>
      <c r="C16" s="467" t="s">
        <v>1871</v>
      </c>
      <c r="D16" s="662" t="s">
        <v>1844</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row>
    <row r="17" spans="1:66" s="107" customFormat="1" ht="328.8" customHeight="1">
      <c r="A17" s="467" t="s">
        <v>1330</v>
      </c>
      <c r="B17" s="467" t="s">
        <v>1331</v>
      </c>
      <c r="C17" s="467" t="s">
        <v>1872</v>
      </c>
      <c r="D17" s="663"/>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row>
    <row r="18" spans="1:66" ht="13.8">
      <c r="A18" s="462"/>
      <c r="B18" s="468"/>
      <c r="C18" s="462"/>
      <c r="D18" s="468"/>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row>
    <row r="19" spans="1:66" ht="13.8">
      <c r="A19" s="108" t="s">
        <v>158</v>
      </c>
      <c r="B19" s="109"/>
      <c r="C19" s="469"/>
      <c r="D19" s="470"/>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row>
    <row r="20" spans="1:66" ht="15.75" customHeight="1">
      <c r="A20" s="654" t="s">
        <v>32</v>
      </c>
      <c r="B20" s="655"/>
      <c r="C20" s="664" t="s">
        <v>740</v>
      </c>
      <c r="D20" s="665"/>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row>
    <row r="21" spans="1:66" ht="46.2" customHeight="1">
      <c r="A21" s="654" t="s">
        <v>159</v>
      </c>
      <c r="B21" s="655"/>
      <c r="C21" s="656"/>
      <c r="D21" s="657"/>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row>
    <row r="22" spans="1:66" ht="13.8">
      <c r="A22" s="658" t="s">
        <v>157</v>
      </c>
      <c r="B22" s="659"/>
      <c r="C22" s="599">
        <v>44911</v>
      </c>
      <c r="D22" s="471"/>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row>
    <row r="23" spans="1:66" ht="13.8">
      <c r="A23" s="461"/>
      <c r="B23" s="461"/>
      <c r="C23" s="464"/>
      <c r="D23" s="461"/>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row>
    <row r="24" spans="1:66">
      <c r="A24" s="660" t="s">
        <v>561</v>
      </c>
      <c r="B24" s="660"/>
      <c r="C24" s="660"/>
      <c r="D24" s="660"/>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row>
    <row r="25" spans="1:66">
      <c r="A25" s="653" t="s">
        <v>563</v>
      </c>
      <c r="B25" s="653"/>
      <c r="C25" s="653"/>
      <c r="D25" s="653"/>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row>
    <row r="26" spans="1:66">
      <c r="A26" s="653" t="s">
        <v>541</v>
      </c>
      <c r="B26" s="653"/>
      <c r="C26" s="653"/>
      <c r="D26" s="653"/>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row>
    <row r="27" spans="1:66" ht="13.5" customHeight="1">
      <c r="A27" s="370"/>
      <c r="B27" s="370"/>
      <c r="C27" s="370"/>
      <c r="D27" s="370"/>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row>
    <row r="28" spans="1:66">
      <c r="A28" s="653" t="s">
        <v>50</v>
      </c>
      <c r="B28" s="653"/>
      <c r="C28" s="653"/>
      <c r="D28" s="653"/>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row>
    <row r="29" spans="1:66">
      <c r="A29" s="653" t="s">
        <v>51</v>
      </c>
      <c r="B29" s="653"/>
      <c r="C29" s="653"/>
      <c r="D29" s="653"/>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row>
    <row r="30" spans="1:66">
      <c r="A30" s="653" t="s">
        <v>345</v>
      </c>
      <c r="B30" s="653"/>
      <c r="C30" s="653"/>
      <c r="D30" s="653"/>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row>
    <row r="31" spans="1:66">
      <c r="A31" s="102"/>
      <c r="B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row>
    <row r="32" spans="1:66">
      <c r="A32" s="102"/>
      <c r="B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row>
    <row r="33" spans="1:66">
      <c r="A33" s="102"/>
      <c r="B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row>
    <row r="34" spans="1:66">
      <c r="A34" s="102"/>
      <c r="B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row>
    <row r="35" spans="1:66" s="102" customFormat="1"/>
    <row r="36" spans="1:66" s="102" customFormat="1"/>
    <row r="37" spans="1:66" s="102" customFormat="1"/>
    <row r="38" spans="1:66" s="102" customFormat="1"/>
    <row r="39" spans="1:66" s="102" customFormat="1"/>
    <row r="40" spans="1:66" s="102" customFormat="1"/>
    <row r="41" spans="1:66" s="102" customFormat="1"/>
    <row r="42" spans="1:66" s="102" customFormat="1"/>
    <row r="43" spans="1:66" s="102" customFormat="1"/>
    <row r="44" spans="1:66" s="102" customFormat="1"/>
    <row r="45" spans="1:66" s="102" customFormat="1"/>
    <row r="46" spans="1:66" s="102" customFormat="1"/>
    <row r="47" spans="1:66" s="102" customFormat="1"/>
    <row r="48" spans="1:66" s="102" customFormat="1"/>
    <row r="49" spans="1:31" s="102" customFormat="1"/>
    <row r="50" spans="1:31" s="102" customFormat="1"/>
    <row r="51" spans="1:31" s="102" customFormat="1"/>
    <row r="52" spans="1:31" s="102" customFormat="1"/>
    <row r="53" spans="1:31" s="102" customFormat="1"/>
    <row r="54" spans="1:31">
      <c r="A54" s="102"/>
      <c r="B54" s="102"/>
      <c r="M54" s="102"/>
      <c r="N54" s="102"/>
      <c r="O54" s="102"/>
      <c r="P54" s="102"/>
      <c r="Q54" s="102"/>
      <c r="R54" s="102"/>
      <c r="S54" s="102"/>
      <c r="T54" s="102"/>
      <c r="U54" s="102"/>
      <c r="V54" s="102"/>
      <c r="W54" s="102"/>
      <c r="X54" s="102"/>
      <c r="Y54" s="102"/>
      <c r="Z54" s="102"/>
      <c r="AA54" s="102"/>
      <c r="AB54" s="102"/>
      <c r="AC54" s="102"/>
      <c r="AD54" s="102"/>
      <c r="AE54" s="102"/>
    </row>
    <row r="55" spans="1:31">
      <c r="A55" s="102"/>
      <c r="B55" s="102"/>
      <c r="M55" s="102"/>
      <c r="N55" s="102"/>
      <c r="O55" s="102"/>
      <c r="P55" s="102"/>
      <c r="Q55" s="102"/>
      <c r="R55" s="102"/>
      <c r="S55" s="102"/>
      <c r="T55" s="102"/>
      <c r="U55" s="102"/>
      <c r="V55" s="102"/>
      <c r="W55" s="102"/>
      <c r="X55" s="102"/>
      <c r="Y55" s="102"/>
      <c r="Z55" s="102"/>
      <c r="AA55" s="102"/>
      <c r="AB55" s="102"/>
      <c r="AC55" s="102"/>
      <c r="AD55" s="102"/>
      <c r="AE55" s="102"/>
    </row>
    <row r="56" spans="1:31">
      <c r="A56" s="102"/>
      <c r="B56" s="102"/>
      <c r="M56" s="102"/>
      <c r="N56" s="102"/>
      <c r="O56" s="102"/>
      <c r="P56" s="102"/>
      <c r="Q56" s="102"/>
      <c r="R56" s="102"/>
      <c r="S56" s="102"/>
      <c r="T56" s="102"/>
      <c r="U56" s="102"/>
      <c r="V56" s="102"/>
      <c r="W56" s="102"/>
      <c r="X56" s="102"/>
      <c r="Y56" s="102"/>
      <c r="Z56" s="102"/>
      <c r="AA56" s="102"/>
      <c r="AB56" s="102"/>
      <c r="AC56" s="102"/>
      <c r="AD56" s="102"/>
      <c r="AE56" s="102"/>
    </row>
    <row r="57" spans="1:31">
      <c r="A57" s="102"/>
      <c r="B57" s="102"/>
      <c r="M57" s="102"/>
      <c r="N57" s="102"/>
      <c r="O57" s="102"/>
      <c r="P57" s="102"/>
      <c r="Q57" s="102"/>
      <c r="R57" s="102"/>
      <c r="S57" s="102"/>
      <c r="T57" s="102"/>
      <c r="U57" s="102"/>
      <c r="V57" s="102"/>
      <c r="W57" s="102"/>
      <c r="X57" s="102"/>
      <c r="Y57" s="102"/>
      <c r="Z57" s="102"/>
      <c r="AA57" s="102"/>
      <c r="AB57" s="102"/>
      <c r="AC57" s="102"/>
      <c r="AD57" s="102"/>
      <c r="AE57" s="102"/>
    </row>
    <row r="58" spans="1:31">
      <c r="A58" s="102"/>
      <c r="B58" s="102"/>
      <c r="M58" s="102"/>
      <c r="N58" s="102"/>
      <c r="O58" s="102"/>
      <c r="P58" s="102"/>
      <c r="Q58" s="102"/>
      <c r="R58" s="102"/>
      <c r="S58" s="102"/>
      <c r="T58" s="102"/>
      <c r="U58" s="102"/>
      <c r="V58" s="102"/>
      <c r="W58" s="102"/>
      <c r="X58" s="102"/>
      <c r="Y58" s="102"/>
      <c r="Z58" s="102"/>
      <c r="AA58" s="102"/>
      <c r="AB58" s="102"/>
      <c r="AC58" s="102"/>
      <c r="AD58" s="102"/>
      <c r="AE58" s="102"/>
    </row>
    <row r="59" spans="1:31">
      <c r="A59" s="102"/>
      <c r="B59" s="102"/>
      <c r="M59" s="102"/>
      <c r="N59" s="102"/>
      <c r="O59" s="102"/>
      <c r="P59" s="102"/>
      <c r="Q59" s="102"/>
      <c r="R59" s="102"/>
      <c r="S59" s="102"/>
      <c r="T59" s="102"/>
      <c r="U59" s="102"/>
      <c r="V59" s="102"/>
      <c r="W59" s="102"/>
      <c r="X59" s="102"/>
      <c r="Y59" s="102"/>
      <c r="Z59" s="102"/>
      <c r="AA59" s="102"/>
      <c r="AB59" s="102"/>
      <c r="AC59" s="102"/>
      <c r="AD59" s="102"/>
      <c r="AE59" s="102"/>
    </row>
    <row r="60" spans="1:31">
      <c r="A60" s="102"/>
      <c r="B60" s="102"/>
      <c r="M60" s="102"/>
      <c r="N60" s="102"/>
      <c r="O60" s="102"/>
      <c r="P60" s="102"/>
      <c r="Q60" s="102"/>
      <c r="R60" s="102"/>
      <c r="S60" s="102"/>
      <c r="T60" s="102"/>
      <c r="U60" s="102"/>
      <c r="V60" s="102"/>
      <c r="W60" s="102"/>
      <c r="X60" s="102"/>
      <c r="Y60" s="102"/>
      <c r="Z60" s="102"/>
      <c r="AA60" s="102"/>
      <c r="AB60" s="102"/>
      <c r="AC60" s="102"/>
      <c r="AD60" s="102"/>
      <c r="AE60" s="102"/>
    </row>
    <row r="61" spans="1:31">
      <c r="A61" s="102"/>
      <c r="B61" s="102"/>
      <c r="M61" s="102"/>
      <c r="N61" s="102"/>
      <c r="O61" s="102"/>
      <c r="P61" s="102"/>
      <c r="Q61" s="102"/>
      <c r="R61" s="102"/>
      <c r="S61" s="102"/>
      <c r="T61" s="102"/>
      <c r="U61" s="102"/>
      <c r="V61" s="102"/>
      <c r="W61" s="102"/>
      <c r="X61" s="102"/>
      <c r="Y61" s="102"/>
      <c r="Z61" s="102"/>
      <c r="AA61" s="102"/>
      <c r="AB61" s="102"/>
      <c r="AC61" s="102"/>
      <c r="AD61" s="102"/>
      <c r="AE61" s="102"/>
    </row>
    <row r="62" spans="1:31">
      <c r="A62" s="102"/>
      <c r="B62" s="102"/>
      <c r="M62" s="102"/>
      <c r="N62" s="102"/>
      <c r="O62" s="102"/>
      <c r="P62" s="102"/>
      <c r="Q62" s="102"/>
      <c r="R62" s="102"/>
      <c r="S62" s="102"/>
      <c r="T62" s="102"/>
      <c r="U62" s="102"/>
      <c r="V62" s="102"/>
      <c r="W62" s="102"/>
      <c r="X62" s="102"/>
      <c r="Y62" s="102"/>
      <c r="Z62" s="102"/>
      <c r="AA62" s="102"/>
      <c r="AB62" s="102"/>
      <c r="AC62" s="102"/>
      <c r="AD62" s="102"/>
      <c r="AE62" s="102"/>
    </row>
    <row r="63" spans="1:31">
      <c r="A63" s="102"/>
      <c r="B63" s="102"/>
      <c r="M63" s="102"/>
      <c r="N63" s="102"/>
      <c r="O63" s="102"/>
      <c r="P63" s="102"/>
      <c r="Q63" s="102"/>
      <c r="R63" s="102"/>
      <c r="S63" s="102"/>
      <c r="T63" s="102"/>
      <c r="U63" s="102"/>
      <c r="V63" s="102"/>
      <c r="W63" s="102"/>
      <c r="X63" s="102"/>
      <c r="Y63" s="102"/>
      <c r="Z63" s="102"/>
      <c r="AA63" s="102"/>
      <c r="AB63" s="102"/>
      <c r="AC63" s="102"/>
      <c r="AD63" s="102"/>
      <c r="AE63" s="102"/>
    </row>
    <row r="64" spans="1:31">
      <c r="A64" s="102"/>
      <c r="B64" s="102"/>
      <c r="M64" s="102"/>
      <c r="N64" s="102"/>
      <c r="O64" s="102"/>
      <c r="P64" s="102"/>
      <c r="Q64" s="102"/>
      <c r="R64" s="102"/>
      <c r="S64" s="102"/>
      <c r="T64" s="102"/>
      <c r="U64" s="102"/>
      <c r="V64" s="102"/>
      <c r="W64" s="102"/>
      <c r="X64" s="102"/>
      <c r="Y64" s="102"/>
      <c r="Z64" s="102"/>
      <c r="AA64" s="102"/>
      <c r="AB64" s="102"/>
      <c r="AC64" s="102"/>
      <c r="AD64" s="102"/>
      <c r="AE64" s="102"/>
    </row>
    <row r="65" spans="1:31">
      <c r="A65" s="102"/>
      <c r="B65" s="102"/>
      <c r="M65" s="102"/>
      <c r="N65" s="102"/>
      <c r="O65" s="102"/>
      <c r="P65" s="102"/>
      <c r="Q65" s="102"/>
      <c r="R65" s="102"/>
      <c r="S65" s="102"/>
      <c r="T65" s="102"/>
      <c r="U65" s="102"/>
      <c r="V65" s="102"/>
      <c r="W65" s="102"/>
      <c r="X65" s="102"/>
      <c r="Y65" s="102"/>
      <c r="Z65" s="102"/>
      <c r="AA65" s="102"/>
      <c r="AB65" s="102"/>
      <c r="AC65" s="102"/>
      <c r="AD65" s="102"/>
      <c r="AE65" s="102"/>
    </row>
    <row r="66" spans="1:31">
      <c r="A66" s="102"/>
      <c r="B66" s="102"/>
      <c r="M66" s="102"/>
      <c r="N66" s="102"/>
      <c r="O66" s="102"/>
      <c r="P66" s="102"/>
      <c r="Q66" s="102"/>
      <c r="R66" s="102"/>
      <c r="S66" s="102"/>
      <c r="T66" s="102"/>
      <c r="U66" s="102"/>
      <c r="V66" s="102"/>
      <c r="W66" s="102"/>
      <c r="X66" s="102"/>
      <c r="Y66" s="102"/>
      <c r="Z66" s="102"/>
      <c r="AA66" s="102"/>
      <c r="AB66" s="102"/>
      <c r="AC66" s="102"/>
      <c r="AD66" s="102"/>
      <c r="AE66" s="102"/>
    </row>
    <row r="67" spans="1:31">
      <c r="A67" s="102"/>
      <c r="B67" s="102"/>
      <c r="M67" s="102"/>
      <c r="N67" s="102"/>
      <c r="O67" s="102"/>
      <c r="P67" s="102"/>
      <c r="Q67" s="102"/>
      <c r="R67" s="102"/>
      <c r="S67" s="102"/>
      <c r="T67" s="102"/>
      <c r="U67" s="102"/>
      <c r="V67" s="102"/>
      <c r="W67" s="102"/>
      <c r="X67" s="102"/>
      <c r="Y67" s="102"/>
      <c r="Z67" s="102"/>
      <c r="AA67" s="102"/>
      <c r="AB67" s="102"/>
      <c r="AC67" s="102"/>
      <c r="AD67" s="102"/>
      <c r="AE67" s="102"/>
    </row>
    <row r="68" spans="1:31">
      <c r="A68" s="102"/>
      <c r="B68" s="102"/>
      <c r="M68" s="102"/>
      <c r="N68" s="102"/>
      <c r="O68" s="102"/>
      <c r="P68" s="102"/>
      <c r="Q68" s="102"/>
      <c r="R68" s="102"/>
      <c r="S68" s="102"/>
      <c r="T68" s="102"/>
      <c r="U68" s="102"/>
      <c r="V68" s="102"/>
      <c r="W68" s="102"/>
      <c r="X68" s="102"/>
      <c r="Y68" s="102"/>
      <c r="Z68" s="102"/>
      <c r="AA68" s="102"/>
      <c r="AB68" s="102"/>
      <c r="AC68" s="102"/>
      <c r="AD68" s="102"/>
      <c r="AE68" s="102"/>
    </row>
    <row r="69" spans="1:31">
      <c r="A69" s="102"/>
      <c r="B69" s="102"/>
      <c r="M69" s="102"/>
      <c r="N69" s="102"/>
      <c r="O69" s="102"/>
      <c r="P69" s="102"/>
      <c r="Q69" s="102"/>
      <c r="R69" s="102"/>
      <c r="S69" s="102"/>
      <c r="T69" s="102"/>
      <c r="U69" s="102"/>
      <c r="V69" s="102"/>
      <c r="W69" s="102"/>
      <c r="X69" s="102"/>
      <c r="Y69" s="102"/>
      <c r="Z69" s="102"/>
      <c r="AA69" s="102"/>
      <c r="AB69" s="102"/>
      <c r="AC69" s="102"/>
      <c r="AD69" s="102"/>
      <c r="AE69" s="102"/>
    </row>
    <row r="70" spans="1:31">
      <c r="A70" s="102"/>
      <c r="B70" s="102"/>
      <c r="M70" s="102"/>
      <c r="N70" s="102"/>
      <c r="O70" s="102"/>
      <c r="P70" s="102"/>
      <c r="Q70" s="102"/>
      <c r="R70" s="102"/>
      <c r="S70" s="102"/>
      <c r="T70" s="102"/>
      <c r="U70" s="102"/>
      <c r="V70" s="102"/>
      <c r="W70" s="102"/>
      <c r="X70" s="102"/>
      <c r="Y70" s="102"/>
      <c r="Z70" s="102"/>
      <c r="AA70" s="102"/>
      <c r="AB70" s="102"/>
      <c r="AC70" s="102"/>
      <c r="AD70" s="102"/>
      <c r="AE70" s="102"/>
    </row>
    <row r="71" spans="1:31">
      <c r="A71" s="102"/>
      <c r="B71" s="102"/>
      <c r="M71" s="102"/>
      <c r="N71" s="102"/>
      <c r="O71" s="102"/>
      <c r="P71" s="102"/>
      <c r="Q71" s="102"/>
      <c r="R71" s="102"/>
      <c r="S71" s="102"/>
      <c r="T71" s="102"/>
      <c r="U71" s="102"/>
      <c r="V71" s="102"/>
      <c r="W71" s="102"/>
      <c r="X71" s="102"/>
      <c r="Y71" s="102"/>
      <c r="Z71" s="102"/>
      <c r="AA71" s="102"/>
      <c r="AB71" s="102"/>
      <c r="AC71" s="102"/>
      <c r="AD71" s="102"/>
      <c r="AE71" s="102"/>
    </row>
    <row r="72" spans="1:31">
      <c r="A72" s="102"/>
      <c r="B72" s="102"/>
      <c r="M72" s="102"/>
      <c r="N72" s="102"/>
      <c r="O72" s="102"/>
      <c r="P72" s="102"/>
      <c r="Q72" s="102"/>
      <c r="R72" s="102"/>
      <c r="S72" s="102"/>
      <c r="T72" s="102"/>
      <c r="U72" s="102"/>
      <c r="V72" s="102"/>
      <c r="W72" s="102"/>
      <c r="X72" s="102"/>
      <c r="Y72" s="102"/>
      <c r="Z72" s="102"/>
      <c r="AA72" s="102"/>
      <c r="AB72" s="102"/>
      <c r="AC72" s="102"/>
      <c r="AD72" s="102"/>
      <c r="AE72" s="102"/>
    </row>
    <row r="73" spans="1:31">
      <c r="A73" s="102"/>
      <c r="B73" s="102"/>
      <c r="M73" s="102"/>
      <c r="N73" s="102"/>
      <c r="O73" s="102"/>
      <c r="P73" s="102"/>
      <c r="Q73" s="102"/>
      <c r="R73" s="102"/>
      <c r="S73" s="102"/>
      <c r="T73" s="102"/>
      <c r="U73" s="102"/>
      <c r="V73" s="102"/>
      <c r="W73" s="102"/>
      <c r="X73" s="102"/>
      <c r="Y73" s="102"/>
      <c r="Z73" s="102"/>
      <c r="AA73" s="102"/>
      <c r="AB73" s="102"/>
      <c r="AC73" s="102"/>
      <c r="AD73" s="102"/>
      <c r="AE73" s="102"/>
    </row>
    <row r="74" spans="1:31">
      <c r="A74" s="102"/>
      <c r="B74" s="102"/>
      <c r="M74" s="102"/>
      <c r="N74" s="102"/>
      <c r="O74" s="102"/>
      <c r="P74" s="102"/>
      <c r="Q74" s="102"/>
      <c r="R74" s="102"/>
      <c r="S74" s="102"/>
      <c r="T74" s="102"/>
      <c r="U74" s="102"/>
      <c r="V74" s="102"/>
      <c r="W74" s="102"/>
      <c r="X74" s="102"/>
      <c r="Y74" s="102"/>
      <c r="Z74" s="102"/>
      <c r="AA74" s="102"/>
      <c r="AB74" s="102"/>
      <c r="AC74" s="102"/>
      <c r="AD74" s="102"/>
      <c r="AE74" s="102"/>
    </row>
    <row r="75" spans="1:31">
      <c r="A75" s="102"/>
      <c r="B75" s="102"/>
      <c r="M75" s="102"/>
      <c r="N75" s="102"/>
      <c r="O75" s="102"/>
      <c r="P75" s="102"/>
      <c r="Q75" s="102"/>
      <c r="R75" s="102"/>
      <c r="S75" s="102"/>
      <c r="T75" s="102"/>
      <c r="U75" s="102"/>
      <c r="V75" s="102"/>
      <c r="W75" s="102"/>
      <c r="X75" s="102"/>
      <c r="Y75" s="102"/>
      <c r="Z75" s="102"/>
      <c r="AA75" s="102"/>
      <c r="AB75" s="102"/>
      <c r="AC75" s="102"/>
      <c r="AD75" s="102"/>
      <c r="AE75" s="102"/>
    </row>
    <row r="76" spans="1:31">
      <c r="A76" s="102"/>
      <c r="B76" s="102"/>
      <c r="M76" s="102"/>
      <c r="N76" s="102"/>
      <c r="O76" s="102"/>
      <c r="P76" s="102"/>
      <c r="Q76" s="102"/>
      <c r="R76" s="102"/>
      <c r="S76" s="102"/>
      <c r="T76" s="102"/>
      <c r="U76" s="102"/>
      <c r="V76" s="102"/>
      <c r="W76" s="102"/>
      <c r="X76" s="102"/>
      <c r="Y76" s="102"/>
      <c r="Z76" s="102"/>
      <c r="AA76" s="102"/>
      <c r="AB76" s="102"/>
      <c r="AC76" s="102"/>
      <c r="AD76" s="102"/>
      <c r="AE76" s="102"/>
    </row>
    <row r="77" spans="1:31">
      <c r="A77" s="102"/>
      <c r="B77" s="102"/>
      <c r="M77" s="102"/>
      <c r="N77" s="102"/>
      <c r="O77" s="102"/>
      <c r="P77" s="102"/>
      <c r="Q77" s="102"/>
      <c r="R77" s="102"/>
      <c r="S77" s="102"/>
      <c r="T77" s="102"/>
      <c r="U77" s="102"/>
      <c r="V77" s="102"/>
      <c r="W77" s="102"/>
      <c r="X77" s="102"/>
      <c r="Y77" s="102"/>
      <c r="Z77" s="102"/>
      <c r="AA77" s="102"/>
      <c r="AB77" s="102"/>
      <c r="AC77" s="102"/>
      <c r="AD77" s="102"/>
      <c r="AE77" s="102"/>
    </row>
    <row r="78" spans="1:31">
      <c r="A78" s="102"/>
      <c r="B78" s="102"/>
      <c r="M78" s="102"/>
      <c r="N78" s="102"/>
      <c r="O78" s="102"/>
      <c r="P78" s="102"/>
      <c r="Q78" s="102"/>
      <c r="R78" s="102"/>
      <c r="S78" s="102"/>
      <c r="T78" s="102"/>
      <c r="U78" s="102"/>
      <c r="V78" s="102"/>
      <c r="W78" s="102"/>
      <c r="X78" s="102"/>
      <c r="Y78" s="102"/>
      <c r="Z78" s="102"/>
      <c r="AA78" s="102"/>
      <c r="AB78" s="102"/>
      <c r="AC78" s="102"/>
      <c r="AD78" s="102"/>
      <c r="AE78" s="102"/>
    </row>
    <row r="79" spans="1:31">
      <c r="A79" s="102"/>
      <c r="B79" s="102"/>
      <c r="M79" s="102"/>
      <c r="N79" s="102"/>
      <c r="O79" s="102"/>
      <c r="P79" s="102"/>
      <c r="Q79" s="102"/>
      <c r="R79" s="102"/>
      <c r="S79" s="102"/>
      <c r="T79" s="102"/>
      <c r="U79" s="102"/>
      <c r="V79" s="102"/>
      <c r="W79" s="102"/>
      <c r="X79" s="102"/>
      <c r="Y79" s="102"/>
      <c r="Z79" s="102"/>
      <c r="AA79" s="102"/>
      <c r="AB79" s="102"/>
      <c r="AC79" s="102"/>
      <c r="AD79" s="102"/>
      <c r="AE79" s="102"/>
    </row>
    <row r="80" spans="1:31">
      <c r="A80" s="102"/>
      <c r="B80" s="102"/>
      <c r="M80" s="102"/>
      <c r="N80" s="102"/>
      <c r="O80" s="102"/>
      <c r="P80" s="102"/>
      <c r="Q80" s="102"/>
      <c r="R80" s="102"/>
      <c r="S80" s="102"/>
      <c r="T80" s="102"/>
      <c r="U80" s="102"/>
      <c r="V80" s="102"/>
      <c r="W80" s="102"/>
      <c r="X80" s="102"/>
      <c r="Y80" s="102"/>
      <c r="Z80" s="102"/>
      <c r="AA80" s="102"/>
      <c r="AB80" s="102"/>
      <c r="AC80" s="102"/>
      <c r="AD80" s="102"/>
      <c r="AE80" s="102"/>
    </row>
    <row r="81" spans="1:31">
      <c r="A81" s="102"/>
      <c r="B81" s="102"/>
      <c r="M81" s="102"/>
      <c r="N81" s="102"/>
      <c r="O81" s="102"/>
      <c r="P81" s="102"/>
      <c r="Q81" s="102"/>
      <c r="R81" s="102"/>
      <c r="S81" s="102"/>
      <c r="T81" s="102"/>
      <c r="U81" s="102"/>
      <c r="V81" s="102"/>
      <c r="W81" s="102"/>
      <c r="X81" s="102"/>
      <c r="Y81" s="102"/>
      <c r="Z81" s="102"/>
      <c r="AA81" s="102"/>
      <c r="AB81" s="102"/>
      <c r="AC81" s="102"/>
      <c r="AD81" s="102"/>
      <c r="AE81" s="102"/>
    </row>
    <row r="82" spans="1:31">
      <c r="A82" s="102"/>
      <c r="B82" s="102"/>
      <c r="M82" s="102"/>
      <c r="N82" s="102"/>
      <c r="O82" s="102"/>
      <c r="P82" s="102"/>
      <c r="Q82" s="102"/>
      <c r="R82" s="102"/>
      <c r="S82" s="102"/>
      <c r="T82" s="102"/>
      <c r="U82" s="102"/>
      <c r="V82" s="102"/>
      <c r="W82" s="102"/>
      <c r="X82" s="102"/>
      <c r="Y82" s="102"/>
      <c r="Z82" s="102"/>
      <c r="AA82" s="102"/>
      <c r="AB82" s="102"/>
      <c r="AC82" s="102"/>
      <c r="AD82" s="102"/>
      <c r="AE82" s="102"/>
    </row>
    <row r="83" spans="1:31">
      <c r="A83" s="102"/>
      <c r="B83" s="102"/>
      <c r="M83" s="102"/>
      <c r="N83" s="102"/>
      <c r="O83" s="102"/>
      <c r="P83" s="102"/>
      <c r="Q83" s="102"/>
      <c r="R83" s="102"/>
      <c r="S83" s="102"/>
      <c r="T83" s="102"/>
      <c r="U83" s="102"/>
      <c r="V83" s="102"/>
      <c r="W83" s="102"/>
      <c r="X83" s="102"/>
      <c r="Y83" s="102"/>
      <c r="Z83" s="102"/>
      <c r="AA83" s="102"/>
      <c r="AB83" s="102"/>
      <c r="AC83" s="102"/>
      <c r="AD83" s="102"/>
      <c r="AE83" s="102"/>
    </row>
    <row r="84" spans="1:31">
      <c r="A84" s="102"/>
      <c r="B84" s="102"/>
      <c r="M84" s="102"/>
      <c r="N84" s="102"/>
      <c r="O84" s="102"/>
      <c r="P84" s="102"/>
      <c r="Q84" s="102"/>
      <c r="R84" s="102"/>
      <c r="S84" s="102"/>
      <c r="T84" s="102"/>
      <c r="U84" s="102"/>
      <c r="V84" s="102"/>
      <c r="W84" s="102"/>
      <c r="X84" s="102"/>
      <c r="Y84" s="102"/>
      <c r="Z84" s="102"/>
      <c r="AA84" s="102"/>
      <c r="AB84" s="102"/>
      <c r="AC84" s="102"/>
      <c r="AD84" s="102"/>
      <c r="AE84" s="102"/>
    </row>
    <row r="85" spans="1:31">
      <c r="A85" s="102"/>
      <c r="B85" s="102"/>
      <c r="M85" s="102"/>
      <c r="N85" s="102"/>
      <c r="O85" s="102"/>
      <c r="P85" s="102"/>
      <c r="Q85" s="102"/>
      <c r="R85" s="102"/>
      <c r="S85" s="102"/>
      <c r="T85" s="102"/>
      <c r="U85" s="102"/>
      <c r="V85" s="102"/>
      <c r="W85" s="102"/>
      <c r="X85" s="102"/>
      <c r="Y85" s="102"/>
      <c r="Z85" s="102"/>
      <c r="AA85" s="102"/>
      <c r="AB85" s="102"/>
      <c r="AC85" s="102"/>
      <c r="AD85" s="102"/>
      <c r="AE85" s="102"/>
    </row>
    <row r="86" spans="1:31">
      <c r="A86" s="102"/>
      <c r="B86" s="102"/>
      <c r="M86" s="102"/>
      <c r="N86" s="102"/>
      <c r="O86" s="102"/>
      <c r="P86" s="102"/>
      <c r="Q86" s="102"/>
      <c r="R86" s="102"/>
      <c r="S86" s="102"/>
      <c r="T86" s="102"/>
      <c r="U86" s="102"/>
      <c r="V86" s="102"/>
      <c r="W86" s="102"/>
      <c r="X86" s="102"/>
      <c r="Y86" s="102"/>
      <c r="Z86" s="102"/>
      <c r="AA86" s="102"/>
      <c r="AB86" s="102"/>
      <c r="AC86" s="102"/>
      <c r="AD86" s="102"/>
      <c r="AE86" s="102"/>
    </row>
    <row r="87" spans="1:31">
      <c r="A87" s="102"/>
      <c r="B87" s="102"/>
      <c r="M87" s="102"/>
      <c r="N87" s="102"/>
      <c r="O87" s="102"/>
      <c r="P87" s="102"/>
      <c r="Q87" s="102"/>
      <c r="R87" s="102"/>
      <c r="S87" s="102"/>
      <c r="T87" s="102"/>
      <c r="U87" s="102"/>
      <c r="V87" s="102"/>
      <c r="W87" s="102"/>
      <c r="X87" s="102"/>
      <c r="Y87" s="102"/>
      <c r="Z87" s="102"/>
      <c r="AA87" s="102"/>
      <c r="AB87" s="102"/>
      <c r="AC87" s="102"/>
      <c r="AD87" s="102"/>
      <c r="AE87" s="102"/>
    </row>
    <row r="88" spans="1:31">
      <c r="A88" s="102"/>
      <c r="B88" s="102"/>
      <c r="M88" s="102"/>
      <c r="N88" s="102"/>
      <c r="O88" s="102"/>
      <c r="P88" s="102"/>
      <c r="Q88" s="102"/>
      <c r="R88" s="102"/>
      <c r="S88" s="102"/>
      <c r="T88" s="102"/>
      <c r="U88" s="102"/>
      <c r="V88" s="102"/>
      <c r="W88" s="102"/>
      <c r="X88" s="102"/>
      <c r="Y88" s="102"/>
      <c r="Z88" s="102"/>
      <c r="AA88" s="102"/>
      <c r="AB88" s="102"/>
      <c r="AC88" s="102"/>
      <c r="AD88" s="102"/>
      <c r="AE88" s="102"/>
    </row>
    <row r="89" spans="1:31">
      <c r="A89" s="102"/>
      <c r="B89" s="102"/>
      <c r="M89" s="102"/>
      <c r="N89" s="102"/>
      <c r="O89" s="102"/>
      <c r="P89" s="102"/>
      <c r="Q89" s="102"/>
      <c r="R89" s="102"/>
      <c r="S89" s="102"/>
      <c r="T89" s="102"/>
      <c r="U89" s="102"/>
      <c r="V89" s="102"/>
      <c r="W89" s="102"/>
      <c r="X89" s="102"/>
      <c r="Y89" s="102"/>
      <c r="Z89" s="102"/>
      <c r="AA89" s="102"/>
      <c r="AB89" s="102"/>
      <c r="AC89" s="102"/>
      <c r="AD89" s="102"/>
      <c r="AE89" s="102"/>
    </row>
    <row r="90" spans="1:31">
      <c r="A90" s="102"/>
      <c r="B90" s="102"/>
      <c r="M90" s="102"/>
      <c r="N90" s="102"/>
      <c r="O90" s="102"/>
      <c r="P90" s="102"/>
      <c r="Q90" s="102"/>
      <c r="R90" s="102"/>
      <c r="S90" s="102"/>
      <c r="T90" s="102"/>
      <c r="U90" s="102"/>
      <c r="V90" s="102"/>
      <c r="W90" s="102"/>
      <c r="X90" s="102"/>
      <c r="Y90" s="102"/>
      <c r="Z90" s="102"/>
      <c r="AA90" s="102"/>
      <c r="AB90" s="102"/>
      <c r="AC90" s="102"/>
      <c r="AD90" s="102"/>
      <c r="AE90" s="102"/>
    </row>
    <row r="91" spans="1:31">
      <c r="A91" s="102"/>
      <c r="B91" s="102"/>
      <c r="M91" s="102"/>
      <c r="N91" s="102"/>
      <c r="O91" s="102"/>
      <c r="P91" s="102"/>
      <c r="Q91" s="102"/>
      <c r="R91" s="102"/>
      <c r="S91" s="102"/>
      <c r="T91" s="102"/>
      <c r="U91" s="102"/>
      <c r="V91" s="102"/>
      <c r="W91" s="102"/>
      <c r="X91" s="102"/>
      <c r="Y91" s="102"/>
      <c r="Z91" s="102"/>
      <c r="AA91" s="102"/>
      <c r="AB91" s="102"/>
      <c r="AC91" s="102"/>
      <c r="AD91" s="102"/>
      <c r="AE91" s="102"/>
    </row>
    <row r="92" spans="1:31">
      <c r="A92" s="102"/>
      <c r="B92" s="102"/>
      <c r="M92" s="102"/>
      <c r="N92" s="102"/>
      <c r="O92" s="102"/>
      <c r="P92" s="102"/>
      <c r="Q92" s="102"/>
      <c r="R92" s="102"/>
      <c r="S92" s="102"/>
      <c r="T92" s="102"/>
      <c r="U92" s="102"/>
      <c r="V92" s="102"/>
      <c r="W92" s="102"/>
      <c r="X92" s="102"/>
      <c r="Y92" s="102"/>
      <c r="Z92" s="102"/>
      <c r="AA92" s="102"/>
      <c r="AB92" s="102"/>
      <c r="AC92" s="102"/>
      <c r="AD92" s="102"/>
      <c r="AE92" s="102"/>
    </row>
    <row r="93" spans="1:31">
      <c r="A93" s="102"/>
      <c r="B93" s="102"/>
      <c r="M93" s="102"/>
      <c r="N93" s="102"/>
      <c r="O93" s="102"/>
      <c r="P93" s="102"/>
      <c r="Q93" s="102"/>
      <c r="R93" s="102"/>
      <c r="S93" s="102"/>
      <c r="T93" s="102"/>
      <c r="U93" s="102"/>
      <c r="V93" s="102"/>
      <c r="W93" s="102"/>
      <c r="X93" s="102"/>
      <c r="Y93" s="102"/>
      <c r="Z93" s="102"/>
      <c r="AA93" s="102"/>
      <c r="AB93" s="102"/>
      <c r="AC93" s="102"/>
      <c r="AD93" s="102"/>
      <c r="AE93" s="102"/>
    </row>
    <row r="94" spans="1:31">
      <c r="A94" s="102"/>
      <c r="B94" s="102"/>
      <c r="M94" s="102"/>
      <c r="N94" s="102"/>
      <c r="O94" s="102"/>
      <c r="P94" s="102"/>
      <c r="Q94" s="102"/>
      <c r="R94" s="102"/>
      <c r="S94" s="102"/>
      <c r="T94" s="102"/>
      <c r="U94" s="102"/>
      <c r="V94" s="102"/>
      <c r="W94" s="102"/>
      <c r="X94" s="102"/>
      <c r="Y94" s="102"/>
      <c r="Z94" s="102"/>
      <c r="AA94" s="102"/>
      <c r="AB94" s="102"/>
      <c r="AC94" s="102"/>
      <c r="AD94" s="102"/>
      <c r="AE94" s="102"/>
    </row>
    <row r="95" spans="1:31">
      <c r="A95" s="102"/>
      <c r="B95" s="102"/>
      <c r="M95" s="102"/>
      <c r="N95" s="102"/>
      <c r="O95" s="102"/>
      <c r="P95" s="102"/>
      <c r="Q95" s="102"/>
      <c r="R95" s="102"/>
      <c r="S95" s="102"/>
      <c r="T95" s="102"/>
      <c r="U95" s="102"/>
      <c r="V95" s="102"/>
      <c r="W95" s="102"/>
      <c r="X95" s="102"/>
      <c r="Y95" s="102"/>
      <c r="Z95" s="102"/>
      <c r="AA95" s="102"/>
      <c r="AB95" s="102"/>
      <c r="AC95" s="102"/>
      <c r="AD95" s="102"/>
      <c r="AE95" s="102"/>
    </row>
    <row r="96" spans="1:31">
      <c r="A96" s="102"/>
      <c r="B96" s="102"/>
      <c r="M96" s="102"/>
      <c r="N96" s="102"/>
      <c r="O96" s="102"/>
      <c r="P96" s="102"/>
      <c r="Q96" s="102"/>
      <c r="R96" s="102"/>
      <c r="S96" s="102"/>
      <c r="T96" s="102"/>
      <c r="U96" s="102"/>
      <c r="V96" s="102"/>
      <c r="W96" s="102"/>
      <c r="X96" s="102"/>
      <c r="Y96" s="102"/>
      <c r="Z96" s="102"/>
      <c r="AA96" s="102"/>
      <c r="AB96" s="102"/>
      <c r="AC96" s="102"/>
      <c r="AD96" s="102"/>
      <c r="AE96" s="102"/>
    </row>
    <row r="97" spans="1:31">
      <c r="A97" s="102"/>
      <c r="B97" s="102"/>
      <c r="M97" s="102"/>
      <c r="N97" s="102"/>
      <c r="O97" s="102"/>
      <c r="P97" s="102"/>
      <c r="Q97" s="102"/>
      <c r="R97" s="102"/>
      <c r="S97" s="102"/>
      <c r="T97" s="102"/>
      <c r="U97" s="102"/>
      <c r="V97" s="102"/>
      <c r="W97" s="102"/>
      <c r="X97" s="102"/>
      <c r="Y97" s="102"/>
      <c r="Z97" s="102"/>
      <c r="AA97" s="102"/>
      <c r="AB97" s="102"/>
      <c r="AC97" s="102"/>
      <c r="AD97" s="102"/>
      <c r="AE97" s="102"/>
    </row>
    <row r="98" spans="1:31">
      <c r="A98" s="102"/>
      <c r="B98" s="102"/>
      <c r="M98" s="102"/>
      <c r="N98" s="102"/>
      <c r="O98" s="102"/>
      <c r="P98" s="102"/>
      <c r="Q98" s="102"/>
      <c r="R98" s="102"/>
      <c r="S98" s="102"/>
      <c r="T98" s="102"/>
      <c r="U98" s="102"/>
      <c r="V98" s="102"/>
      <c r="W98" s="102"/>
      <c r="X98" s="102"/>
      <c r="Y98" s="102"/>
      <c r="Z98" s="102"/>
      <c r="AA98" s="102"/>
      <c r="AB98" s="102"/>
      <c r="AC98" s="102"/>
      <c r="AD98" s="102"/>
      <c r="AE98" s="102"/>
    </row>
    <row r="99" spans="1:31">
      <c r="A99" s="102"/>
      <c r="B99" s="102"/>
    </row>
    <row r="100" spans="1:31">
      <c r="A100" s="102"/>
      <c r="B100" s="102"/>
    </row>
    <row r="101" spans="1:31">
      <c r="A101" s="102"/>
      <c r="B101" s="102"/>
    </row>
    <row r="102" spans="1:31">
      <c r="A102" s="102"/>
      <c r="B102" s="102"/>
    </row>
  </sheetData>
  <mergeCells count="21">
    <mergeCell ref="B1:C1"/>
    <mergeCell ref="A3:D4"/>
    <mergeCell ref="A5:D5"/>
    <mergeCell ref="A6:C6"/>
    <mergeCell ref="B7:D7"/>
    <mergeCell ref="B8:D8"/>
    <mergeCell ref="B10:C10"/>
    <mergeCell ref="B11:C11"/>
    <mergeCell ref="D16:D17"/>
    <mergeCell ref="A20:B20"/>
    <mergeCell ref="C20:D20"/>
    <mergeCell ref="A21:B21"/>
    <mergeCell ref="C21:D21"/>
    <mergeCell ref="A22:B22"/>
    <mergeCell ref="A24:D24"/>
    <mergeCell ref="A14:D14"/>
    <mergeCell ref="A25:D25"/>
    <mergeCell ref="A26:D26"/>
    <mergeCell ref="A28:D28"/>
    <mergeCell ref="A29:D29"/>
    <mergeCell ref="A30:D30"/>
  </mergeCells>
  <phoneticPr fontId="6" type="noConversion"/>
  <pageMargins left="1.19" right="0.75" top="1" bottom="1" header="0.5" footer="0.5"/>
  <pageSetup paperSize="9" scale="96"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L600"/>
  <sheetViews>
    <sheetView workbookViewId="0">
      <selection activeCell="D12" sqref="D12"/>
    </sheetView>
  </sheetViews>
  <sheetFormatPr defaultColWidth="11.44140625" defaultRowHeight="15"/>
  <cols>
    <col min="1" max="1" width="4.109375" style="2" customWidth="1"/>
    <col min="2" max="4" width="11.44140625" style="3" customWidth="1"/>
    <col min="5" max="5" width="9.109375" style="3" customWidth="1"/>
    <col min="6" max="6" width="3.109375" style="3" customWidth="1"/>
    <col min="7" max="7" width="7.33203125" style="3" customWidth="1"/>
    <col min="8" max="8" width="10.5546875" style="3" customWidth="1"/>
    <col min="9" max="9" width="11.44140625" style="3" customWidth="1"/>
    <col min="10" max="10" width="10.44140625" style="3" customWidth="1"/>
    <col min="11" max="11" width="9.6640625" style="3" customWidth="1"/>
    <col min="12" max="16384" width="11.44140625" style="3"/>
  </cols>
  <sheetData>
    <row r="1" spans="1:12">
      <c r="A1" s="32" t="s">
        <v>344</v>
      </c>
    </row>
    <row r="2" spans="1:12" ht="16.5" customHeight="1" thickBot="1">
      <c r="B2" s="670" t="s">
        <v>251</v>
      </c>
      <c r="C2" s="671"/>
      <c r="D2" s="671"/>
      <c r="E2" s="671"/>
      <c r="F2" s="10"/>
      <c r="G2" s="672" t="s">
        <v>252</v>
      </c>
      <c r="H2" s="672"/>
      <c r="I2" s="672"/>
      <c r="J2" s="672"/>
      <c r="K2" s="672"/>
      <c r="L2" s="673"/>
    </row>
    <row r="3" spans="1:12" ht="92.25" customHeight="1" thickTop="1" thickBot="1">
      <c r="B3" s="9"/>
      <c r="C3" s="9"/>
      <c r="D3" s="9"/>
      <c r="E3" s="9"/>
      <c r="F3" s="10"/>
      <c r="G3" s="11"/>
      <c r="H3" s="11"/>
      <c r="I3" s="11"/>
      <c r="J3" s="11"/>
      <c r="K3" s="11"/>
      <c r="L3" s="12"/>
    </row>
    <row r="4" spans="1:12" ht="40.5" customHeight="1" thickTop="1" thickBot="1">
      <c r="A4" s="4"/>
      <c r="B4" s="13" t="s">
        <v>253</v>
      </c>
      <c r="C4" s="674" t="s">
        <v>131</v>
      </c>
      <c r="D4" s="675"/>
      <c r="E4" s="676"/>
      <c r="F4" s="10"/>
      <c r="G4" s="14">
        <v>1</v>
      </c>
      <c r="H4" s="14" t="s">
        <v>254</v>
      </c>
      <c r="I4" s="677" t="s">
        <v>255</v>
      </c>
      <c r="J4" s="678"/>
      <c r="K4" s="678"/>
      <c r="L4" s="679"/>
    </row>
    <row r="5" spans="1:12" ht="36.75" customHeight="1" thickTop="1" thickBot="1">
      <c r="A5" s="5"/>
      <c r="B5" s="15">
        <v>1000</v>
      </c>
      <c r="C5" s="15" t="s">
        <v>256</v>
      </c>
      <c r="D5" s="15"/>
      <c r="E5" s="16"/>
      <c r="F5" s="10"/>
      <c r="G5" s="14">
        <v>2</v>
      </c>
      <c r="H5" s="14" t="s">
        <v>257</v>
      </c>
      <c r="I5" s="680" t="s">
        <v>258</v>
      </c>
      <c r="J5" s="681"/>
      <c r="K5" s="681"/>
      <c r="L5" s="17" t="s">
        <v>259</v>
      </c>
    </row>
    <row r="6" spans="1:12" ht="49.2" thickTop="1" thickBot="1">
      <c r="A6" s="5"/>
      <c r="B6" s="14">
        <v>1010</v>
      </c>
      <c r="C6" s="14"/>
      <c r="D6" s="14" t="s">
        <v>260</v>
      </c>
      <c r="E6" s="18"/>
      <c r="F6" s="10"/>
      <c r="G6" s="14">
        <v>3</v>
      </c>
      <c r="H6" s="19" t="s">
        <v>261</v>
      </c>
      <c r="I6" s="680"/>
      <c r="J6" s="681"/>
      <c r="K6" s="681"/>
      <c r="L6" s="20" t="s">
        <v>262</v>
      </c>
    </row>
    <row r="7" spans="1:12" ht="15.6" thickBot="1">
      <c r="A7" s="5"/>
      <c r="B7" s="14">
        <v>1020</v>
      </c>
      <c r="C7" s="14"/>
      <c r="D7" s="14" t="s">
        <v>263</v>
      </c>
      <c r="E7" s="18"/>
      <c r="F7" s="10"/>
      <c r="G7" s="21">
        <v>4</v>
      </c>
      <c r="H7" s="682" t="s">
        <v>264</v>
      </c>
      <c r="I7" s="683"/>
      <c r="J7" s="683"/>
      <c r="K7" s="683"/>
      <c r="L7" s="684"/>
    </row>
    <row r="8" spans="1:12" ht="19.8" thickBot="1">
      <c r="A8" s="5"/>
      <c r="B8" s="14">
        <v>1030</v>
      </c>
      <c r="C8" s="14"/>
      <c r="D8" s="14" t="s">
        <v>265</v>
      </c>
      <c r="E8" s="18"/>
    </row>
    <row r="9" spans="1:12" s="6" customFormat="1" ht="16.2" thickBot="1">
      <c r="A9" s="5"/>
      <c r="B9" s="14">
        <v>1040</v>
      </c>
      <c r="C9" s="14"/>
      <c r="D9" s="14" t="s">
        <v>266</v>
      </c>
      <c r="E9" s="18"/>
    </row>
    <row r="10" spans="1:12" s="6" customFormat="1" ht="20.25" customHeight="1" thickBot="1">
      <c r="A10" s="5"/>
      <c r="B10" s="21">
        <v>1050</v>
      </c>
      <c r="C10" s="21"/>
      <c r="D10" s="21" t="s">
        <v>267</v>
      </c>
      <c r="E10" s="22"/>
    </row>
    <row r="11" spans="1:12" ht="20.399999999999999" thickTop="1" thickBot="1">
      <c r="A11" s="5"/>
      <c r="B11" s="15">
        <v>2000</v>
      </c>
      <c r="C11" s="15" t="s">
        <v>268</v>
      </c>
      <c r="D11" s="15"/>
      <c r="E11" s="16"/>
    </row>
    <row r="12" spans="1:12" ht="39.6" thickTop="1" thickBot="1">
      <c r="A12" s="5"/>
      <c r="B12" s="14">
        <v>2010</v>
      </c>
      <c r="C12" s="14"/>
      <c r="D12" s="14" t="s">
        <v>269</v>
      </c>
      <c r="E12" s="18"/>
    </row>
    <row r="13" spans="1:12" ht="15.6" thickBot="1">
      <c r="A13" s="5"/>
      <c r="B13" s="21">
        <v>2020</v>
      </c>
      <c r="C13" s="21"/>
      <c r="D13" s="21" t="s">
        <v>270</v>
      </c>
      <c r="E13" s="22"/>
    </row>
    <row r="14" spans="1:12" ht="20.399999999999999" thickTop="1" thickBot="1">
      <c r="A14" s="5"/>
      <c r="B14" s="15">
        <v>3000</v>
      </c>
      <c r="C14" s="15" t="s">
        <v>271</v>
      </c>
      <c r="D14" s="15"/>
      <c r="E14" s="16"/>
    </row>
    <row r="15" spans="1:12" ht="31.5" customHeight="1" thickTop="1" thickBot="1">
      <c r="A15" s="5"/>
      <c r="B15" s="23">
        <v>3010</v>
      </c>
      <c r="C15" s="23"/>
      <c r="D15" s="23" t="s">
        <v>272</v>
      </c>
      <c r="E15" s="24"/>
    </row>
    <row r="16" spans="1:12" ht="15.6" thickBot="1">
      <c r="A16" s="5"/>
      <c r="B16" s="25">
        <v>3020</v>
      </c>
      <c r="C16" s="25"/>
      <c r="D16" s="25" t="s">
        <v>273</v>
      </c>
      <c r="E16" s="25"/>
    </row>
    <row r="17" spans="1:5" ht="20.399999999999999" thickTop="1" thickBot="1">
      <c r="A17" s="5"/>
      <c r="B17" s="15">
        <v>4000</v>
      </c>
      <c r="C17" s="15" t="s">
        <v>234</v>
      </c>
      <c r="D17" s="15"/>
      <c r="E17" s="16"/>
    </row>
    <row r="18" spans="1:5" ht="20.399999999999999" thickTop="1" thickBot="1">
      <c r="A18" s="5"/>
      <c r="B18" s="14">
        <v>4010</v>
      </c>
      <c r="C18" s="14"/>
      <c r="D18" s="14" t="s">
        <v>274</v>
      </c>
      <c r="E18" s="18"/>
    </row>
    <row r="19" spans="1:5" ht="19.8" thickBot="1">
      <c r="A19" s="5"/>
      <c r="B19" s="14">
        <v>4020</v>
      </c>
      <c r="C19" s="14"/>
      <c r="D19" s="14" t="s">
        <v>275</v>
      </c>
      <c r="E19" s="18"/>
    </row>
    <row r="20" spans="1:5" ht="29.4" thickBot="1">
      <c r="A20" s="5"/>
      <c r="B20" s="14">
        <v>4030</v>
      </c>
      <c r="C20" s="14"/>
      <c r="D20" s="14" t="s">
        <v>276</v>
      </c>
      <c r="E20" s="18"/>
    </row>
    <row r="21" spans="1:5" ht="29.4" thickBot="1">
      <c r="A21" s="5"/>
      <c r="B21" s="14">
        <v>4040</v>
      </c>
      <c r="C21" s="14"/>
      <c r="D21" s="14" t="s">
        <v>277</v>
      </c>
      <c r="E21" s="18"/>
    </row>
    <row r="22" spans="1:5" ht="27.75" customHeight="1" thickBot="1">
      <c r="A22" s="5"/>
      <c r="B22" s="14">
        <v>4050</v>
      </c>
      <c r="C22" s="14"/>
      <c r="D22" s="14" t="s">
        <v>278</v>
      </c>
      <c r="E22" s="18"/>
    </row>
    <row r="23" spans="1:5" ht="15.6" thickBot="1">
      <c r="A23" s="5"/>
      <c r="B23" s="14">
        <v>4060</v>
      </c>
      <c r="C23" s="14"/>
      <c r="D23" s="14" t="s">
        <v>279</v>
      </c>
      <c r="E23" s="18"/>
    </row>
    <row r="24" spans="1:5" ht="29.4" thickBot="1">
      <c r="A24" s="5"/>
      <c r="B24" s="14">
        <v>4070</v>
      </c>
      <c r="C24" s="14"/>
      <c r="D24" s="14" t="s">
        <v>280</v>
      </c>
      <c r="E24" s="18"/>
    </row>
    <row r="25" spans="1:5" ht="15.6" thickBot="1">
      <c r="A25" s="5"/>
      <c r="B25" s="21">
        <v>4080</v>
      </c>
      <c r="C25" s="21"/>
      <c r="D25" s="21" t="s">
        <v>281</v>
      </c>
      <c r="E25" s="22"/>
    </row>
    <row r="26" spans="1:5" ht="20.399999999999999" thickTop="1" thickBot="1">
      <c r="A26" s="5"/>
      <c r="B26" s="15">
        <v>5000</v>
      </c>
      <c r="C26" s="15" t="s">
        <v>282</v>
      </c>
      <c r="D26" s="15"/>
      <c r="E26" s="16"/>
    </row>
    <row r="27" spans="1:5" ht="16.2" thickTop="1" thickBot="1">
      <c r="A27" s="5"/>
      <c r="B27" s="14">
        <v>5010</v>
      </c>
      <c r="C27" s="14"/>
      <c r="D27" s="14" t="s">
        <v>283</v>
      </c>
      <c r="E27" s="18"/>
    </row>
    <row r="28" spans="1:5" ht="15.6" thickBot="1">
      <c r="A28" s="5"/>
      <c r="B28" s="14">
        <v>5020</v>
      </c>
      <c r="C28" s="14"/>
      <c r="D28" s="14" t="s">
        <v>235</v>
      </c>
      <c r="E28" s="18"/>
    </row>
    <row r="29" spans="1:5" ht="15.6" thickBot="1">
      <c r="A29" s="5"/>
      <c r="B29" s="14">
        <v>5030</v>
      </c>
      <c r="C29" s="14"/>
      <c r="D29" s="14" t="s">
        <v>284</v>
      </c>
      <c r="E29" s="18"/>
    </row>
    <row r="30" spans="1:5" ht="15.6" thickBot="1">
      <c r="A30" s="5"/>
      <c r="B30" s="14">
        <v>5031</v>
      </c>
      <c r="C30" s="14"/>
      <c r="D30" s="14"/>
      <c r="E30" s="18" t="s">
        <v>285</v>
      </c>
    </row>
    <row r="31" spans="1:5" ht="19.8" thickBot="1">
      <c r="A31" s="5"/>
      <c r="B31" s="14">
        <v>5032</v>
      </c>
      <c r="C31" s="14"/>
      <c r="D31" s="14"/>
      <c r="E31" s="18" t="s">
        <v>286</v>
      </c>
    </row>
    <row r="32" spans="1:5" ht="15.6" thickBot="1">
      <c r="A32" s="5"/>
      <c r="B32" s="14">
        <v>5040</v>
      </c>
      <c r="C32" s="14"/>
      <c r="D32" s="14" t="s">
        <v>236</v>
      </c>
      <c r="E32" s="18"/>
    </row>
    <row r="33" spans="1:5" ht="15.6" thickBot="1">
      <c r="A33" s="5"/>
      <c r="B33" s="14">
        <v>5041</v>
      </c>
      <c r="C33" s="14"/>
      <c r="D33" s="14"/>
      <c r="E33" s="18" t="s">
        <v>287</v>
      </c>
    </row>
    <row r="34" spans="1:5" ht="15.6" thickBot="1">
      <c r="A34" s="5"/>
      <c r="B34" s="14">
        <v>5042</v>
      </c>
      <c r="C34" s="14"/>
      <c r="D34" s="14"/>
      <c r="E34" s="18" t="s">
        <v>288</v>
      </c>
    </row>
    <row r="35" spans="1:5" ht="15.6" thickBot="1">
      <c r="A35" s="5"/>
      <c r="B35" s="14">
        <v>5043</v>
      </c>
      <c r="C35" s="14"/>
      <c r="D35" s="14"/>
      <c r="E35" s="18" t="s">
        <v>237</v>
      </c>
    </row>
    <row r="36" spans="1:5" ht="60.75" customHeight="1" thickBot="1">
      <c r="A36" s="5"/>
      <c r="B36" s="14">
        <v>5043</v>
      </c>
      <c r="C36" s="14"/>
      <c r="D36" s="14"/>
      <c r="E36" s="18" t="s">
        <v>289</v>
      </c>
    </row>
    <row r="37" spans="1:5" ht="20.25" customHeight="1" thickBot="1">
      <c r="A37" s="5"/>
      <c r="B37" s="21">
        <v>5044</v>
      </c>
      <c r="C37" s="21"/>
      <c r="D37" s="21"/>
      <c r="E37" s="22" t="s">
        <v>290</v>
      </c>
    </row>
    <row r="38" spans="1:5" ht="15.75" customHeight="1" thickTop="1" thickBot="1">
      <c r="A38" s="5"/>
      <c r="B38" s="15">
        <v>6000</v>
      </c>
      <c r="C38" s="15" t="s">
        <v>238</v>
      </c>
      <c r="D38" s="15"/>
      <c r="E38" s="16"/>
    </row>
    <row r="39" spans="1:5" ht="16.5" customHeight="1" thickTop="1" thickBot="1">
      <c r="A39" s="5"/>
      <c r="B39" s="14">
        <v>6010</v>
      </c>
      <c r="C39" s="14"/>
      <c r="D39" s="14" t="s">
        <v>291</v>
      </c>
      <c r="E39" s="18"/>
    </row>
    <row r="40" spans="1:5" ht="15.6" thickBot="1">
      <c r="A40" s="5"/>
      <c r="B40" s="14">
        <v>6020</v>
      </c>
      <c r="C40" s="14"/>
      <c r="D40" s="14" t="s">
        <v>292</v>
      </c>
      <c r="E40" s="18"/>
    </row>
    <row r="41" spans="1:5" ht="15.6" thickBot="1">
      <c r="A41" s="5"/>
      <c r="B41" s="14">
        <v>6030</v>
      </c>
      <c r="C41" s="14"/>
      <c r="D41" s="14" t="s">
        <v>293</v>
      </c>
      <c r="E41" s="18"/>
    </row>
    <row r="42" spans="1:5" ht="15.6" thickBot="1">
      <c r="A42" s="5"/>
      <c r="B42" s="14">
        <v>6040</v>
      </c>
      <c r="C42" s="14"/>
      <c r="D42" s="14" t="s">
        <v>294</v>
      </c>
      <c r="E42" s="18"/>
    </row>
    <row r="43" spans="1:5" ht="19.8" thickBot="1">
      <c r="A43" s="5"/>
      <c r="B43" s="14">
        <v>6041</v>
      </c>
      <c r="C43" s="14"/>
      <c r="D43" s="14"/>
      <c r="E43" s="18" t="s">
        <v>295</v>
      </c>
    </row>
    <row r="44" spans="1:5" ht="19.8" thickBot="1">
      <c r="A44" s="5"/>
      <c r="B44" s="14">
        <v>6042</v>
      </c>
      <c r="C44" s="14"/>
      <c r="D44" s="14"/>
      <c r="E44" s="18" t="s">
        <v>296</v>
      </c>
    </row>
    <row r="45" spans="1:5" ht="29.4" thickBot="1">
      <c r="A45" s="5"/>
      <c r="B45" s="14">
        <v>6043</v>
      </c>
      <c r="C45" s="14"/>
      <c r="D45" s="14"/>
      <c r="E45" s="18" t="s">
        <v>297</v>
      </c>
    </row>
    <row r="46" spans="1:5" ht="51" customHeight="1" thickBot="1">
      <c r="A46" s="5"/>
      <c r="B46" s="14">
        <v>6044</v>
      </c>
      <c r="C46" s="14"/>
      <c r="D46" s="14"/>
      <c r="E46" s="18" t="s">
        <v>298</v>
      </c>
    </row>
    <row r="47" spans="1:5" ht="15.6" thickBot="1">
      <c r="A47" s="5"/>
      <c r="B47" s="21">
        <v>6050</v>
      </c>
      <c r="C47" s="21"/>
      <c r="D47" s="21" t="s">
        <v>299</v>
      </c>
      <c r="E47" s="22"/>
    </row>
    <row r="48" spans="1:5" ht="20.399999999999999" thickTop="1" thickBot="1">
      <c r="A48" s="5"/>
      <c r="B48" s="15">
        <v>7000</v>
      </c>
      <c r="C48" s="15" t="s">
        <v>300</v>
      </c>
      <c r="D48" s="15"/>
      <c r="E48" s="16"/>
    </row>
    <row r="49" spans="1:5" ht="19.5" customHeight="1" thickTop="1" thickBot="1">
      <c r="A49" s="5"/>
      <c r="B49" s="14">
        <v>7010</v>
      </c>
      <c r="C49" s="14"/>
      <c r="D49" s="14" t="s">
        <v>301</v>
      </c>
      <c r="E49" s="18"/>
    </row>
    <row r="50" spans="1:5" ht="26.25" customHeight="1" thickBot="1">
      <c r="A50" s="5"/>
      <c r="B50" s="14">
        <v>7011</v>
      </c>
      <c r="C50" s="14"/>
      <c r="D50" s="14"/>
      <c r="E50" s="18" t="s">
        <v>239</v>
      </c>
    </row>
    <row r="51" spans="1:5" ht="21.75" customHeight="1" thickBot="1">
      <c r="A51" s="5"/>
      <c r="B51" s="14">
        <v>7012</v>
      </c>
      <c r="C51" s="14"/>
      <c r="D51" s="14"/>
      <c r="E51" s="18" t="s">
        <v>302</v>
      </c>
    </row>
    <row r="52" spans="1:5" ht="19.8" thickBot="1">
      <c r="A52" s="5"/>
      <c r="B52" s="14">
        <v>7013</v>
      </c>
      <c r="C52" s="14"/>
      <c r="D52" s="14"/>
      <c r="E52" s="18" t="s">
        <v>303</v>
      </c>
    </row>
    <row r="53" spans="1:5" ht="21" customHeight="1" thickBot="1">
      <c r="A53" s="5"/>
      <c r="B53" s="14">
        <v>7014</v>
      </c>
      <c r="C53" s="14"/>
      <c r="D53" s="14"/>
      <c r="E53" s="18" t="s">
        <v>304</v>
      </c>
    </row>
    <row r="54" spans="1:5" ht="19.8" thickBot="1">
      <c r="A54" s="5"/>
      <c r="B54" s="14">
        <v>7020</v>
      </c>
      <c r="C54" s="14"/>
      <c r="D54" s="14" t="s">
        <v>305</v>
      </c>
      <c r="E54" s="18"/>
    </row>
    <row r="55" spans="1:5" ht="19.8" thickBot="1">
      <c r="A55" s="5"/>
      <c r="B55" s="14">
        <v>7030</v>
      </c>
      <c r="C55" s="14"/>
      <c r="D55" s="14" t="s">
        <v>306</v>
      </c>
      <c r="E55" s="18"/>
    </row>
    <row r="56" spans="1:5" ht="46.5" customHeight="1" thickBot="1">
      <c r="A56" s="5"/>
      <c r="B56" s="14">
        <v>7031</v>
      </c>
      <c r="C56" s="14"/>
      <c r="D56" s="14"/>
      <c r="E56" s="18" t="s">
        <v>307</v>
      </c>
    </row>
    <row r="57" spans="1:5" ht="19.8" thickBot="1">
      <c r="A57" s="5"/>
      <c r="B57" s="14">
        <v>7032</v>
      </c>
      <c r="C57" s="14"/>
      <c r="D57" s="14"/>
      <c r="E57" s="18" t="s">
        <v>308</v>
      </c>
    </row>
    <row r="58" spans="1:5" ht="19.8" thickBot="1">
      <c r="A58" s="5"/>
      <c r="B58" s="14">
        <v>7033</v>
      </c>
      <c r="C58" s="14"/>
      <c r="D58" s="14"/>
      <c r="E58" s="18" t="s">
        <v>309</v>
      </c>
    </row>
    <row r="59" spans="1:5" ht="29.4" thickBot="1">
      <c r="A59" s="5"/>
      <c r="B59" s="14">
        <v>7034</v>
      </c>
      <c r="C59" s="14"/>
      <c r="D59" s="14"/>
      <c r="E59" s="18" t="s">
        <v>310</v>
      </c>
    </row>
    <row r="60" spans="1:5" ht="19.8" thickBot="1">
      <c r="A60" s="5"/>
      <c r="B60" s="14">
        <v>7040</v>
      </c>
      <c r="C60" s="14"/>
      <c r="D60" s="14" t="s">
        <v>311</v>
      </c>
      <c r="E60" s="18"/>
    </row>
    <row r="61" spans="1:5" ht="19.8" thickBot="1">
      <c r="A61" s="5"/>
      <c r="B61" s="14">
        <v>7050</v>
      </c>
      <c r="C61" s="14"/>
      <c r="D61" s="14" t="s">
        <v>312</v>
      </c>
      <c r="E61" s="18"/>
    </row>
    <row r="62" spans="1:5" ht="15.6" thickBot="1">
      <c r="A62" s="5"/>
      <c r="B62" s="21">
        <v>7060</v>
      </c>
      <c r="C62" s="21"/>
      <c r="D62" s="21" t="s">
        <v>313</v>
      </c>
      <c r="E62" s="22"/>
    </row>
    <row r="63" spans="1:5" ht="20.399999999999999" thickTop="1" thickBot="1">
      <c r="A63" s="5"/>
      <c r="B63" s="15">
        <v>8000</v>
      </c>
      <c r="C63" s="15" t="s">
        <v>314</v>
      </c>
      <c r="D63" s="15"/>
      <c r="E63" s="16"/>
    </row>
    <row r="64" spans="1:5" ht="20.399999999999999" thickTop="1" thickBot="1">
      <c r="A64" s="5"/>
      <c r="B64" s="14">
        <v>8010</v>
      </c>
      <c r="C64" s="14"/>
      <c r="D64" s="14" t="s">
        <v>315</v>
      </c>
      <c r="E64" s="18"/>
    </row>
    <row r="65" spans="1:5" ht="19.8" thickBot="1">
      <c r="A65" s="5"/>
      <c r="B65" s="14">
        <v>8011</v>
      </c>
      <c r="C65" s="14"/>
      <c r="D65" s="14"/>
      <c r="E65" s="18" t="s">
        <v>316</v>
      </c>
    </row>
    <row r="66" spans="1:5" ht="15.6" customHeight="1" thickBot="1">
      <c r="A66" s="5"/>
      <c r="B66" s="14">
        <v>8012</v>
      </c>
      <c r="C66" s="14"/>
      <c r="D66" s="14"/>
      <c r="E66" s="18" t="s">
        <v>317</v>
      </c>
    </row>
    <row r="67" spans="1:5" ht="15.6" thickBot="1">
      <c r="A67" s="5"/>
      <c r="B67" s="14">
        <v>8013</v>
      </c>
      <c r="C67" s="14"/>
      <c r="D67" s="14"/>
      <c r="E67" s="18" t="s">
        <v>318</v>
      </c>
    </row>
    <row r="68" spans="1:5" ht="15.6" thickBot="1">
      <c r="A68" s="5"/>
      <c r="B68" s="14">
        <v>8020</v>
      </c>
      <c r="C68" s="14"/>
      <c r="D68" s="14" t="s">
        <v>319</v>
      </c>
      <c r="E68" s="18"/>
    </row>
    <row r="69" spans="1:5" ht="19.8" thickBot="1">
      <c r="A69" s="5"/>
      <c r="B69" s="14">
        <v>8030</v>
      </c>
      <c r="C69" s="14"/>
      <c r="D69" s="14" t="s">
        <v>320</v>
      </c>
      <c r="E69" s="18"/>
    </row>
    <row r="70" spans="1:5" ht="31.35" customHeight="1" thickBot="1">
      <c r="A70" s="5"/>
      <c r="B70" s="14">
        <v>8031</v>
      </c>
      <c r="C70" s="14"/>
      <c r="D70" s="14"/>
      <c r="E70" s="18" t="s">
        <v>321</v>
      </c>
    </row>
    <row r="71" spans="1:5" ht="15.75" customHeight="1" thickBot="1">
      <c r="A71" s="5"/>
      <c r="B71" s="14">
        <v>8032</v>
      </c>
      <c r="C71" s="14"/>
      <c r="D71" s="14"/>
      <c r="E71" s="18" t="s">
        <v>322</v>
      </c>
    </row>
    <row r="72" spans="1:5" ht="19.8" thickBot="1">
      <c r="A72" s="5"/>
      <c r="B72" s="14">
        <v>8033</v>
      </c>
      <c r="C72" s="14"/>
      <c r="D72" s="14"/>
      <c r="E72" s="18" t="s">
        <v>323</v>
      </c>
    </row>
    <row r="73" spans="1:5" ht="15.6" thickBot="1">
      <c r="A73" s="5"/>
      <c r="B73" s="14">
        <v>8034</v>
      </c>
      <c r="C73" s="14"/>
      <c r="D73" s="14"/>
      <c r="E73" s="18" t="s">
        <v>324</v>
      </c>
    </row>
    <row r="74" spans="1:5" ht="15.75" customHeight="1" thickBot="1">
      <c r="A74" s="5"/>
      <c r="B74" s="14">
        <v>8035</v>
      </c>
      <c r="C74" s="14"/>
      <c r="D74" s="14"/>
      <c r="E74" s="18" t="s">
        <v>325</v>
      </c>
    </row>
    <row r="75" spans="1:5" ht="15.6" thickBot="1">
      <c r="A75" s="5"/>
      <c r="B75" s="14">
        <v>8040</v>
      </c>
      <c r="C75" s="14"/>
      <c r="D75" s="14" t="s">
        <v>326</v>
      </c>
      <c r="E75" s="18"/>
    </row>
    <row r="76" spans="1:5" ht="19.8" thickBot="1">
      <c r="A76" s="5"/>
      <c r="B76" s="14">
        <v>8050</v>
      </c>
      <c r="C76" s="14"/>
      <c r="D76" s="14" t="s">
        <v>327</v>
      </c>
      <c r="E76" s="18"/>
    </row>
    <row r="77" spans="1:5" ht="15.6" thickBot="1">
      <c r="A77" s="5"/>
      <c r="B77" s="14">
        <v>8051</v>
      </c>
      <c r="C77" s="14"/>
      <c r="D77" s="14"/>
      <c r="E77" s="18" t="s">
        <v>328</v>
      </c>
    </row>
    <row r="78" spans="1:5" ht="15.6" thickBot="1">
      <c r="A78" s="5"/>
      <c r="B78" s="14">
        <v>8052</v>
      </c>
      <c r="C78" s="14"/>
      <c r="D78" s="14"/>
      <c r="E78" s="18" t="s">
        <v>329</v>
      </c>
    </row>
    <row r="79" spans="1:5" ht="15.6" thickBot="1">
      <c r="A79" s="5"/>
      <c r="B79" s="14">
        <v>8053</v>
      </c>
      <c r="C79" s="14"/>
      <c r="D79" s="14"/>
      <c r="E79" s="18" t="s">
        <v>330</v>
      </c>
    </row>
    <row r="80" spans="1:5" ht="48" customHeight="1" thickBot="1">
      <c r="A80" s="5"/>
      <c r="B80" s="14">
        <v>8054</v>
      </c>
      <c r="C80" s="14"/>
      <c r="D80" s="14"/>
      <c r="E80" s="18" t="s">
        <v>240</v>
      </c>
    </row>
    <row r="81" spans="1:7" ht="15.6" thickBot="1">
      <c r="A81" s="5"/>
      <c r="B81" s="14">
        <v>8055</v>
      </c>
      <c r="C81" s="14"/>
      <c r="D81" s="14"/>
      <c r="E81" s="18" t="s">
        <v>281</v>
      </c>
    </row>
    <row r="82" spans="1:7" ht="15.6" thickBot="1">
      <c r="A82" s="5"/>
      <c r="B82" s="21">
        <v>8060</v>
      </c>
      <c r="C82" s="21"/>
      <c r="D82" s="21" t="s">
        <v>281</v>
      </c>
      <c r="E82" s="22"/>
    </row>
    <row r="83" spans="1:7" ht="20.399999999999999" thickTop="1" thickBot="1">
      <c r="A83" s="5"/>
      <c r="B83" s="15">
        <v>9000</v>
      </c>
      <c r="C83" s="15" t="s">
        <v>331</v>
      </c>
      <c r="D83" s="15"/>
      <c r="E83" s="16"/>
    </row>
    <row r="84" spans="1:7" ht="20.25" customHeight="1" thickTop="1" thickBot="1">
      <c r="A84" s="5"/>
      <c r="B84" s="14">
        <v>9010</v>
      </c>
      <c r="C84" s="14"/>
      <c r="D84" s="14" t="s">
        <v>332</v>
      </c>
      <c r="E84" s="18"/>
    </row>
    <row r="85" spans="1:7" ht="29.4" thickBot="1">
      <c r="A85" s="5"/>
      <c r="B85" s="14">
        <v>9020</v>
      </c>
      <c r="C85" s="14"/>
      <c r="D85" s="14" t="s">
        <v>333</v>
      </c>
      <c r="E85" s="18"/>
    </row>
    <row r="86" spans="1:7" ht="31.35" customHeight="1" thickBot="1">
      <c r="A86" s="5"/>
      <c r="B86" s="14">
        <v>9021</v>
      </c>
      <c r="C86" s="14"/>
      <c r="D86" s="14"/>
      <c r="E86" s="18" t="s">
        <v>241</v>
      </c>
    </row>
    <row r="87" spans="1:7" ht="78.150000000000006" customHeight="1" thickBot="1">
      <c r="A87" s="5"/>
      <c r="B87" s="14">
        <v>9022</v>
      </c>
      <c r="C87" s="14"/>
      <c r="D87" s="14"/>
      <c r="E87" s="18" t="s">
        <v>242</v>
      </c>
    </row>
    <row r="88" spans="1:7" ht="15.6" thickBot="1">
      <c r="A88" s="5"/>
      <c r="B88" s="14">
        <v>9023</v>
      </c>
      <c r="C88" s="14"/>
      <c r="D88" s="14"/>
      <c r="E88" s="18" t="s">
        <v>334</v>
      </c>
    </row>
    <row r="89" spans="1:7" ht="15.6" thickBot="1">
      <c r="A89" s="5"/>
      <c r="B89" s="21">
        <v>9030</v>
      </c>
      <c r="C89" s="21"/>
      <c r="D89" s="21" t="s">
        <v>281</v>
      </c>
      <c r="E89" s="22"/>
    </row>
    <row r="90" spans="1:7" ht="16.2" thickTop="1" thickBot="1">
      <c r="A90" s="5"/>
      <c r="B90" s="15">
        <v>11000</v>
      </c>
      <c r="C90" s="668" t="s">
        <v>335</v>
      </c>
      <c r="D90" s="669"/>
      <c r="E90" s="16"/>
    </row>
    <row r="91" spans="1:7" ht="20.399999999999999" thickTop="1" thickBot="1">
      <c r="A91" s="5"/>
      <c r="B91" s="14">
        <v>11010</v>
      </c>
      <c r="C91" s="14"/>
      <c r="D91" s="14" t="s">
        <v>336</v>
      </c>
      <c r="E91" s="18"/>
    </row>
    <row r="92" spans="1:7" ht="19.8" thickBot="1">
      <c r="A92" s="5"/>
      <c r="B92" s="14">
        <v>11020</v>
      </c>
      <c r="C92" s="14"/>
      <c r="D92" s="14" t="s">
        <v>337</v>
      </c>
      <c r="E92" s="18"/>
    </row>
    <row r="93" spans="1:7" ht="15.6" thickBot="1">
      <c r="A93" s="5"/>
      <c r="B93" s="15">
        <v>12000</v>
      </c>
      <c r="C93" s="15" t="s">
        <v>338</v>
      </c>
      <c r="D93" s="15"/>
      <c r="E93" s="16"/>
    </row>
    <row r="94" spans="1:7" ht="25.5" customHeight="1" thickTop="1" thickBot="1">
      <c r="A94" s="5"/>
      <c r="B94" s="15">
        <v>13000</v>
      </c>
      <c r="C94" s="15" t="s">
        <v>339</v>
      </c>
      <c r="D94" s="15"/>
      <c r="E94" s="16"/>
    </row>
    <row r="95" spans="1:7" ht="15.6" thickTop="1">
      <c r="A95" s="7"/>
      <c r="B95" s="26">
        <v>14000</v>
      </c>
      <c r="C95" s="26" t="s">
        <v>281</v>
      </c>
      <c r="D95" s="26"/>
      <c r="E95" s="27"/>
    </row>
    <row r="96" spans="1:7">
      <c r="A96" s="7"/>
      <c r="B96" s="28"/>
      <c r="C96" s="28"/>
      <c r="D96" s="28"/>
      <c r="E96" s="28"/>
      <c r="F96" s="28"/>
      <c r="G96" s="28"/>
    </row>
    <row r="97" spans="1:7">
      <c r="A97" s="7"/>
      <c r="B97" s="28"/>
      <c r="C97" s="29"/>
      <c r="D97" s="29"/>
      <c r="E97" s="29"/>
      <c r="F97" s="29"/>
      <c r="G97" s="29"/>
    </row>
    <row r="98" spans="1:7" ht="45" customHeight="1">
      <c r="A98" s="7"/>
      <c r="B98" s="28"/>
      <c r="C98" s="30"/>
      <c r="D98" s="31"/>
      <c r="E98" s="31"/>
      <c r="F98" s="31"/>
      <c r="G98" s="31"/>
    </row>
    <row r="99" spans="1:7" ht="42" customHeight="1">
      <c r="A99" s="7"/>
      <c r="B99" s="28"/>
      <c r="C99" s="30"/>
      <c r="D99" s="31"/>
      <c r="E99" s="31"/>
      <c r="F99" s="31"/>
      <c r="G99" s="31"/>
    </row>
    <row r="100" spans="1:7" ht="50.25" customHeight="1">
      <c r="A100" s="7"/>
      <c r="B100" s="28"/>
      <c r="C100" s="30"/>
      <c r="D100" s="31"/>
      <c r="E100" s="31"/>
      <c r="F100" s="31"/>
      <c r="G100" s="31"/>
    </row>
    <row r="101" spans="1:7">
      <c r="A101" s="5"/>
      <c r="B101" s="28"/>
      <c r="C101" s="30"/>
      <c r="D101" s="30"/>
      <c r="E101" s="30"/>
      <c r="F101" s="30"/>
      <c r="G101" s="30"/>
    </row>
    <row r="102" spans="1:7">
      <c r="A102" s="5"/>
      <c r="B102" s="28"/>
      <c r="C102" s="28"/>
      <c r="D102" s="28"/>
      <c r="E102" s="28"/>
      <c r="F102" s="28"/>
      <c r="G102" s="28"/>
    </row>
    <row r="103" spans="1:7" ht="45.75" customHeight="1">
      <c r="A103" s="5"/>
      <c r="B103" s="28"/>
    </row>
    <row r="104" spans="1:7">
      <c r="A104" s="5"/>
    </row>
    <row r="105" spans="1:7">
      <c r="A105" s="5"/>
    </row>
    <row r="106" spans="1:7">
      <c r="A106" s="5"/>
    </row>
    <row r="107" spans="1:7">
      <c r="A107" s="5"/>
    </row>
    <row r="108" spans="1:7" ht="15.75" customHeight="1">
      <c r="A108" s="5"/>
    </row>
    <row r="109" spans="1:7">
      <c r="A109" s="5"/>
    </row>
    <row r="110" spans="1:7">
      <c r="A110" s="5"/>
    </row>
    <row r="111" spans="1:7">
      <c r="A111" s="5"/>
    </row>
    <row r="112" spans="1:7" ht="15" customHeight="1">
      <c r="A112" s="5"/>
    </row>
    <row r="113" spans="1:1" ht="15" customHeight="1">
      <c r="A113" s="5"/>
    </row>
    <row r="114" spans="1:1">
      <c r="A114" s="5"/>
    </row>
    <row r="115" spans="1:1" ht="15" customHeight="1">
      <c r="A115" s="5"/>
    </row>
    <row r="116" spans="1:1" ht="15" customHeight="1">
      <c r="A116" s="5"/>
    </row>
    <row r="117" spans="1:1" ht="15.75" customHeight="1">
      <c r="A117" s="5"/>
    </row>
    <row r="118" spans="1:1">
      <c r="A118" s="5"/>
    </row>
    <row r="119" spans="1:1">
      <c r="A119" s="5"/>
    </row>
    <row r="120" spans="1:1" ht="15" customHeight="1">
      <c r="A120" s="5"/>
    </row>
    <row r="121" spans="1:1">
      <c r="A121" s="5"/>
    </row>
    <row r="122" spans="1:1">
      <c r="A122" s="5"/>
    </row>
    <row r="123" spans="1:1">
      <c r="A123" s="5"/>
    </row>
    <row r="124" spans="1:1">
      <c r="A124" s="5"/>
    </row>
    <row r="125" spans="1:1">
      <c r="A125" s="5"/>
    </row>
    <row r="126" spans="1:1">
      <c r="A126" s="5"/>
    </row>
    <row r="127" spans="1:1">
      <c r="A127" s="5"/>
    </row>
    <row r="128" spans="1:1">
      <c r="A128" s="5"/>
    </row>
    <row r="129" spans="1:1">
      <c r="A129" s="5"/>
    </row>
    <row r="130" spans="1:1" ht="15" customHeight="1">
      <c r="A130" s="5"/>
    </row>
    <row r="131" spans="1:1" ht="15.75" customHeight="1">
      <c r="A131" s="5"/>
    </row>
    <row r="132" spans="1:1">
      <c r="A132" s="5"/>
    </row>
    <row r="133" spans="1:1">
      <c r="A133" s="5"/>
    </row>
    <row r="134" spans="1:1">
      <c r="A134" s="5"/>
    </row>
    <row r="135" spans="1:1">
      <c r="A135" s="5"/>
    </row>
    <row r="136" spans="1:1">
      <c r="A136" s="5"/>
    </row>
    <row r="137" spans="1:1">
      <c r="A137" s="5"/>
    </row>
    <row r="138" spans="1:1">
      <c r="A138" s="5"/>
    </row>
    <row r="139" spans="1:1">
      <c r="A139" s="5"/>
    </row>
    <row r="140" spans="1:1" ht="15" customHeight="1">
      <c r="A140" s="5"/>
    </row>
    <row r="141" spans="1:1">
      <c r="A141" s="5"/>
    </row>
    <row r="142" spans="1:1">
      <c r="A142" s="5"/>
    </row>
    <row r="143" spans="1:1">
      <c r="A143" s="5"/>
    </row>
    <row r="144" spans="1:1" ht="15" customHeight="1">
      <c r="A144" s="5"/>
    </row>
    <row r="145" spans="1:1">
      <c r="A145" s="5"/>
    </row>
    <row r="146" spans="1:1">
      <c r="A146" s="5"/>
    </row>
    <row r="147" spans="1:1">
      <c r="A147" s="5"/>
    </row>
    <row r="148" spans="1:1">
      <c r="A148" s="5"/>
    </row>
    <row r="149" spans="1:1">
      <c r="A149" s="5"/>
    </row>
    <row r="150" spans="1:1">
      <c r="A150" s="5"/>
    </row>
    <row r="151" spans="1:1" ht="15" customHeight="1">
      <c r="A151" s="5"/>
    </row>
    <row r="152" spans="1:1">
      <c r="A152" s="5"/>
    </row>
    <row r="153" spans="1:1">
      <c r="A153" s="5"/>
    </row>
    <row r="154" spans="1:1">
      <c r="A154" s="5"/>
    </row>
    <row r="155" spans="1:1" ht="15" customHeight="1">
      <c r="A155" s="5"/>
    </row>
    <row r="156" spans="1:1">
      <c r="A156" s="5"/>
    </row>
    <row r="157" spans="1:1">
      <c r="A157" s="5"/>
    </row>
    <row r="158" spans="1:1">
      <c r="A158" s="5"/>
    </row>
    <row r="159" spans="1:1">
      <c r="A159" s="5"/>
    </row>
    <row r="160" spans="1:1" ht="15" customHeight="1">
      <c r="A160" s="5"/>
    </row>
    <row r="161" spans="1:1">
      <c r="A161" s="5"/>
    </row>
    <row r="162" spans="1:1">
      <c r="A162" s="5"/>
    </row>
    <row r="163" spans="1:1">
      <c r="A163" s="5"/>
    </row>
    <row r="164" spans="1:1">
      <c r="A164" s="5"/>
    </row>
    <row r="165" spans="1:1">
      <c r="A165" s="5"/>
    </row>
    <row r="166" spans="1:1">
      <c r="A166" s="5"/>
    </row>
    <row r="167" spans="1:1">
      <c r="A167" s="5"/>
    </row>
    <row r="168" spans="1:1">
      <c r="A168" s="5"/>
    </row>
    <row r="169" spans="1:1">
      <c r="A169" s="5"/>
    </row>
    <row r="170" spans="1:1" ht="15" customHeight="1">
      <c r="A170" s="5"/>
    </row>
    <row r="171" spans="1:1">
      <c r="A171" s="5"/>
    </row>
    <row r="172" spans="1:1">
      <c r="A172" s="5"/>
    </row>
    <row r="173" spans="1:1">
      <c r="A173" s="5"/>
    </row>
    <row r="174" spans="1:1">
      <c r="A174" s="5"/>
    </row>
    <row r="175" spans="1:1">
      <c r="A175" s="5"/>
    </row>
    <row r="176" spans="1:1">
      <c r="A176" s="5"/>
    </row>
    <row r="177" spans="1:1">
      <c r="A177" s="5"/>
    </row>
    <row r="178" spans="1:1">
      <c r="A178" s="5"/>
    </row>
    <row r="179" spans="1:1">
      <c r="A179" s="5"/>
    </row>
    <row r="180" spans="1:1">
      <c r="A180" s="5"/>
    </row>
    <row r="181" spans="1:1">
      <c r="A181" s="5"/>
    </row>
    <row r="182" spans="1:1" ht="15" customHeight="1">
      <c r="A182" s="5"/>
    </row>
    <row r="183" spans="1:1">
      <c r="A183" s="5"/>
    </row>
    <row r="184" spans="1:1">
      <c r="A184" s="5"/>
    </row>
    <row r="185" spans="1:1">
      <c r="A185" s="5"/>
    </row>
    <row r="186" spans="1:1">
      <c r="A186" s="5"/>
    </row>
    <row r="187" spans="1:1">
      <c r="A187" s="5"/>
    </row>
    <row r="188" spans="1:1">
      <c r="A188" s="5"/>
    </row>
    <row r="189" spans="1:1">
      <c r="A189" s="5"/>
    </row>
    <row r="190" spans="1:1">
      <c r="A190" s="5"/>
    </row>
    <row r="191" spans="1:1">
      <c r="A191" s="5"/>
    </row>
    <row r="192" spans="1:1">
      <c r="A192" s="5"/>
    </row>
    <row r="193" spans="1:1">
      <c r="A193"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ht="15" customHeight="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ht="15" customHeight="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ht="15" customHeight="1">
      <c r="A238" s="5"/>
    </row>
    <row r="239" spans="1:1">
      <c r="A239" s="5"/>
    </row>
    <row r="240" spans="1:1">
      <c r="A240" s="5"/>
    </row>
    <row r="241" spans="1:1">
      <c r="A241" s="5"/>
    </row>
    <row r="242" spans="1:1" ht="15" customHeight="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ht="15" customHeight="1">
      <c r="A270" s="5"/>
    </row>
    <row r="271" spans="1:1">
      <c r="A271" s="5"/>
    </row>
    <row r="272" spans="1:1">
      <c r="A272" s="5"/>
    </row>
    <row r="273" spans="1:1">
      <c r="A273" s="5"/>
    </row>
    <row r="274" spans="1:1">
      <c r="A274" s="5"/>
    </row>
    <row r="275" spans="1:1">
      <c r="A275" s="5"/>
    </row>
    <row r="276" spans="1:1">
      <c r="A276" s="5"/>
    </row>
    <row r="277" spans="1:1">
      <c r="A277" s="5"/>
    </row>
    <row r="278" spans="1:1" ht="15" customHeight="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7" spans="1:1">
      <c r="A297" s="8"/>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ht="15" customHeight="1">
      <c r="A336" s="5"/>
    </row>
    <row r="337" spans="1:1">
      <c r="A337" s="5"/>
    </row>
    <row r="338" spans="1:1">
      <c r="A338" s="5"/>
    </row>
    <row r="339" spans="1:1">
      <c r="A339" s="5"/>
    </row>
    <row r="340" spans="1:1" ht="15" customHeight="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ht="15" customHeight="1">
      <c r="A352" s="5"/>
    </row>
    <row r="353" spans="1:1">
      <c r="A353" s="5"/>
    </row>
    <row r="354" spans="1:1">
      <c r="A354" s="5"/>
    </row>
    <row r="355" spans="1:1">
      <c r="A355" s="5"/>
    </row>
    <row r="356" spans="1:1">
      <c r="A356" s="5"/>
    </row>
    <row r="357" spans="1:1">
      <c r="A357" s="5"/>
    </row>
    <row r="358" spans="1:1">
      <c r="A358" s="5"/>
    </row>
    <row r="359" spans="1:1">
      <c r="A359" s="5"/>
    </row>
    <row r="360" spans="1:1">
      <c r="A360" s="5"/>
    </row>
    <row r="361" spans="1:1">
      <c r="A361" s="5"/>
    </row>
    <row r="362" spans="1:1" ht="15" customHeight="1">
      <c r="A362" s="5"/>
    </row>
    <row r="363" spans="1:1">
      <c r="A363" s="5"/>
    </row>
    <row r="364" spans="1:1">
      <c r="A364" s="5"/>
    </row>
    <row r="365" spans="1:1">
      <c r="A365" s="5"/>
    </row>
    <row r="366" spans="1:1">
      <c r="A366" s="5"/>
    </row>
    <row r="367" spans="1:1">
      <c r="A367" s="5"/>
    </row>
    <row r="368" spans="1:1">
      <c r="A368" s="5"/>
    </row>
    <row r="369" spans="1:1">
      <c r="A369" s="5"/>
    </row>
    <row r="370" spans="1:1">
      <c r="A370" s="5"/>
    </row>
    <row r="371" spans="1:1">
      <c r="A371" s="5"/>
    </row>
    <row r="372" spans="1:1">
      <c r="A372" s="5"/>
    </row>
    <row r="373" spans="1:1">
      <c r="A373" s="5"/>
    </row>
    <row r="374" spans="1:1">
      <c r="A374" s="5"/>
    </row>
    <row r="375" spans="1:1">
      <c r="A375" s="5"/>
    </row>
    <row r="376" spans="1:1">
      <c r="A376" s="5"/>
    </row>
    <row r="377" spans="1:1">
      <c r="A377" s="5"/>
    </row>
    <row r="378" spans="1:1">
      <c r="A378" s="5"/>
    </row>
    <row r="379" spans="1:1">
      <c r="A379" s="5"/>
    </row>
    <row r="380" spans="1:1">
      <c r="A380" s="5"/>
    </row>
    <row r="381" spans="1:1">
      <c r="A381" s="5"/>
    </row>
    <row r="382" spans="1:1">
      <c r="A382" s="5"/>
    </row>
    <row r="383" spans="1:1">
      <c r="A383" s="5"/>
    </row>
    <row r="384" spans="1:1" ht="15" customHeight="1">
      <c r="A384" s="5"/>
    </row>
    <row r="385" spans="1:1">
      <c r="A385" s="5"/>
    </row>
    <row r="386" spans="1:1">
      <c r="A386" s="5"/>
    </row>
    <row r="387" spans="1:1">
      <c r="A387" s="5"/>
    </row>
    <row r="388" spans="1:1">
      <c r="A388" s="5"/>
    </row>
    <row r="389" spans="1:1">
      <c r="A389" s="5"/>
    </row>
    <row r="390" spans="1:1">
      <c r="A390" s="5"/>
    </row>
    <row r="391" spans="1:1">
      <c r="A391" s="5"/>
    </row>
    <row r="392" spans="1:1">
      <c r="A392" s="5"/>
    </row>
    <row r="393" spans="1:1">
      <c r="A393" s="5"/>
    </row>
    <row r="394" spans="1:1" ht="15" customHeight="1">
      <c r="A394" s="5"/>
    </row>
    <row r="395" spans="1:1">
      <c r="A395" s="5"/>
    </row>
    <row r="396" spans="1:1">
      <c r="A396" s="5"/>
    </row>
    <row r="397" spans="1:1">
      <c r="A397" s="5"/>
    </row>
    <row r="398" spans="1:1">
      <c r="A398" s="5"/>
    </row>
    <row r="399" spans="1:1">
      <c r="A399" s="5"/>
    </row>
    <row r="400" spans="1:1">
      <c r="A400" s="5"/>
    </row>
    <row r="401" spans="1:1">
      <c r="A401" s="5"/>
    </row>
    <row r="402" spans="1:1">
      <c r="A402" s="5"/>
    </row>
    <row r="403" spans="1:1">
      <c r="A403" s="5"/>
    </row>
    <row r="404" spans="1:1">
      <c r="A404" s="5"/>
    </row>
    <row r="405" spans="1:1">
      <c r="A405" s="5"/>
    </row>
    <row r="406" spans="1:1">
      <c r="A406" s="5"/>
    </row>
    <row r="407" spans="1:1">
      <c r="A407" s="5"/>
    </row>
    <row r="408" spans="1:1">
      <c r="A408" s="5"/>
    </row>
    <row r="409" spans="1:1">
      <c r="A409" s="5"/>
    </row>
    <row r="410" spans="1:1">
      <c r="A410" s="5"/>
    </row>
    <row r="411" spans="1:1">
      <c r="A411" s="5"/>
    </row>
    <row r="412" spans="1:1">
      <c r="A412" s="5"/>
    </row>
    <row r="413" spans="1:1">
      <c r="A413" s="5"/>
    </row>
    <row r="414" spans="1:1">
      <c r="A414" s="5"/>
    </row>
    <row r="415" spans="1:1">
      <c r="A415" s="5"/>
    </row>
    <row r="416" spans="1:1">
      <c r="A416" s="5"/>
    </row>
    <row r="417" spans="1:1">
      <c r="A417" s="5"/>
    </row>
    <row r="418" spans="1:1">
      <c r="A418" s="5"/>
    </row>
    <row r="419" spans="1:1">
      <c r="A419" s="5"/>
    </row>
    <row r="420" spans="1:1">
      <c r="A420" s="5"/>
    </row>
    <row r="421" spans="1:1">
      <c r="A421" s="5"/>
    </row>
    <row r="422" spans="1:1">
      <c r="A422" s="5"/>
    </row>
    <row r="423" spans="1:1">
      <c r="A423" s="5"/>
    </row>
    <row r="424" spans="1:1">
      <c r="A424" s="5"/>
    </row>
    <row r="425" spans="1:1">
      <c r="A425" s="5"/>
    </row>
    <row r="426" spans="1:1">
      <c r="A426" s="5"/>
    </row>
    <row r="427" spans="1:1">
      <c r="A427" s="5"/>
    </row>
    <row r="428" spans="1:1">
      <c r="A428" s="5"/>
    </row>
    <row r="429" spans="1:1">
      <c r="A429" s="5"/>
    </row>
    <row r="430" spans="1:1">
      <c r="A430" s="5"/>
    </row>
    <row r="431" spans="1:1">
      <c r="A431" s="5"/>
    </row>
    <row r="432" spans="1:1">
      <c r="A432" s="5"/>
    </row>
    <row r="433" spans="1:1">
      <c r="A433" s="5"/>
    </row>
    <row r="434" spans="1:1">
      <c r="A434" s="5"/>
    </row>
    <row r="435" spans="1:1">
      <c r="A435" s="5"/>
    </row>
    <row r="436" spans="1:1">
      <c r="A436" s="5"/>
    </row>
    <row r="437" spans="1:1">
      <c r="A437" s="5"/>
    </row>
    <row r="438" spans="1:1">
      <c r="A438" s="5"/>
    </row>
    <row r="439" spans="1:1">
      <c r="A439" s="5"/>
    </row>
    <row r="440" spans="1:1">
      <c r="A440" s="5"/>
    </row>
    <row r="441" spans="1:1">
      <c r="A441" s="5"/>
    </row>
    <row r="442" spans="1:1">
      <c r="A442" s="5"/>
    </row>
    <row r="443" spans="1:1">
      <c r="A443" s="5"/>
    </row>
    <row r="444" spans="1:1">
      <c r="A444" s="5"/>
    </row>
    <row r="445" spans="1:1">
      <c r="A445" s="5"/>
    </row>
    <row r="446" spans="1:1">
      <c r="A446" s="5"/>
    </row>
    <row r="447" spans="1:1">
      <c r="A447" s="5"/>
    </row>
    <row r="448" spans="1:1">
      <c r="A448" s="5"/>
    </row>
    <row r="449" spans="1:1">
      <c r="A449" s="5"/>
    </row>
    <row r="450" spans="1:1">
      <c r="A450" s="5"/>
    </row>
    <row r="451" spans="1:1">
      <c r="A451" s="5"/>
    </row>
    <row r="452" spans="1:1">
      <c r="A452" s="5"/>
    </row>
    <row r="453" spans="1:1">
      <c r="A453" s="5"/>
    </row>
    <row r="454" spans="1:1">
      <c r="A454" s="5"/>
    </row>
    <row r="455" spans="1:1">
      <c r="A455" s="5"/>
    </row>
    <row r="456" spans="1:1">
      <c r="A456" s="5"/>
    </row>
    <row r="457" spans="1:1">
      <c r="A457" s="5"/>
    </row>
    <row r="458" spans="1:1">
      <c r="A458" s="5"/>
    </row>
    <row r="459" spans="1:1">
      <c r="A459" s="5"/>
    </row>
    <row r="460" spans="1:1">
      <c r="A460" s="5"/>
    </row>
    <row r="461" spans="1:1">
      <c r="A461" s="5"/>
    </row>
    <row r="462" spans="1:1">
      <c r="A462" s="5"/>
    </row>
    <row r="463" spans="1:1">
      <c r="A463" s="5"/>
    </row>
    <row r="464" spans="1:1">
      <c r="A464" s="5"/>
    </row>
    <row r="465" spans="1:1">
      <c r="A465" s="5"/>
    </row>
    <row r="466" spans="1:1">
      <c r="A466" s="5"/>
    </row>
    <row r="467" spans="1:1">
      <c r="A467" s="5"/>
    </row>
    <row r="468" spans="1:1">
      <c r="A468" s="5"/>
    </row>
    <row r="469" spans="1:1">
      <c r="A469" s="5"/>
    </row>
    <row r="470" spans="1:1">
      <c r="A470" s="5"/>
    </row>
    <row r="471" spans="1:1">
      <c r="A471" s="5"/>
    </row>
    <row r="472" spans="1:1">
      <c r="A472" s="5"/>
    </row>
    <row r="473" spans="1:1">
      <c r="A473" s="5"/>
    </row>
    <row r="474" spans="1:1">
      <c r="A474" s="5"/>
    </row>
    <row r="475" spans="1:1">
      <c r="A475" s="5"/>
    </row>
    <row r="476" spans="1:1">
      <c r="A476" s="5"/>
    </row>
    <row r="477" spans="1:1">
      <c r="A477" s="5"/>
    </row>
    <row r="478" spans="1:1">
      <c r="A478" s="5"/>
    </row>
    <row r="479" spans="1:1">
      <c r="A479" s="5"/>
    </row>
    <row r="480" spans="1:1">
      <c r="A480" s="5"/>
    </row>
    <row r="481" spans="1:1">
      <c r="A481" s="5"/>
    </row>
    <row r="482" spans="1:1">
      <c r="A482" s="5"/>
    </row>
    <row r="483" spans="1:1">
      <c r="A483" s="5"/>
    </row>
    <row r="489" spans="1:1">
      <c r="A489" s="8"/>
    </row>
    <row r="490" spans="1:1">
      <c r="A490" s="5"/>
    </row>
    <row r="491" spans="1:1">
      <c r="A491" s="5"/>
    </row>
    <row r="492" spans="1:1">
      <c r="A492" s="5"/>
    </row>
    <row r="493" spans="1:1">
      <c r="A493" s="5"/>
    </row>
    <row r="494" spans="1:1">
      <c r="A494" s="5"/>
    </row>
    <row r="495" spans="1:1">
      <c r="A495" s="5"/>
    </row>
    <row r="496" spans="1:1">
      <c r="A496" s="5"/>
    </row>
    <row r="497" spans="1:1">
      <c r="A497" s="5"/>
    </row>
    <row r="498" spans="1:1">
      <c r="A498" s="5"/>
    </row>
    <row r="499" spans="1:1">
      <c r="A499" s="5"/>
    </row>
    <row r="500" spans="1:1" ht="15" customHeight="1">
      <c r="A500" s="5"/>
    </row>
    <row r="501" spans="1:1">
      <c r="A501" s="5"/>
    </row>
    <row r="502" spans="1:1">
      <c r="A502" s="5"/>
    </row>
    <row r="503" spans="1:1">
      <c r="A503" s="5"/>
    </row>
    <row r="504" spans="1:1">
      <c r="A504" s="5"/>
    </row>
    <row r="505" spans="1:1">
      <c r="A505" s="5"/>
    </row>
    <row r="506" spans="1:1">
      <c r="A506" s="5"/>
    </row>
    <row r="507" spans="1:1">
      <c r="A507" s="5"/>
    </row>
    <row r="508" spans="1:1">
      <c r="A508" s="5"/>
    </row>
    <row r="509" spans="1:1">
      <c r="A509" s="5"/>
    </row>
    <row r="510" spans="1:1">
      <c r="A510" s="5"/>
    </row>
    <row r="511" spans="1:1">
      <c r="A511" s="5"/>
    </row>
    <row r="512" spans="1:1">
      <c r="A512" s="5"/>
    </row>
    <row r="513" spans="1:1">
      <c r="A513" s="5"/>
    </row>
    <row r="514" spans="1:1">
      <c r="A514" s="5"/>
    </row>
    <row r="515" spans="1:1">
      <c r="A515" s="5"/>
    </row>
    <row r="516" spans="1:1">
      <c r="A516" s="5"/>
    </row>
    <row r="517" spans="1:1">
      <c r="A517" s="5"/>
    </row>
    <row r="518" spans="1:1">
      <c r="A518" s="5"/>
    </row>
    <row r="519" spans="1:1">
      <c r="A519" s="5"/>
    </row>
    <row r="520" spans="1:1">
      <c r="A520" s="5"/>
    </row>
    <row r="521" spans="1:1">
      <c r="A521" s="5"/>
    </row>
    <row r="522" spans="1:1">
      <c r="A522" s="5"/>
    </row>
    <row r="523" spans="1:1">
      <c r="A523" s="5"/>
    </row>
    <row r="524" spans="1:1">
      <c r="A524" s="5"/>
    </row>
    <row r="525" spans="1:1">
      <c r="A525" s="5"/>
    </row>
    <row r="526" spans="1:1">
      <c r="A526" s="5"/>
    </row>
    <row r="527" spans="1:1">
      <c r="A527" s="5"/>
    </row>
    <row r="528" spans="1:1">
      <c r="A528" s="5"/>
    </row>
    <row r="529" spans="1:1">
      <c r="A529" s="5"/>
    </row>
    <row r="530" spans="1:1" ht="15" customHeight="1">
      <c r="A530" s="5"/>
    </row>
    <row r="531" spans="1:1">
      <c r="A531" s="5"/>
    </row>
    <row r="532" spans="1:1">
      <c r="A532" s="5"/>
    </row>
    <row r="533" spans="1:1">
      <c r="A533" s="5"/>
    </row>
    <row r="534" spans="1:1">
      <c r="A534" s="5"/>
    </row>
    <row r="535" spans="1:1">
      <c r="A535" s="5"/>
    </row>
    <row r="536" spans="1:1">
      <c r="A536" s="5"/>
    </row>
    <row r="537" spans="1:1">
      <c r="A537" s="5"/>
    </row>
    <row r="539" spans="1:1">
      <c r="A539" s="5"/>
    </row>
    <row r="540" spans="1:1">
      <c r="A540" s="5"/>
    </row>
    <row r="541" spans="1:1">
      <c r="A541" s="5"/>
    </row>
    <row r="542" spans="1:1">
      <c r="A542" s="5"/>
    </row>
    <row r="543" spans="1:1">
      <c r="A543" s="5"/>
    </row>
    <row r="544" spans="1:1">
      <c r="A544" s="5"/>
    </row>
    <row r="545" spans="1:1">
      <c r="A545" s="5"/>
    </row>
    <row r="546" spans="1:1">
      <c r="A546" s="5"/>
    </row>
    <row r="547" spans="1:1">
      <c r="A547" s="5"/>
    </row>
    <row r="548" spans="1:1">
      <c r="A548" s="5"/>
    </row>
    <row r="549" spans="1:1">
      <c r="A549" s="5"/>
    </row>
    <row r="550" spans="1:1">
      <c r="A550" s="5"/>
    </row>
    <row r="551" spans="1:1">
      <c r="A551" s="5"/>
    </row>
    <row r="552" spans="1:1">
      <c r="A552" s="5"/>
    </row>
    <row r="553" spans="1:1">
      <c r="A553" s="5"/>
    </row>
    <row r="554" spans="1:1">
      <c r="A554" s="5"/>
    </row>
    <row r="555" spans="1:1">
      <c r="A555" s="5"/>
    </row>
    <row r="556" spans="1:1">
      <c r="A556" s="5"/>
    </row>
    <row r="557" spans="1:1">
      <c r="A557" s="5"/>
    </row>
    <row r="558" spans="1:1">
      <c r="A558" s="5"/>
    </row>
    <row r="559" spans="1:1">
      <c r="A559" s="5"/>
    </row>
    <row r="560" spans="1:1">
      <c r="A560" s="5"/>
    </row>
    <row r="561" spans="1:1" ht="15" customHeight="1">
      <c r="A561" s="5"/>
    </row>
    <row r="562" spans="1:1">
      <c r="A562" s="5"/>
    </row>
    <row r="563" spans="1:1" ht="15" customHeight="1">
      <c r="A563" s="5"/>
    </row>
    <row r="564" spans="1:1">
      <c r="A564" s="5"/>
    </row>
    <row r="565" spans="1:1">
      <c r="A565" s="5"/>
    </row>
    <row r="566" spans="1:1">
      <c r="A566" s="5"/>
    </row>
    <row r="567" spans="1:1">
      <c r="A567" s="5"/>
    </row>
    <row r="568" spans="1:1">
      <c r="A568" s="5"/>
    </row>
    <row r="569" spans="1:1">
      <c r="A569" s="5"/>
    </row>
    <row r="570" spans="1:1">
      <c r="A570" s="5"/>
    </row>
    <row r="571" spans="1:1">
      <c r="A571" s="5"/>
    </row>
    <row r="572" spans="1:1">
      <c r="A572" s="5"/>
    </row>
    <row r="573" spans="1:1" ht="15" customHeight="1">
      <c r="A573" s="5"/>
    </row>
    <row r="574" spans="1:1">
      <c r="A574" s="5"/>
    </row>
    <row r="575" spans="1:1">
      <c r="A575" s="5"/>
    </row>
    <row r="576" spans="1:1">
      <c r="A576" s="5"/>
    </row>
    <row r="577" spans="1:1">
      <c r="A577" s="5"/>
    </row>
    <row r="578" spans="1:1">
      <c r="A578" s="5"/>
    </row>
    <row r="579" spans="1:1">
      <c r="A579" s="5"/>
    </row>
    <row r="580" spans="1:1">
      <c r="A580" s="5"/>
    </row>
    <row r="581" spans="1:1">
      <c r="A581" s="5"/>
    </row>
    <row r="582" spans="1:1">
      <c r="A582" s="5"/>
    </row>
    <row r="583" spans="1:1">
      <c r="A583" s="5"/>
    </row>
    <row r="584" spans="1:1">
      <c r="A584" s="5"/>
    </row>
    <row r="585" spans="1:1">
      <c r="A585" s="5"/>
    </row>
    <row r="586" spans="1:1">
      <c r="A586" s="5"/>
    </row>
    <row r="587" spans="1:1">
      <c r="A587" s="5"/>
    </row>
    <row r="588" spans="1:1">
      <c r="A588" s="5"/>
    </row>
    <row r="589" spans="1:1">
      <c r="A589" s="5"/>
    </row>
    <row r="590" spans="1:1">
      <c r="A590" s="5"/>
    </row>
    <row r="591" spans="1:1">
      <c r="A591" s="5"/>
    </row>
    <row r="592" spans="1:1">
      <c r="A592" s="5"/>
    </row>
    <row r="593" spans="1:1">
      <c r="A593" s="5"/>
    </row>
    <row r="594" spans="1:1">
      <c r="A594" s="5"/>
    </row>
    <row r="595" spans="1:1">
      <c r="A595" s="5"/>
    </row>
    <row r="596" spans="1:1">
      <c r="A596" s="5"/>
    </row>
    <row r="597" spans="1:1">
      <c r="A597" s="5"/>
    </row>
    <row r="598" spans="1:1">
      <c r="A598" s="5"/>
    </row>
    <row r="599" spans="1:1">
      <c r="A599" s="5"/>
    </row>
    <row r="600" spans="1:1">
      <c r="A600" s="5"/>
    </row>
  </sheetData>
  <mergeCells count="7">
    <mergeCell ref="C90:D90"/>
    <mergeCell ref="B2:E2"/>
    <mergeCell ref="G2:L2"/>
    <mergeCell ref="C4:E4"/>
    <mergeCell ref="I4:L4"/>
    <mergeCell ref="I5:K6"/>
    <mergeCell ref="H7:L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A111"/>
  <sheetViews>
    <sheetView view="pageBreakPreview" topLeftCell="A36" zoomScaleNormal="90" zoomScaleSheetLayoutView="100" workbookViewId="0">
      <selection activeCell="C46" sqref="C46"/>
    </sheetView>
  </sheetViews>
  <sheetFormatPr defaultColWidth="9" defaultRowHeight="13.8"/>
  <cols>
    <col min="1" max="1" width="7.44140625" style="306" customWidth="1"/>
    <col min="2" max="2" width="27.33203125" style="307" customWidth="1"/>
    <col min="3" max="3" width="31.44140625" style="307" customWidth="1"/>
    <col min="4" max="4" width="41.109375" style="308" customWidth="1"/>
    <col min="5" max="5" width="2.88671875" style="292" customWidth="1"/>
    <col min="6" max="11" width="9" style="304" hidden="1" customWidth="1"/>
    <col min="12" max="12" width="11.44140625" style="304" customWidth="1"/>
    <col min="13" max="14" width="28.88671875" style="304" customWidth="1"/>
    <col min="15" max="15" width="39.5546875" style="304" customWidth="1"/>
    <col min="16" max="16384" width="9" style="304"/>
  </cols>
  <sheetData>
    <row r="1" spans="1:15" ht="28.2" thickBot="1">
      <c r="A1" s="288">
        <v>1</v>
      </c>
      <c r="B1" s="289" t="s">
        <v>641</v>
      </c>
      <c r="C1" s="290" t="s">
        <v>642</v>
      </c>
      <c r="D1" s="291"/>
      <c r="K1" s="304" t="s">
        <v>674</v>
      </c>
      <c r="L1" s="288">
        <v>1</v>
      </c>
      <c r="M1" s="524" t="s">
        <v>1487</v>
      </c>
      <c r="N1" s="525"/>
      <c r="O1" s="526"/>
    </row>
    <row r="2" spans="1:15" ht="27.6">
      <c r="A2" s="293">
        <v>1.1000000000000001</v>
      </c>
      <c r="B2" s="294" t="s">
        <v>54</v>
      </c>
      <c r="C2" s="294" t="s">
        <v>643</v>
      </c>
      <c r="D2" s="295" t="s">
        <v>383</v>
      </c>
      <c r="K2" s="304" t="s">
        <v>674</v>
      </c>
      <c r="L2" s="293">
        <v>1.1000000000000001</v>
      </c>
      <c r="M2" s="527" t="s">
        <v>1488</v>
      </c>
      <c r="N2" s="517" t="s">
        <v>643</v>
      </c>
      <c r="O2" s="528" t="s">
        <v>1489</v>
      </c>
    </row>
    <row r="3" spans="1:15" ht="27.6">
      <c r="A3" s="296" t="s">
        <v>55</v>
      </c>
      <c r="B3" s="297" t="s">
        <v>56</v>
      </c>
      <c r="C3" s="298" t="str">
        <f>Cover!D8</f>
        <v>SA-PEFC-FM-012823</v>
      </c>
      <c r="D3" s="299" t="s">
        <v>644</v>
      </c>
      <c r="K3" s="304" t="s">
        <v>674</v>
      </c>
      <c r="L3" s="296" t="s">
        <v>55</v>
      </c>
      <c r="M3" s="529" t="s">
        <v>1490</v>
      </c>
      <c r="N3" s="530" t="str">
        <f>C3</f>
        <v>SA-PEFC-FM-012823</v>
      </c>
      <c r="O3" s="531" t="s">
        <v>1491</v>
      </c>
    </row>
    <row r="4" spans="1:15" ht="58.5" customHeight="1">
      <c r="A4" s="296" t="s">
        <v>484</v>
      </c>
      <c r="B4" s="300" t="s">
        <v>485</v>
      </c>
      <c r="C4" s="301" t="s">
        <v>645</v>
      </c>
      <c r="D4" s="299"/>
      <c r="K4" s="304" t="s">
        <v>674</v>
      </c>
      <c r="L4" s="296" t="s">
        <v>484</v>
      </c>
      <c r="M4" s="532" t="s">
        <v>1492</v>
      </c>
      <c r="N4" s="301" t="s">
        <v>1493</v>
      </c>
      <c r="O4" s="299"/>
    </row>
    <row r="5" spans="1:15" s="62" customFormat="1" ht="47.25" hidden="1" customHeight="1">
      <c r="A5" s="111" t="s">
        <v>646</v>
      </c>
      <c r="B5" s="302" t="s">
        <v>647</v>
      </c>
      <c r="C5" s="55"/>
      <c r="D5" s="303" t="s">
        <v>648</v>
      </c>
      <c r="E5" s="125"/>
      <c r="K5" s="62" t="s">
        <v>675</v>
      </c>
    </row>
    <row r="6" spans="1:15" s="62" customFormat="1" ht="69.75" customHeight="1">
      <c r="A6" s="111" t="s">
        <v>649</v>
      </c>
      <c r="B6" s="302" t="s">
        <v>650</v>
      </c>
      <c r="C6" s="55" t="s">
        <v>1859</v>
      </c>
      <c r="D6" s="303" t="s">
        <v>648</v>
      </c>
      <c r="E6" s="125"/>
      <c r="K6" s="62" t="s">
        <v>675</v>
      </c>
      <c r="L6" s="111" t="s">
        <v>649</v>
      </c>
      <c r="M6" s="302" t="s">
        <v>1494</v>
      </c>
      <c r="N6" s="55" t="s">
        <v>1835</v>
      </c>
      <c r="O6" s="303" t="s">
        <v>1495</v>
      </c>
    </row>
    <row r="7" spans="1:15" ht="115.5" hidden="1" customHeight="1">
      <c r="A7" s="296" t="s">
        <v>572</v>
      </c>
      <c r="B7" s="342" t="s">
        <v>684</v>
      </c>
      <c r="C7" s="343"/>
      <c r="D7" s="344" t="s">
        <v>685</v>
      </c>
      <c r="K7" s="304" t="s">
        <v>686</v>
      </c>
    </row>
    <row r="8" spans="1:15" s="248" customFormat="1" ht="69" hidden="1">
      <c r="A8" s="228" t="s">
        <v>651</v>
      </c>
      <c r="B8" s="305" t="s">
        <v>568</v>
      </c>
      <c r="C8" s="55"/>
      <c r="D8" s="239" t="s">
        <v>567</v>
      </c>
      <c r="E8" s="125"/>
      <c r="K8" s="248" t="s">
        <v>675</v>
      </c>
    </row>
    <row r="9" spans="1:15">
      <c r="K9" s="304" t="s">
        <v>674</v>
      </c>
      <c r="L9" s="551"/>
      <c r="M9" s="620"/>
      <c r="N9" s="620"/>
      <c r="O9" s="621"/>
    </row>
    <row r="10" spans="1:15" ht="14.4" customHeight="1" thickBot="1">
      <c r="A10" s="293">
        <v>1.2</v>
      </c>
      <c r="B10" s="309" t="s">
        <v>652</v>
      </c>
      <c r="C10" s="309"/>
      <c r="D10" s="310"/>
      <c r="K10" s="304" t="s">
        <v>674</v>
      </c>
      <c r="L10" s="293">
        <v>1.2</v>
      </c>
      <c r="M10" s="627" t="s">
        <v>1496</v>
      </c>
      <c r="N10" s="627"/>
      <c r="O10" s="628"/>
    </row>
    <row r="11" spans="1:15" ht="28.2" thickBot="1">
      <c r="A11" s="311" t="s">
        <v>57</v>
      </c>
      <c r="B11" s="312" t="s">
        <v>160</v>
      </c>
      <c r="C11" s="301" t="s">
        <v>735</v>
      </c>
      <c r="D11" s="313"/>
      <c r="K11" s="304" t="s">
        <v>674</v>
      </c>
      <c r="L11" s="311" t="s">
        <v>57</v>
      </c>
      <c r="M11" s="55" t="s">
        <v>1497</v>
      </c>
      <c r="N11" s="301" t="s">
        <v>735</v>
      </c>
      <c r="O11" s="313"/>
    </row>
    <row r="12" spans="1:15" ht="28.2" thickBot="1">
      <c r="A12" s="311" t="s">
        <v>58</v>
      </c>
      <c r="B12" s="312" t="s">
        <v>544</v>
      </c>
      <c r="C12" s="301" t="s">
        <v>735</v>
      </c>
      <c r="D12" s="313"/>
      <c r="K12" s="304" t="s">
        <v>674</v>
      </c>
      <c r="L12" s="311" t="s">
        <v>58</v>
      </c>
      <c r="M12" s="55" t="s">
        <v>1498</v>
      </c>
      <c r="N12" s="301" t="s">
        <v>735</v>
      </c>
      <c r="O12" s="313"/>
    </row>
    <row r="13" spans="1:15" ht="28.2" thickBot="1">
      <c r="A13" s="311" t="s">
        <v>60</v>
      </c>
      <c r="B13" s="307" t="s">
        <v>545</v>
      </c>
      <c r="C13" s="301" t="s">
        <v>741</v>
      </c>
      <c r="D13" s="313"/>
      <c r="K13" s="304" t="s">
        <v>674</v>
      </c>
      <c r="L13" s="311" t="s">
        <v>60</v>
      </c>
      <c r="M13" s="55" t="s">
        <v>1499</v>
      </c>
      <c r="N13" s="301" t="s">
        <v>741</v>
      </c>
      <c r="O13" s="313"/>
    </row>
    <row r="14" spans="1:15" ht="14.4" thickBot="1">
      <c r="A14" s="311" t="s">
        <v>62</v>
      </c>
      <c r="B14" s="312" t="s">
        <v>59</v>
      </c>
      <c r="C14" s="301" t="s">
        <v>742</v>
      </c>
      <c r="D14" s="313"/>
      <c r="K14" s="304" t="s">
        <v>674</v>
      </c>
      <c r="L14" s="311" t="s">
        <v>62</v>
      </c>
      <c r="M14" s="55" t="s">
        <v>1500</v>
      </c>
      <c r="N14" s="301" t="s">
        <v>742</v>
      </c>
      <c r="O14" s="313"/>
    </row>
    <row r="15" spans="1:15" ht="28.2" thickBot="1">
      <c r="A15" s="311" t="s">
        <v>64</v>
      </c>
      <c r="B15" s="312" t="s">
        <v>61</v>
      </c>
      <c r="C15" s="301" t="s">
        <v>743</v>
      </c>
      <c r="D15" s="314" t="s">
        <v>653</v>
      </c>
      <c r="G15" s="304" t="s">
        <v>676</v>
      </c>
      <c r="K15" s="304" t="s">
        <v>674</v>
      </c>
      <c r="L15" s="311" t="s">
        <v>64</v>
      </c>
      <c r="M15" s="55" t="s">
        <v>1501</v>
      </c>
      <c r="N15" s="301" t="s">
        <v>743</v>
      </c>
      <c r="O15" s="533" t="s">
        <v>1502</v>
      </c>
    </row>
    <row r="16" spans="1:15" ht="14.4" thickBot="1">
      <c r="A16" s="311" t="s">
        <v>114</v>
      </c>
      <c r="B16" s="312" t="s">
        <v>72</v>
      </c>
      <c r="C16" s="301" t="s">
        <v>736</v>
      </c>
      <c r="D16" s="313"/>
      <c r="G16" s="304" t="s">
        <v>677</v>
      </c>
      <c r="K16" s="304" t="s">
        <v>674</v>
      </c>
      <c r="L16" s="311" t="s">
        <v>114</v>
      </c>
      <c r="M16" s="55" t="s">
        <v>1503</v>
      </c>
      <c r="N16" s="301" t="s">
        <v>736</v>
      </c>
      <c r="O16" s="313"/>
    </row>
    <row r="17" spans="1:15" ht="14.4" thickBot="1">
      <c r="A17" s="311" t="s">
        <v>15</v>
      </c>
      <c r="B17" s="312" t="s">
        <v>63</v>
      </c>
      <c r="C17" s="301" t="s">
        <v>744</v>
      </c>
      <c r="D17" s="313"/>
      <c r="G17" s="304" t="s">
        <v>678</v>
      </c>
      <c r="K17" s="304" t="s">
        <v>674</v>
      </c>
      <c r="L17" s="311" t="s">
        <v>15</v>
      </c>
      <c r="M17" s="534" t="s">
        <v>63</v>
      </c>
      <c r="N17" s="301" t="s">
        <v>744</v>
      </c>
      <c r="O17" s="313"/>
    </row>
    <row r="18" spans="1:15" ht="14.4" thickBot="1">
      <c r="A18" s="311" t="s">
        <v>170</v>
      </c>
      <c r="B18" s="312" t="s">
        <v>65</v>
      </c>
      <c r="C18" s="301" t="s">
        <v>744</v>
      </c>
      <c r="D18" s="313"/>
      <c r="G18" s="304" t="s">
        <v>679</v>
      </c>
      <c r="K18" s="304" t="s">
        <v>674</v>
      </c>
      <c r="L18" s="311" t="s">
        <v>170</v>
      </c>
      <c r="M18" s="534" t="s">
        <v>65</v>
      </c>
      <c r="N18" s="301" t="s">
        <v>744</v>
      </c>
      <c r="O18" s="313"/>
    </row>
    <row r="19" spans="1:15" ht="14.4" thickBot="1">
      <c r="A19" s="311" t="s">
        <v>171</v>
      </c>
      <c r="B19" s="312" t="s">
        <v>66</v>
      </c>
      <c r="C19" s="376" t="s">
        <v>745</v>
      </c>
      <c r="D19" s="313"/>
      <c r="G19" s="304" t="s">
        <v>680</v>
      </c>
      <c r="K19" s="304" t="s">
        <v>674</v>
      </c>
      <c r="L19" s="311" t="s">
        <v>171</v>
      </c>
      <c r="M19" s="534" t="s">
        <v>66</v>
      </c>
      <c r="N19" s="301" t="str">
        <f>C19</f>
        <v>office@greengold.ro</v>
      </c>
      <c r="O19" s="313"/>
    </row>
    <row r="20" spans="1:15" ht="14.4" thickBot="1">
      <c r="A20" s="311" t="s">
        <v>384</v>
      </c>
      <c r="B20" s="312" t="s">
        <v>14</v>
      </c>
      <c r="C20" s="377" t="s">
        <v>746</v>
      </c>
      <c r="D20" s="313"/>
      <c r="G20" s="304" t="s">
        <v>681</v>
      </c>
      <c r="K20" s="304" t="s">
        <v>674</v>
      </c>
      <c r="L20" s="311" t="s">
        <v>384</v>
      </c>
      <c r="M20" s="55" t="s">
        <v>1504</v>
      </c>
      <c r="N20" s="377" t="s">
        <v>746</v>
      </c>
      <c r="O20" s="313"/>
    </row>
    <row r="21" spans="1:15" ht="40.5" customHeight="1">
      <c r="A21" s="311" t="s">
        <v>546</v>
      </c>
      <c r="B21" s="307" t="s">
        <v>115</v>
      </c>
      <c r="C21" s="55" t="s">
        <v>747</v>
      </c>
      <c r="D21" s="315" t="s">
        <v>116</v>
      </c>
      <c r="K21" s="304" t="s">
        <v>674</v>
      </c>
      <c r="L21" s="311" t="s">
        <v>546</v>
      </c>
      <c r="M21" s="55" t="s">
        <v>1505</v>
      </c>
      <c r="N21" s="55" t="s">
        <v>747</v>
      </c>
      <c r="O21" s="303" t="s">
        <v>1506</v>
      </c>
    </row>
    <row r="22" spans="1:15" ht="41.4">
      <c r="A22" s="311" t="s">
        <v>547</v>
      </c>
      <c r="B22" s="316" t="s">
        <v>573</v>
      </c>
      <c r="C22" s="301"/>
      <c r="D22" s="315"/>
      <c r="K22" s="304" t="s">
        <v>674</v>
      </c>
      <c r="L22" s="311" t="s">
        <v>547</v>
      </c>
      <c r="M22" s="55" t="s">
        <v>1507</v>
      </c>
      <c r="N22" s="378" t="s">
        <v>1508</v>
      </c>
      <c r="O22" s="315"/>
    </row>
    <row r="23" spans="1:15">
      <c r="A23" s="311"/>
      <c r="C23" s="301"/>
      <c r="D23" s="313"/>
      <c r="K23" s="304" t="s">
        <v>674</v>
      </c>
      <c r="L23" s="293"/>
      <c r="M23" s="547"/>
      <c r="N23" s="548"/>
      <c r="O23" s="549"/>
    </row>
    <row r="24" spans="1:15" ht="14.4" thickBot="1">
      <c r="A24" s="293">
        <v>1.3</v>
      </c>
      <c r="B24" s="317" t="s">
        <v>67</v>
      </c>
      <c r="C24" s="318"/>
      <c r="D24" s="310"/>
      <c r="K24" s="304" t="s">
        <v>674</v>
      </c>
      <c r="L24" s="293">
        <v>1.3</v>
      </c>
      <c r="M24" s="527" t="s">
        <v>1509</v>
      </c>
      <c r="N24" s="318"/>
      <c r="O24" s="310"/>
    </row>
    <row r="25" spans="1:15" ht="26.25" customHeight="1" thickBot="1">
      <c r="A25" s="311" t="s">
        <v>68</v>
      </c>
      <c r="B25" s="312" t="s">
        <v>69</v>
      </c>
      <c r="C25" s="301" t="s">
        <v>8</v>
      </c>
      <c r="D25" s="314" t="s">
        <v>654</v>
      </c>
      <c r="G25" s="304" t="s">
        <v>481</v>
      </c>
      <c r="K25" s="304" t="s">
        <v>674</v>
      </c>
      <c r="L25" s="311" t="s">
        <v>68</v>
      </c>
      <c r="M25" s="55" t="s">
        <v>1510</v>
      </c>
      <c r="N25" s="55" t="s">
        <v>1511</v>
      </c>
      <c r="O25" s="533" t="s">
        <v>1512</v>
      </c>
    </row>
    <row r="26" spans="1:15" ht="101.25" customHeight="1">
      <c r="A26" s="311" t="s">
        <v>482</v>
      </c>
      <c r="B26" s="307" t="s">
        <v>483</v>
      </c>
      <c r="C26" s="301" t="s">
        <v>676</v>
      </c>
      <c r="D26" s="315" t="s">
        <v>655</v>
      </c>
      <c r="G26" s="304" t="s">
        <v>8</v>
      </c>
      <c r="K26" s="304" t="s">
        <v>674</v>
      </c>
      <c r="L26" s="311" t="s">
        <v>482</v>
      </c>
      <c r="M26" s="55" t="s">
        <v>1513</v>
      </c>
      <c r="N26" s="530" t="s">
        <v>1514</v>
      </c>
      <c r="O26" s="303" t="s">
        <v>1515</v>
      </c>
    </row>
    <row r="27" spans="1:15" ht="101.25" hidden="1" customHeight="1">
      <c r="A27" s="311" t="s">
        <v>656</v>
      </c>
      <c r="B27" s="307" t="s">
        <v>483</v>
      </c>
      <c r="C27" s="301"/>
      <c r="D27" s="315" t="s">
        <v>657</v>
      </c>
      <c r="K27" s="304" t="s">
        <v>675</v>
      </c>
    </row>
    <row r="28" spans="1:15" ht="55.8" thickBot="1">
      <c r="A28" s="311" t="s">
        <v>551</v>
      </c>
      <c r="B28" s="307" t="s">
        <v>571</v>
      </c>
      <c r="C28" s="301" t="s">
        <v>748</v>
      </c>
      <c r="D28" s="315" t="s">
        <v>172</v>
      </c>
      <c r="K28" s="304" t="s">
        <v>674</v>
      </c>
      <c r="L28" s="311" t="s">
        <v>551</v>
      </c>
      <c r="M28" s="55" t="s">
        <v>1516</v>
      </c>
      <c r="N28" s="55" t="str">
        <f>C28</f>
        <v>Greengold Romwood SRL
Greengold Timberlands 1 SRL
Greengold Timberlands 2 SRL
Greengold Timberlands 3 SRL</v>
      </c>
      <c r="O28" s="315" t="s">
        <v>1517</v>
      </c>
    </row>
    <row r="29" spans="1:15" ht="34.5" customHeight="1" thickBot="1">
      <c r="A29" s="311" t="s">
        <v>548</v>
      </c>
      <c r="B29" s="312" t="s">
        <v>549</v>
      </c>
      <c r="C29" s="301">
        <v>4</v>
      </c>
      <c r="D29" s="315" t="s">
        <v>550</v>
      </c>
      <c r="K29" s="304" t="s">
        <v>674</v>
      </c>
      <c r="L29" s="311" t="s">
        <v>548</v>
      </c>
      <c r="M29" s="534" t="s">
        <v>1518</v>
      </c>
      <c r="N29" s="535">
        <f>C29</f>
        <v>4</v>
      </c>
      <c r="O29" s="303" t="s">
        <v>1519</v>
      </c>
    </row>
    <row r="30" spans="1:15" ht="27.6">
      <c r="A30" s="311" t="s">
        <v>70</v>
      </c>
      <c r="B30" s="307" t="s">
        <v>385</v>
      </c>
      <c r="C30" s="301">
        <v>35</v>
      </c>
      <c r="D30" s="315" t="s">
        <v>386</v>
      </c>
      <c r="K30" s="304" t="s">
        <v>674</v>
      </c>
      <c r="L30" s="311" t="s">
        <v>70</v>
      </c>
      <c r="M30" s="55" t="s">
        <v>1520</v>
      </c>
      <c r="N30" s="58">
        <f>C30</f>
        <v>35</v>
      </c>
      <c r="O30" s="303" t="s">
        <v>1521</v>
      </c>
    </row>
    <row r="31" spans="1:15">
      <c r="A31" s="311" t="s">
        <v>71</v>
      </c>
      <c r="B31" s="307" t="s">
        <v>72</v>
      </c>
      <c r="C31" s="301" t="s">
        <v>736</v>
      </c>
      <c r="D31" s="315"/>
      <c r="K31" s="304" t="s">
        <v>674</v>
      </c>
      <c r="L31" s="311" t="s">
        <v>71</v>
      </c>
      <c r="M31" s="55" t="s">
        <v>1503</v>
      </c>
      <c r="N31" s="535" t="s">
        <v>736</v>
      </c>
      <c r="O31" s="303"/>
    </row>
    <row r="32" spans="1:15">
      <c r="A32" s="311" t="s">
        <v>73</v>
      </c>
      <c r="B32" s="307" t="s">
        <v>74</v>
      </c>
      <c r="C32" s="301" t="s">
        <v>749</v>
      </c>
      <c r="D32" s="313"/>
      <c r="K32" s="304" t="s">
        <v>674</v>
      </c>
      <c r="L32" s="311" t="s">
        <v>73</v>
      </c>
      <c r="M32" s="55" t="s">
        <v>1522</v>
      </c>
      <c r="N32" s="535" t="s">
        <v>1523</v>
      </c>
      <c r="O32" s="227"/>
    </row>
    <row r="33" spans="1:15" ht="41.4">
      <c r="A33" s="311" t="s">
        <v>75</v>
      </c>
      <c r="B33" s="307" t="s">
        <v>76</v>
      </c>
      <c r="C33" s="301" t="s">
        <v>750</v>
      </c>
      <c r="D33" s="315" t="s">
        <v>658</v>
      </c>
      <c r="K33" s="304" t="s">
        <v>674</v>
      </c>
      <c r="L33" s="311" t="s">
        <v>75</v>
      </c>
      <c r="M33" s="55" t="s">
        <v>76</v>
      </c>
      <c r="N33" s="535" t="s">
        <v>1524</v>
      </c>
      <c r="O33" s="303" t="s">
        <v>1525</v>
      </c>
    </row>
    <row r="34" spans="1:15" ht="58.5" customHeight="1">
      <c r="A34" s="311" t="s">
        <v>77</v>
      </c>
      <c r="B34" s="307" t="s">
        <v>78</v>
      </c>
      <c r="C34" s="301" t="s">
        <v>750</v>
      </c>
      <c r="D34" s="315" t="s">
        <v>659</v>
      </c>
      <c r="G34" s="304" t="s">
        <v>682</v>
      </c>
      <c r="K34" s="304" t="s">
        <v>674</v>
      </c>
      <c r="L34" s="311" t="s">
        <v>77</v>
      </c>
      <c r="M34" s="55" t="s">
        <v>78</v>
      </c>
      <c r="N34" s="535" t="s">
        <v>1524</v>
      </c>
      <c r="O34" s="303" t="s">
        <v>1526</v>
      </c>
    </row>
    <row r="35" spans="1:15" ht="14.4" thickBot="1">
      <c r="A35" s="311" t="s">
        <v>80</v>
      </c>
      <c r="B35" s="307" t="s">
        <v>79</v>
      </c>
      <c r="C35" s="301" t="s">
        <v>682</v>
      </c>
      <c r="D35" s="315" t="s">
        <v>660</v>
      </c>
      <c r="G35" s="304" t="s">
        <v>450</v>
      </c>
      <c r="K35" s="304" t="s">
        <v>674</v>
      </c>
      <c r="L35" s="311" t="s">
        <v>80</v>
      </c>
      <c r="M35" s="55" t="s">
        <v>1527</v>
      </c>
      <c r="N35" s="536" t="s">
        <v>1528</v>
      </c>
      <c r="O35" s="303" t="s">
        <v>1529</v>
      </c>
    </row>
    <row r="36" spans="1:15" ht="14.4" thickBot="1">
      <c r="A36" s="311" t="s">
        <v>82</v>
      </c>
      <c r="B36" s="312" t="s">
        <v>81</v>
      </c>
      <c r="C36" s="301" t="s">
        <v>451</v>
      </c>
      <c r="D36" s="315" t="s">
        <v>661</v>
      </c>
      <c r="G36" s="304" t="s">
        <v>683</v>
      </c>
      <c r="K36" s="307" t="s">
        <v>674</v>
      </c>
      <c r="L36" s="311" t="s">
        <v>82</v>
      </c>
      <c r="M36" s="55" t="s">
        <v>1530</v>
      </c>
      <c r="N36" s="536" t="s">
        <v>1531</v>
      </c>
      <c r="O36" s="303" t="s">
        <v>1532</v>
      </c>
    </row>
    <row r="37" spans="1:15">
      <c r="A37" s="311"/>
      <c r="C37" s="301"/>
      <c r="D37" s="313"/>
      <c r="G37" s="304" t="s">
        <v>451</v>
      </c>
      <c r="K37" s="307" t="s">
        <v>674</v>
      </c>
    </row>
    <row r="38" spans="1:15" ht="15.6" hidden="1" customHeight="1">
      <c r="A38" s="296" t="s">
        <v>44</v>
      </c>
      <c r="B38" s="345" t="s">
        <v>687</v>
      </c>
      <c r="C38" s="336" t="s">
        <v>688</v>
      </c>
      <c r="D38" s="336" t="s">
        <v>689</v>
      </c>
      <c r="G38" s="304" t="s">
        <v>452</v>
      </c>
      <c r="K38" s="304" t="s">
        <v>690</v>
      </c>
    </row>
    <row r="39" spans="1:15" ht="27.6" hidden="1" customHeight="1">
      <c r="A39" s="311"/>
      <c r="B39" s="346" t="s">
        <v>460</v>
      </c>
      <c r="C39" s="347"/>
      <c r="D39" s="348"/>
      <c r="G39" s="304" t="s">
        <v>453</v>
      </c>
      <c r="K39" s="304" t="s">
        <v>690</v>
      </c>
    </row>
    <row r="40" spans="1:15" ht="55.2" hidden="1" customHeight="1">
      <c r="A40" s="311"/>
      <c r="B40" s="346" t="s">
        <v>461</v>
      </c>
      <c r="C40" s="347"/>
      <c r="D40" s="348"/>
      <c r="K40" s="304" t="s">
        <v>690</v>
      </c>
    </row>
    <row r="41" spans="1:15" ht="41.4" hidden="1" customHeight="1">
      <c r="A41" s="311"/>
      <c r="B41" s="346" t="s">
        <v>462</v>
      </c>
      <c r="C41" s="347"/>
      <c r="D41" s="348"/>
      <c r="K41" s="304" t="s">
        <v>690</v>
      </c>
    </row>
    <row r="42" spans="1:15" ht="27.6" hidden="1" customHeight="1">
      <c r="A42" s="311"/>
      <c r="B42" s="346" t="s">
        <v>463</v>
      </c>
      <c r="C42" s="347"/>
      <c r="D42" s="348"/>
      <c r="K42" s="304" t="s">
        <v>690</v>
      </c>
    </row>
    <row r="43" spans="1:15" ht="14.4" hidden="1" customHeight="1" thickBot="1">
      <c r="A43" s="311"/>
      <c r="B43" s="346" t="s">
        <v>464</v>
      </c>
      <c r="C43" s="347"/>
      <c r="D43" s="348"/>
      <c r="K43" s="304" t="s">
        <v>690</v>
      </c>
    </row>
    <row r="44" spans="1:15" ht="27.6" hidden="1" customHeight="1">
      <c r="A44" s="311"/>
      <c r="B44" s="346" t="s">
        <v>455</v>
      </c>
      <c r="C44" s="347"/>
      <c r="D44" s="348"/>
      <c r="K44" s="304" t="s">
        <v>690</v>
      </c>
    </row>
    <row r="45" spans="1:15" ht="14.4" hidden="1" customHeight="1" thickBot="1">
      <c r="A45" s="311"/>
      <c r="B45" s="297"/>
      <c r="C45" s="349"/>
      <c r="D45" s="350"/>
      <c r="K45" s="304" t="s">
        <v>690</v>
      </c>
    </row>
    <row r="46" spans="1:15" s="248" customFormat="1" ht="14.4" thickBot="1">
      <c r="A46" s="110" t="s">
        <v>662</v>
      </c>
      <c r="B46" s="237" t="s">
        <v>243</v>
      </c>
      <c r="C46" s="78" t="s">
        <v>1860</v>
      </c>
      <c r="D46" s="227"/>
      <c r="E46" s="125"/>
      <c r="G46" s="248" t="s">
        <v>451</v>
      </c>
      <c r="K46" s="248" t="s">
        <v>675</v>
      </c>
      <c r="L46" s="296" t="s">
        <v>662</v>
      </c>
      <c r="M46" s="537" t="s">
        <v>1533</v>
      </c>
      <c r="N46" s="301" t="s">
        <v>1860</v>
      </c>
      <c r="O46" s="315"/>
    </row>
    <row r="47" spans="1:15">
      <c r="A47" s="311"/>
      <c r="B47" s="297"/>
      <c r="C47" s="319"/>
      <c r="D47" s="320"/>
      <c r="K47" s="304" t="s">
        <v>674</v>
      </c>
    </row>
    <row r="48" spans="1:15">
      <c r="A48" s="293">
        <v>1.4</v>
      </c>
      <c r="B48" s="317" t="s">
        <v>45</v>
      </c>
      <c r="C48" s="318"/>
      <c r="D48" s="321" t="s">
        <v>387</v>
      </c>
      <c r="K48" s="304" t="s">
        <v>674</v>
      </c>
      <c r="L48" s="293">
        <v>1.4</v>
      </c>
      <c r="M48" s="527" t="s">
        <v>1534</v>
      </c>
      <c r="N48" s="538"/>
      <c r="O48" s="539" t="s">
        <v>1535</v>
      </c>
    </row>
    <row r="49" spans="1:15" ht="55.8" thickBot="1">
      <c r="A49" s="296" t="s">
        <v>83</v>
      </c>
      <c r="B49" s="297" t="s">
        <v>84</v>
      </c>
      <c r="C49" s="298" t="s">
        <v>600</v>
      </c>
      <c r="D49" s="299" t="s">
        <v>388</v>
      </c>
      <c r="K49" s="304" t="s">
        <v>674</v>
      </c>
      <c r="L49" s="296" t="s">
        <v>83</v>
      </c>
      <c r="M49" s="55" t="s">
        <v>1536</v>
      </c>
      <c r="N49" s="540" t="s">
        <v>1537</v>
      </c>
      <c r="O49" s="303" t="s">
        <v>1538</v>
      </c>
    </row>
    <row r="50" spans="1:15" ht="31.5" customHeight="1">
      <c r="A50" s="296"/>
      <c r="B50" s="622" t="s">
        <v>182</v>
      </c>
      <c r="C50" s="301" t="s">
        <v>600</v>
      </c>
      <c r="D50" s="314" t="s">
        <v>663</v>
      </c>
      <c r="K50" s="304" t="s">
        <v>674</v>
      </c>
      <c r="L50" s="296"/>
      <c r="M50" s="622" t="s">
        <v>1539</v>
      </c>
      <c r="N50" s="301" t="s">
        <v>1537</v>
      </c>
      <c r="O50" s="303" t="s">
        <v>1540</v>
      </c>
    </row>
    <row r="51" spans="1:15" ht="31.5" customHeight="1">
      <c r="A51" s="296"/>
      <c r="B51" s="623"/>
      <c r="C51" s="378" t="s">
        <v>349</v>
      </c>
      <c r="D51" s="315" t="s">
        <v>664</v>
      </c>
      <c r="K51" s="304" t="s">
        <v>674</v>
      </c>
      <c r="L51" s="296"/>
      <c r="M51" s="623"/>
      <c r="N51" s="301" t="s">
        <v>349</v>
      </c>
      <c r="O51" s="303" t="s">
        <v>1541</v>
      </c>
    </row>
    <row r="52" spans="1:15" ht="14.4" thickBot="1">
      <c r="A52" s="296"/>
      <c r="B52" s="624"/>
      <c r="C52" s="378" t="s">
        <v>349</v>
      </c>
      <c r="D52" s="322" t="s">
        <v>665</v>
      </c>
      <c r="K52" s="304" t="s">
        <v>675</v>
      </c>
      <c r="L52" s="296"/>
      <c r="M52" s="624"/>
      <c r="N52" s="301" t="s">
        <v>349</v>
      </c>
      <c r="O52" s="322" t="s">
        <v>1542</v>
      </c>
    </row>
    <row r="53" spans="1:15" ht="27.6">
      <c r="A53" s="296"/>
      <c r="B53" s="625" t="s">
        <v>183</v>
      </c>
      <c r="C53" s="301" t="s">
        <v>600</v>
      </c>
      <c r="D53" s="314" t="s">
        <v>666</v>
      </c>
      <c r="K53" s="304" t="s">
        <v>674</v>
      </c>
      <c r="L53" s="296"/>
      <c r="M53" s="625" t="s">
        <v>1543</v>
      </c>
      <c r="N53" s="301" t="s">
        <v>1537</v>
      </c>
      <c r="O53" s="303" t="s">
        <v>1544</v>
      </c>
    </row>
    <row r="54" spans="1:15" ht="14.4" thickBot="1">
      <c r="A54" s="296"/>
      <c r="B54" s="626"/>
      <c r="C54" s="301" t="s">
        <v>349</v>
      </c>
      <c r="D54" s="315" t="s">
        <v>667</v>
      </c>
      <c r="K54" s="304" t="s">
        <v>674</v>
      </c>
      <c r="L54" s="296"/>
      <c r="M54" s="626"/>
      <c r="N54" s="301" t="s">
        <v>349</v>
      </c>
      <c r="O54" s="303" t="s">
        <v>1545</v>
      </c>
    </row>
    <row r="55" spans="1:15" s="248" customFormat="1" ht="55.2">
      <c r="A55" s="110"/>
      <c r="B55" s="323" t="s">
        <v>495</v>
      </c>
      <c r="C55" s="55" t="s">
        <v>751</v>
      </c>
      <c r="D55" s="303" t="s">
        <v>496</v>
      </c>
      <c r="E55" s="125"/>
      <c r="K55" s="248" t="s">
        <v>675</v>
      </c>
      <c r="L55" s="296"/>
      <c r="M55" s="323" t="s">
        <v>1546</v>
      </c>
      <c r="N55" s="55" t="s">
        <v>1579</v>
      </c>
      <c r="O55" s="227" t="s">
        <v>1547</v>
      </c>
    </row>
    <row r="56" spans="1:15">
      <c r="A56" s="296"/>
      <c r="B56" s="300"/>
      <c r="C56" s="301"/>
      <c r="D56" s="315"/>
      <c r="L56" s="296"/>
      <c r="M56" s="300"/>
      <c r="N56" s="301"/>
      <c r="O56" s="315"/>
    </row>
    <row r="57" spans="1:15" ht="14.4" thickBot="1">
      <c r="A57" s="296" t="s">
        <v>85</v>
      </c>
      <c r="B57" s="300" t="s">
        <v>90</v>
      </c>
      <c r="C57" s="324">
        <v>36939.83</v>
      </c>
      <c r="D57" s="325"/>
      <c r="K57" s="304" t="s">
        <v>674</v>
      </c>
      <c r="L57" s="296" t="s">
        <v>85</v>
      </c>
      <c r="M57" s="55" t="s">
        <v>1548</v>
      </c>
      <c r="N57" s="550">
        <f>C57</f>
        <v>36939.83</v>
      </c>
      <c r="O57" s="325"/>
    </row>
    <row r="58" spans="1:15" ht="28.2" hidden="1" customHeight="1" thickBot="1">
      <c r="A58" s="296" t="s">
        <v>691</v>
      </c>
      <c r="B58" s="300" t="s">
        <v>692</v>
      </c>
      <c r="C58" s="324"/>
      <c r="D58" s="314" t="s">
        <v>693</v>
      </c>
      <c r="K58" s="304" t="s">
        <v>686</v>
      </c>
    </row>
    <row r="59" spans="1:15" ht="28.2" hidden="1" thickBot="1">
      <c r="A59" s="296" t="s">
        <v>694</v>
      </c>
      <c r="B59" s="300" t="s">
        <v>695</v>
      </c>
      <c r="C59" s="324"/>
      <c r="D59" s="314"/>
      <c r="K59" s="304" t="s">
        <v>686</v>
      </c>
    </row>
    <row r="60" spans="1:15" ht="83.4" hidden="1" thickBot="1">
      <c r="A60" s="296" t="s">
        <v>696</v>
      </c>
      <c r="B60" s="300" t="s">
        <v>697</v>
      </c>
      <c r="C60" s="324"/>
      <c r="D60" s="314"/>
      <c r="K60" s="304" t="s">
        <v>686</v>
      </c>
    </row>
    <row r="61" spans="1:15" ht="97.2" hidden="1" thickBot="1">
      <c r="A61" s="306" t="s">
        <v>698</v>
      </c>
      <c r="B61" s="300" t="s">
        <v>699</v>
      </c>
      <c r="C61" s="324"/>
      <c r="D61" s="314"/>
      <c r="K61" s="304" t="s">
        <v>686</v>
      </c>
    </row>
    <row r="62" spans="1:15" ht="28.2" thickBot="1">
      <c r="A62" s="296" t="s">
        <v>87</v>
      </c>
      <c r="B62" s="326" t="s">
        <v>19</v>
      </c>
      <c r="C62" s="495" t="s">
        <v>456</v>
      </c>
      <c r="D62" s="315" t="s">
        <v>668</v>
      </c>
      <c r="G62" s="304" t="s">
        <v>454</v>
      </c>
      <c r="K62" s="304" t="s">
        <v>674</v>
      </c>
      <c r="L62" s="296" t="s">
        <v>87</v>
      </c>
      <c r="M62" s="55" t="s">
        <v>1549</v>
      </c>
      <c r="N62" s="307" t="s">
        <v>1580</v>
      </c>
      <c r="O62" s="303" t="s">
        <v>1550</v>
      </c>
    </row>
    <row r="63" spans="1:15" ht="27.6">
      <c r="A63" s="296" t="s">
        <v>89</v>
      </c>
      <c r="B63" s="300" t="s">
        <v>92</v>
      </c>
      <c r="C63" s="301" t="s">
        <v>752</v>
      </c>
      <c r="D63" s="314" t="s">
        <v>389</v>
      </c>
      <c r="G63" s="304" t="s">
        <v>455</v>
      </c>
      <c r="K63" s="304" t="s">
        <v>674</v>
      </c>
      <c r="L63" s="296" t="s">
        <v>89</v>
      </c>
      <c r="M63" s="55" t="s">
        <v>1551</v>
      </c>
      <c r="N63" s="307" t="s">
        <v>1552</v>
      </c>
      <c r="O63" s="303" t="s">
        <v>1553</v>
      </c>
    </row>
    <row r="64" spans="1:15" ht="105" hidden="1" customHeight="1">
      <c r="A64" s="296" t="s">
        <v>700</v>
      </c>
      <c r="B64" s="300" t="s">
        <v>701</v>
      </c>
      <c r="C64" s="351" t="s">
        <v>702</v>
      </c>
      <c r="D64" s="352" t="s">
        <v>703</v>
      </c>
      <c r="G64" s="304" t="s">
        <v>456</v>
      </c>
      <c r="K64" s="304" t="s">
        <v>686</v>
      </c>
    </row>
    <row r="65" spans="1:15" ht="49.5" hidden="1" customHeight="1">
      <c r="A65" s="296"/>
      <c r="B65" s="300" t="s">
        <v>704</v>
      </c>
      <c r="C65" s="324"/>
      <c r="D65" s="352"/>
      <c r="K65" s="304" t="s">
        <v>686</v>
      </c>
    </row>
    <row r="66" spans="1:15" ht="108" customHeight="1">
      <c r="A66" s="296"/>
      <c r="B66" s="323" t="s">
        <v>669</v>
      </c>
      <c r="C66" s="324" t="s">
        <v>1839</v>
      </c>
      <c r="D66" s="240" t="s">
        <v>471</v>
      </c>
      <c r="K66" s="304" t="s">
        <v>675</v>
      </c>
      <c r="L66" s="296"/>
      <c r="M66" s="323" t="s">
        <v>1554</v>
      </c>
      <c r="N66" s="541" t="s">
        <v>1838</v>
      </c>
      <c r="O66" s="240" t="s">
        <v>1555</v>
      </c>
    </row>
    <row r="67" spans="1:15" ht="27.6" hidden="1">
      <c r="A67" s="296" t="s">
        <v>705</v>
      </c>
      <c r="B67" s="330" t="s">
        <v>706</v>
      </c>
      <c r="C67" s="301"/>
      <c r="D67" s="352" t="s">
        <v>707</v>
      </c>
      <c r="K67" s="304" t="s">
        <v>686</v>
      </c>
    </row>
    <row r="68" spans="1:15" ht="28.5" hidden="1" customHeight="1">
      <c r="A68" s="353" t="s">
        <v>708</v>
      </c>
      <c r="B68" s="330" t="s">
        <v>709</v>
      </c>
      <c r="C68" s="301"/>
      <c r="D68" s="352" t="s">
        <v>707</v>
      </c>
      <c r="K68" s="304" t="s">
        <v>686</v>
      </c>
    </row>
    <row r="69" spans="1:15" ht="69" hidden="1">
      <c r="A69" s="354" t="s">
        <v>710</v>
      </c>
      <c r="B69" s="300" t="s">
        <v>711</v>
      </c>
      <c r="C69" s="301"/>
      <c r="D69" s="314" t="s">
        <v>712</v>
      </c>
      <c r="K69" s="304" t="s">
        <v>686</v>
      </c>
    </row>
    <row r="70" spans="1:15" ht="69" hidden="1">
      <c r="A70" s="354" t="s">
        <v>713</v>
      </c>
      <c r="B70" s="300" t="s">
        <v>714</v>
      </c>
      <c r="C70" s="301"/>
      <c r="D70" s="325"/>
      <c r="K70" s="304" t="s">
        <v>686</v>
      </c>
    </row>
    <row r="71" spans="1:15" hidden="1">
      <c r="A71" s="354" t="s">
        <v>715</v>
      </c>
      <c r="B71" s="300" t="s">
        <v>716</v>
      </c>
      <c r="C71" s="301"/>
      <c r="D71" s="315" t="s">
        <v>671</v>
      </c>
      <c r="K71" s="304" t="s">
        <v>686</v>
      </c>
    </row>
    <row r="72" spans="1:15" ht="27.6">
      <c r="A72" s="296" t="s">
        <v>91</v>
      </c>
      <c r="B72" s="300" t="s">
        <v>94</v>
      </c>
      <c r="C72" s="301" t="s">
        <v>445</v>
      </c>
      <c r="D72" s="315" t="s">
        <v>390</v>
      </c>
      <c r="K72" s="304" t="s">
        <v>674</v>
      </c>
      <c r="L72" s="296" t="s">
        <v>91</v>
      </c>
      <c r="M72" s="55" t="s">
        <v>1556</v>
      </c>
      <c r="N72" s="535" t="s">
        <v>445</v>
      </c>
      <c r="O72" s="303" t="s">
        <v>1557</v>
      </c>
    </row>
    <row r="73" spans="1:15" ht="27.6">
      <c r="A73" s="296" t="s">
        <v>93</v>
      </c>
      <c r="B73" s="300" t="s">
        <v>96</v>
      </c>
      <c r="C73" s="301" t="s">
        <v>753</v>
      </c>
      <c r="D73" s="315" t="s">
        <v>13</v>
      </c>
      <c r="K73" s="304" t="s">
        <v>674</v>
      </c>
      <c r="L73" s="296" t="s">
        <v>93</v>
      </c>
      <c r="M73" s="55" t="s">
        <v>1558</v>
      </c>
      <c r="N73" s="55" t="s">
        <v>1559</v>
      </c>
      <c r="O73" s="303" t="s">
        <v>1560</v>
      </c>
    </row>
    <row r="74" spans="1:15" ht="45.6" customHeight="1">
      <c r="A74" s="296" t="s">
        <v>95</v>
      </c>
      <c r="B74" s="300" t="s">
        <v>130</v>
      </c>
      <c r="C74" s="584" t="s">
        <v>1836</v>
      </c>
      <c r="D74" s="325"/>
      <c r="K74" s="304" t="s">
        <v>674</v>
      </c>
      <c r="L74" s="296" t="s">
        <v>95</v>
      </c>
      <c r="M74" s="55" t="s">
        <v>1561</v>
      </c>
      <c r="N74" s="584" t="s">
        <v>1837</v>
      </c>
      <c r="O74" s="325"/>
    </row>
    <row r="75" spans="1:15" ht="41.4">
      <c r="A75" s="296"/>
      <c r="B75" s="300" t="s">
        <v>110</v>
      </c>
      <c r="C75" s="585" t="s">
        <v>1787</v>
      </c>
      <c r="D75" s="325"/>
      <c r="K75" s="304" t="s">
        <v>674</v>
      </c>
      <c r="L75" s="296"/>
      <c r="M75" s="55" t="s">
        <v>1562</v>
      </c>
      <c r="N75" s="584" t="s">
        <v>1788</v>
      </c>
      <c r="O75" s="325"/>
    </row>
    <row r="76" spans="1:15" ht="69" hidden="1">
      <c r="A76" s="296" t="s">
        <v>717</v>
      </c>
      <c r="B76" s="300" t="s">
        <v>718</v>
      </c>
      <c r="C76" s="301"/>
      <c r="D76" s="325"/>
      <c r="K76" s="304" t="s">
        <v>686</v>
      </c>
    </row>
    <row r="77" spans="1:15" ht="41.4">
      <c r="A77" s="296" t="s">
        <v>97</v>
      </c>
      <c r="B77" s="300" t="s">
        <v>131</v>
      </c>
      <c r="C77" s="301" t="s">
        <v>1409</v>
      </c>
      <c r="D77" s="315" t="s">
        <v>28</v>
      </c>
      <c r="K77" s="304" t="s">
        <v>674</v>
      </c>
      <c r="L77" s="296" t="s">
        <v>97</v>
      </c>
      <c r="M77" s="55" t="s">
        <v>1563</v>
      </c>
      <c r="N77" s="55" t="s">
        <v>1564</v>
      </c>
      <c r="O77" s="303" t="s">
        <v>1565</v>
      </c>
    </row>
    <row r="78" spans="1:15" ht="14.4" thickBot="1">
      <c r="A78" s="296" t="s">
        <v>98</v>
      </c>
      <c r="B78" s="300" t="s">
        <v>132</v>
      </c>
      <c r="C78" s="301" t="s">
        <v>754</v>
      </c>
      <c r="D78" s="315" t="s">
        <v>133</v>
      </c>
      <c r="K78" s="304" t="s">
        <v>674</v>
      </c>
      <c r="L78" s="296" t="s">
        <v>98</v>
      </c>
      <c r="M78" s="55" t="s">
        <v>1566</v>
      </c>
      <c r="N78" s="55" t="s">
        <v>1567</v>
      </c>
      <c r="O78" s="303" t="s">
        <v>1568</v>
      </c>
    </row>
    <row r="79" spans="1:15" ht="28.2" thickBot="1">
      <c r="A79" s="296" t="s">
        <v>181</v>
      </c>
      <c r="B79" s="326" t="s">
        <v>86</v>
      </c>
      <c r="C79" s="301" t="s">
        <v>1410</v>
      </c>
      <c r="D79" s="327" t="s">
        <v>107</v>
      </c>
      <c r="K79" s="304" t="s">
        <v>674</v>
      </c>
      <c r="L79" s="296" t="s">
        <v>181</v>
      </c>
      <c r="M79" s="55" t="s">
        <v>1569</v>
      </c>
      <c r="N79" s="535" t="str">
        <f>C79</f>
        <v>m: 11
f: 4</v>
      </c>
      <c r="O79" s="303" t="s">
        <v>1570</v>
      </c>
    </row>
    <row r="80" spans="1:15">
      <c r="A80" s="296"/>
      <c r="B80" s="328" t="s">
        <v>670</v>
      </c>
      <c r="C80" s="301">
        <v>15</v>
      </c>
      <c r="D80" s="329"/>
      <c r="K80" s="304" t="s">
        <v>674</v>
      </c>
      <c r="L80" s="296"/>
      <c r="M80" s="328" t="s">
        <v>670</v>
      </c>
      <c r="N80" s="542">
        <f>C80</f>
        <v>15</v>
      </c>
      <c r="O80" s="329"/>
    </row>
    <row r="81" spans="1:15" ht="27.6">
      <c r="A81" s="296" t="s">
        <v>17</v>
      </c>
      <c r="B81" s="330" t="s">
        <v>88</v>
      </c>
      <c r="C81" s="301" t="s">
        <v>755</v>
      </c>
      <c r="D81" s="329" t="s">
        <v>107</v>
      </c>
      <c r="K81" s="304" t="s">
        <v>674</v>
      </c>
      <c r="L81" s="296" t="s">
        <v>17</v>
      </c>
      <c r="M81" s="55" t="s">
        <v>1571</v>
      </c>
      <c r="N81" s="542" t="str">
        <f>C81</f>
        <v>m: 1047
f: 321</v>
      </c>
      <c r="O81" s="303" t="s">
        <v>1570</v>
      </c>
    </row>
    <row r="82" spans="1:15">
      <c r="A82" s="296"/>
      <c r="B82" s="328" t="s">
        <v>670</v>
      </c>
      <c r="C82" s="301">
        <v>1368</v>
      </c>
      <c r="D82" s="329"/>
      <c r="K82" s="304" t="s">
        <v>674</v>
      </c>
      <c r="L82" s="296"/>
      <c r="M82" s="543" t="s">
        <v>670</v>
      </c>
      <c r="N82" s="542">
        <f>C82</f>
        <v>1368</v>
      </c>
      <c r="O82" s="329"/>
    </row>
    <row r="83" spans="1:15">
      <c r="A83" s="296" t="s">
        <v>18</v>
      </c>
      <c r="B83" s="300" t="s">
        <v>134</v>
      </c>
      <c r="C83" s="301" t="s">
        <v>673</v>
      </c>
      <c r="D83" s="315" t="s">
        <v>671</v>
      </c>
      <c r="K83" s="304" t="s">
        <v>674</v>
      </c>
      <c r="L83" s="296" t="s">
        <v>18</v>
      </c>
      <c r="M83" s="55" t="s">
        <v>1572</v>
      </c>
      <c r="N83" s="301"/>
      <c r="O83" s="303" t="s">
        <v>1573</v>
      </c>
    </row>
    <row r="84" spans="1:15" ht="14.4" hidden="1" thickBot="1">
      <c r="A84" s="296" t="s">
        <v>719</v>
      </c>
      <c r="B84" s="326" t="s">
        <v>720</v>
      </c>
      <c r="C84" s="301"/>
      <c r="D84" s="315" t="s">
        <v>671</v>
      </c>
      <c r="K84" s="304" t="s">
        <v>686</v>
      </c>
    </row>
    <row r="85" spans="1:15" ht="14.4" hidden="1" thickBot="1">
      <c r="A85" s="296" t="s">
        <v>721</v>
      </c>
      <c r="B85" s="326" t="s">
        <v>722</v>
      </c>
      <c r="C85" s="301"/>
      <c r="D85" s="315" t="s">
        <v>671</v>
      </c>
      <c r="K85" s="304" t="s">
        <v>686</v>
      </c>
    </row>
    <row r="86" spans="1:15">
      <c r="A86" s="296"/>
      <c r="B86" s="331"/>
      <c r="C86" s="332"/>
      <c r="D86" s="333"/>
      <c r="K86" s="304" t="s">
        <v>674</v>
      </c>
      <c r="L86" s="296"/>
      <c r="M86" s="331"/>
      <c r="N86" s="332"/>
      <c r="O86" s="333"/>
    </row>
    <row r="87" spans="1:15">
      <c r="A87" s="334" t="s">
        <v>391</v>
      </c>
      <c r="B87" s="335" t="s">
        <v>135</v>
      </c>
      <c r="C87" s="336" t="s">
        <v>136</v>
      </c>
      <c r="D87" s="336" t="s">
        <v>137</v>
      </c>
      <c r="E87" s="337"/>
      <c r="K87" s="304" t="s">
        <v>674</v>
      </c>
      <c r="L87" s="334" t="s">
        <v>391</v>
      </c>
      <c r="M87" s="544" t="s">
        <v>1574</v>
      </c>
      <c r="N87" s="545" t="s">
        <v>1575</v>
      </c>
      <c r="O87" s="545" t="s">
        <v>1576</v>
      </c>
    </row>
    <row r="88" spans="1:15">
      <c r="A88" s="311"/>
      <c r="B88" s="338" t="s">
        <v>138</v>
      </c>
      <c r="C88" s="339">
        <v>2</v>
      </c>
      <c r="D88" s="586">
        <v>102.8</v>
      </c>
      <c r="K88" s="304" t="s">
        <v>674</v>
      </c>
      <c r="L88" s="311"/>
      <c r="M88" s="546" t="s">
        <v>1577</v>
      </c>
      <c r="N88" s="339">
        <f t="shared" ref="N88:O92" si="0">C88</f>
        <v>2</v>
      </c>
      <c r="O88" s="339">
        <f t="shared" si="0"/>
        <v>102.8</v>
      </c>
    </row>
    <row r="89" spans="1:15">
      <c r="A89" s="311"/>
      <c r="B89" s="338" t="s">
        <v>139</v>
      </c>
      <c r="C89" s="339">
        <v>20</v>
      </c>
      <c r="D89" s="587">
        <v>8346.83</v>
      </c>
      <c r="K89" s="304" t="s">
        <v>674</v>
      </c>
      <c r="L89" s="311"/>
      <c r="M89" s="546" t="s">
        <v>139</v>
      </c>
      <c r="N89" s="339">
        <v>20</v>
      </c>
      <c r="O89" s="379">
        <f>D89</f>
        <v>8346.83</v>
      </c>
    </row>
    <row r="90" spans="1:15">
      <c r="A90" s="311"/>
      <c r="B90" s="338" t="s">
        <v>140</v>
      </c>
      <c r="C90" s="339">
        <v>13</v>
      </c>
      <c r="D90" s="587">
        <v>28490.2</v>
      </c>
      <c r="K90" s="304" t="s">
        <v>674</v>
      </c>
      <c r="L90" s="311"/>
      <c r="M90" s="546" t="s">
        <v>140</v>
      </c>
      <c r="N90" s="339">
        <f t="shared" si="0"/>
        <v>13</v>
      </c>
      <c r="O90" s="379">
        <f>D90</f>
        <v>28490.2</v>
      </c>
    </row>
    <row r="91" spans="1:15">
      <c r="A91" s="311"/>
      <c r="B91" s="338" t="s">
        <v>141</v>
      </c>
      <c r="C91" s="339">
        <v>0</v>
      </c>
      <c r="D91" s="587">
        <v>0</v>
      </c>
      <c r="K91" s="304" t="s">
        <v>674</v>
      </c>
      <c r="L91" s="311"/>
      <c r="M91" s="546" t="s">
        <v>1578</v>
      </c>
      <c r="N91" s="339">
        <f t="shared" si="0"/>
        <v>0</v>
      </c>
      <c r="O91" s="379">
        <f>D91</f>
        <v>0</v>
      </c>
    </row>
    <row r="92" spans="1:15">
      <c r="A92" s="311"/>
      <c r="B92" s="338" t="s">
        <v>142</v>
      </c>
      <c r="C92" s="339">
        <f>SUM(C88:C91)</f>
        <v>35</v>
      </c>
      <c r="D92" s="339">
        <f>SUM(D88:D91)</f>
        <v>36939.83</v>
      </c>
      <c r="K92" s="304" t="s">
        <v>674</v>
      </c>
      <c r="L92" s="311"/>
      <c r="M92" s="546" t="s">
        <v>142</v>
      </c>
      <c r="N92" s="339">
        <v>35</v>
      </c>
      <c r="O92" s="339">
        <f t="shared" si="0"/>
        <v>36939.83</v>
      </c>
    </row>
    <row r="93" spans="1:15">
      <c r="A93" s="340"/>
      <c r="D93" s="313"/>
      <c r="K93" s="304" t="s">
        <v>674</v>
      </c>
    </row>
    <row r="94" spans="1:15" ht="33.75" hidden="1" customHeight="1">
      <c r="A94" s="334" t="s">
        <v>723</v>
      </c>
      <c r="B94" s="617" t="s">
        <v>724</v>
      </c>
      <c r="C94" s="618"/>
      <c r="D94" s="619"/>
      <c r="E94" s="337"/>
      <c r="K94" s="304" t="s">
        <v>686</v>
      </c>
    </row>
    <row r="95" spans="1:15" ht="90" hidden="1" customHeight="1">
      <c r="A95" s="355"/>
      <c r="B95" s="356" t="s">
        <v>725</v>
      </c>
      <c r="C95" s="357" t="s">
        <v>137</v>
      </c>
      <c r="D95" s="357" t="s">
        <v>726</v>
      </c>
      <c r="E95" s="337"/>
      <c r="K95" s="304" t="s">
        <v>686</v>
      </c>
    </row>
    <row r="96" spans="1:15" ht="41.4" hidden="1">
      <c r="A96" s="311"/>
      <c r="B96" s="358" t="s">
        <v>727</v>
      </c>
      <c r="C96" s="359" t="s">
        <v>728</v>
      </c>
      <c r="D96" s="359" t="s">
        <v>729</v>
      </c>
      <c r="K96" s="304" t="s">
        <v>686</v>
      </c>
    </row>
    <row r="97" spans="1:27" ht="41.4" hidden="1">
      <c r="A97" s="311"/>
      <c r="B97" s="358" t="s">
        <v>730</v>
      </c>
      <c r="C97" s="359" t="s">
        <v>728</v>
      </c>
      <c r="D97" s="359" t="s">
        <v>731</v>
      </c>
      <c r="K97" s="304" t="s">
        <v>686</v>
      </c>
    </row>
    <row r="98" spans="1:27" hidden="1">
      <c r="A98" s="311"/>
      <c r="B98" s="360"/>
      <c r="C98" s="347"/>
      <c r="D98" s="348"/>
      <c r="K98" s="304" t="s">
        <v>686</v>
      </c>
    </row>
    <row r="99" spans="1:27" hidden="1">
      <c r="A99" s="311"/>
      <c r="B99" s="360"/>
      <c r="C99" s="347"/>
      <c r="D99" s="348"/>
      <c r="K99" s="304" t="s">
        <v>686</v>
      </c>
    </row>
    <row r="100" spans="1:27" hidden="1">
      <c r="A100" s="311"/>
      <c r="B100" s="360"/>
      <c r="C100" s="347"/>
      <c r="D100" s="348"/>
      <c r="K100" s="304" t="s">
        <v>686</v>
      </c>
    </row>
    <row r="101" spans="1:27">
      <c r="B101" s="301"/>
      <c r="C101" s="301"/>
      <c r="D101" s="341"/>
    </row>
    <row r="102" spans="1:27">
      <c r="M102" s="304" t="s">
        <v>756</v>
      </c>
    </row>
    <row r="103" spans="1:27">
      <c r="C103" s="307" t="s">
        <v>756</v>
      </c>
    </row>
    <row r="104" spans="1:27">
      <c r="C104" s="307" t="s">
        <v>756</v>
      </c>
    </row>
    <row r="110" spans="1:27">
      <c r="AA110" s="304" t="s">
        <v>672</v>
      </c>
    </row>
    <row r="111" spans="1:27">
      <c r="AA111" s="304" t="s">
        <v>673</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7">
    <mergeCell ref="B94:D94"/>
    <mergeCell ref="M9:O9"/>
    <mergeCell ref="M50:M52"/>
    <mergeCell ref="M53:M54"/>
    <mergeCell ref="M10:O10"/>
    <mergeCell ref="B50:B52"/>
    <mergeCell ref="B53:B54"/>
  </mergeCells>
  <dataValidations count="10">
    <dataValidation type="list" allowBlank="1" showInputMessage="1" showErrorMessage="1" sqref="C67:C68 C71 C84:C85"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7"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 type="list" allowBlank="1" showInputMessage="1" showErrorMessage="1" sqref="C83 N83" xr:uid="{00000000-0002-0000-0100-000006000000}">
      <formula1>$AA$107:$AA$108</formula1>
    </dataValidation>
    <dataValidation type="list" allowBlank="1" showInputMessage="1" showErrorMessage="1" sqref="N26" xr:uid="{ED7837F2-3291-49F2-A83D-F2857D8FE701}">
      <formula1>$H$11:$H$16</formula1>
    </dataValidation>
    <dataValidation type="list" allowBlank="1" showInputMessage="1" showErrorMessage="1" sqref="N36" xr:uid="{B0B20BE0-50A1-43AD-B130-705A963FFEFE}">
      <formula1>$H$31:$H$34</formula1>
    </dataValidation>
    <dataValidation type="list" allowBlank="1" showInputMessage="1" showErrorMessage="1" sqref="N35" xr:uid="{7816A210-86D0-4466-B9C1-649667FA1D3C}">
      <formula1>$H$29:$H$30</formula1>
    </dataValidation>
  </dataValidations>
  <hyperlinks>
    <hyperlink ref="C19" r:id="rId1" xr:uid="{00000000-0004-0000-0100-000001000000}"/>
    <hyperlink ref="C20" r:id="rId2" xr:uid="{00000000-0004-0000-0100-000000000000}"/>
  </hyperlinks>
  <pageMargins left="0.7" right="0.7" top="0.75" bottom="0.75" header="0.3" footer="0.3"/>
  <pageSetup paperSize="9" orientation="portrait"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24"/>
  <sheetViews>
    <sheetView workbookViewId="0">
      <selection activeCell="J18" sqref="J18"/>
    </sheetView>
  </sheetViews>
  <sheetFormatPr defaultRowHeight="13.8"/>
  <sheetData>
    <row r="1" spans="1:14" ht="14.4">
      <c r="A1" s="243" t="s">
        <v>513</v>
      </c>
      <c r="B1" s="243"/>
      <c r="C1" s="243"/>
      <c r="D1" s="243"/>
      <c r="E1" s="243"/>
      <c r="F1" s="243"/>
      <c r="G1" s="243"/>
      <c r="H1" s="243"/>
      <c r="I1" s="244"/>
      <c r="J1" s="244"/>
      <c r="K1" s="244"/>
      <c r="L1" s="244"/>
      <c r="M1" s="244"/>
      <c r="N1" s="244"/>
    </row>
    <row r="2" spans="1:14" ht="14.4">
      <c r="A2" s="245">
        <v>1</v>
      </c>
      <c r="B2" s="244"/>
      <c r="C2" s="244" t="s">
        <v>524</v>
      </c>
      <c r="D2" s="244"/>
      <c r="E2" s="244"/>
      <c r="F2" s="244"/>
      <c r="G2" s="244"/>
      <c r="H2" s="244"/>
      <c r="I2" s="244"/>
      <c r="J2" s="244"/>
      <c r="K2" s="244"/>
      <c r="L2" s="244"/>
      <c r="M2" s="244"/>
      <c r="N2" s="244"/>
    </row>
    <row r="3" spans="1:14" ht="14.4">
      <c r="A3" s="245">
        <v>2</v>
      </c>
      <c r="B3" s="244"/>
      <c r="C3" s="244" t="s">
        <v>502</v>
      </c>
      <c r="D3" s="244"/>
      <c r="E3" s="244"/>
      <c r="F3" s="244"/>
      <c r="G3" s="244"/>
      <c r="H3" s="244"/>
      <c r="I3" s="244"/>
      <c r="J3" s="244"/>
      <c r="K3" s="244"/>
      <c r="L3" s="244"/>
      <c r="M3" s="244"/>
      <c r="N3" s="244"/>
    </row>
    <row r="4" spans="1:14" ht="14.4">
      <c r="A4" s="245">
        <v>3</v>
      </c>
      <c r="B4" s="244"/>
      <c r="C4" s="244" t="s">
        <v>564</v>
      </c>
      <c r="D4" s="244"/>
      <c r="E4" s="244"/>
      <c r="F4" s="244"/>
      <c r="G4" s="244"/>
      <c r="H4" s="244"/>
      <c r="I4" s="244"/>
      <c r="J4" s="244"/>
      <c r="K4" s="244"/>
      <c r="L4" s="244"/>
      <c r="M4" s="244"/>
      <c r="N4" s="244"/>
    </row>
    <row r="5" spans="1:14" ht="14.4">
      <c r="A5" s="245">
        <v>4</v>
      </c>
      <c r="B5" s="244"/>
      <c r="C5" s="244" t="s">
        <v>516</v>
      </c>
      <c r="D5" s="244"/>
      <c r="E5" s="244"/>
      <c r="F5" s="244"/>
      <c r="G5" s="244"/>
      <c r="H5" s="244"/>
      <c r="I5" s="244"/>
      <c r="J5" s="244"/>
      <c r="K5" s="244"/>
      <c r="L5" s="244"/>
      <c r="M5" s="244"/>
      <c r="N5" s="244"/>
    </row>
    <row r="6" spans="1:14" ht="14.4">
      <c r="A6" s="245">
        <v>5</v>
      </c>
      <c r="B6" s="244"/>
      <c r="C6" s="244" t="s">
        <v>503</v>
      </c>
      <c r="D6" s="244"/>
      <c r="E6" s="244"/>
      <c r="F6" s="244"/>
      <c r="G6" s="244"/>
      <c r="H6" s="244"/>
      <c r="I6" s="244"/>
      <c r="J6" s="244"/>
      <c r="K6" s="244"/>
      <c r="L6" s="244"/>
      <c r="M6" s="244"/>
      <c r="N6" s="244"/>
    </row>
    <row r="7" spans="1:14" ht="14.4">
      <c r="A7" s="245">
        <v>6</v>
      </c>
      <c r="B7" s="244"/>
      <c r="C7" s="244" t="s">
        <v>504</v>
      </c>
      <c r="D7" s="244"/>
      <c r="E7" s="244"/>
      <c r="F7" s="244"/>
      <c r="G7" s="244"/>
      <c r="H7" s="244"/>
      <c r="I7" s="244"/>
      <c r="J7" s="244"/>
      <c r="K7" s="244"/>
      <c r="L7" s="244"/>
      <c r="M7" s="244"/>
      <c r="N7" s="244"/>
    </row>
    <row r="8" spans="1:14" ht="14.4">
      <c r="A8" s="245">
        <v>7</v>
      </c>
      <c r="B8" s="244"/>
      <c r="C8" s="244" t="s">
        <v>517</v>
      </c>
      <c r="D8" s="244"/>
      <c r="E8" s="244"/>
      <c r="F8" s="244"/>
      <c r="G8" s="244"/>
      <c r="H8" s="244"/>
      <c r="I8" s="244"/>
      <c r="J8" s="244"/>
      <c r="K8" s="244"/>
      <c r="L8" s="244"/>
      <c r="M8" s="244"/>
      <c r="N8" s="244"/>
    </row>
    <row r="9" spans="1:14" ht="14.4">
      <c r="A9" s="245">
        <v>8</v>
      </c>
      <c r="B9" s="244"/>
      <c r="C9" s="244" t="s">
        <v>505</v>
      </c>
      <c r="D9" s="244"/>
      <c r="E9" s="244"/>
      <c r="F9" s="244"/>
      <c r="G9" s="244"/>
      <c r="H9" s="244"/>
      <c r="I9" s="244"/>
      <c r="J9" s="244"/>
      <c r="K9" s="244"/>
      <c r="L9" s="244"/>
      <c r="M9" s="244"/>
      <c r="N9" s="244"/>
    </row>
    <row r="10" spans="1:14" ht="14.4">
      <c r="A10" s="245">
        <v>9</v>
      </c>
      <c r="B10" s="244"/>
      <c r="C10" s="244" t="s">
        <v>506</v>
      </c>
      <c r="D10" s="244"/>
      <c r="E10" s="244"/>
      <c r="F10" s="244"/>
      <c r="G10" s="244"/>
      <c r="H10" s="244"/>
      <c r="I10" s="244"/>
      <c r="J10" s="244"/>
      <c r="K10" s="244"/>
      <c r="L10" s="244"/>
      <c r="M10" s="244"/>
      <c r="N10" s="244"/>
    </row>
    <row r="11" spans="1:14" ht="14.4">
      <c r="A11" s="245">
        <v>10</v>
      </c>
      <c r="B11" s="244"/>
      <c r="C11" s="244" t="s">
        <v>518</v>
      </c>
      <c r="D11" s="244"/>
      <c r="E11" s="244"/>
      <c r="F11" s="244"/>
      <c r="G11" s="244"/>
      <c r="H11" s="244"/>
      <c r="I11" s="244"/>
      <c r="J11" s="244"/>
      <c r="K11" s="244"/>
      <c r="L11" s="244"/>
      <c r="M11" s="244"/>
      <c r="N11" s="244"/>
    </row>
    <row r="12" spans="1:14" ht="14.4">
      <c r="A12" s="245">
        <v>11</v>
      </c>
      <c r="B12" s="244"/>
      <c r="C12" s="244" t="s">
        <v>519</v>
      </c>
      <c r="D12" s="244"/>
      <c r="E12" s="244"/>
      <c r="F12" s="244"/>
      <c r="G12" s="244"/>
      <c r="H12" s="244"/>
      <c r="I12" s="244"/>
      <c r="J12" s="244"/>
      <c r="K12" s="244"/>
      <c r="L12" s="244"/>
      <c r="M12" s="244"/>
      <c r="N12" s="244"/>
    </row>
    <row r="13" spans="1:14" ht="14.4">
      <c r="A13" s="245">
        <v>12</v>
      </c>
      <c r="B13" s="244"/>
      <c r="C13" s="244" t="s">
        <v>507</v>
      </c>
      <c r="D13" s="244"/>
      <c r="E13" s="244"/>
      <c r="F13" s="244"/>
      <c r="G13" s="244"/>
      <c r="H13" s="244"/>
      <c r="I13" s="244"/>
      <c r="J13" s="244"/>
      <c r="K13" s="244"/>
      <c r="L13" s="244"/>
      <c r="M13" s="244"/>
      <c r="N13" s="244"/>
    </row>
    <row r="14" spans="1:14" ht="14.4">
      <c r="A14" s="245">
        <v>13</v>
      </c>
      <c r="B14" s="244"/>
      <c r="C14" s="244" t="s">
        <v>508</v>
      </c>
      <c r="D14" s="244"/>
      <c r="E14" s="244"/>
      <c r="F14" s="244"/>
      <c r="G14" s="244"/>
      <c r="H14" s="244"/>
      <c r="I14" s="244"/>
      <c r="J14" s="244"/>
      <c r="K14" s="244"/>
      <c r="L14" s="244"/>
      <c r="M14" s="244"/>
      <c r="N14" s="244"/>
    </row>
    <row r="15" spans="1:14" ht="14.4">
      <c r="A15" s="245">
        <v>14</v>
      </c>
      <c r="B15" s="244"/>
      <c r="C15" s="244" t="s">
        <v>509</v>
      </c>
      <c r="D15" s="244"/>
      <c r="E15" s="244"/>
      <c r="F15" s="244"/>
      <c r="G15" s="244"/>
      <c r="H15" s="244"/>
      <c r="I15" s="244"/>
      <c r="J15" s="244"/>
      <c r="K15" s="244"/>
      <c r="L15" s="244"/>
      <c r="M15" s="244"/>
      <c r="N15" s="244"/>
    </row>
    <row r="16" spans="1:14" ht="14.4">
      <c r="A16" s="245">
        <v>15</v>
      </c>
      <c r="B16" s="246"/>
      <c r="C16" s="246" t="s">
        <v>520</v>
      </c>
      <c r="D16" s="246"/>
      <c r="E16" s="246"/>
      <c r="F16" s="246"/>
      <c r="G16" s="246"/>
      <c r="H16" s="246"/>
      <c r="I16" s="244"/>
      <c r="J16" s="244"/>
      <c r="K16" s="244"/>
      <c r="L16" s="244"/>
      <c r="M16" s="244"/>
      <c r="N16" s="244"/>
    </row>
    <row r="17" spans="1:14" ht="14.4">
      <c r="A17" s="245"/>
      <c r="B17" s="244"/>
      <c r="C17" s="246"/>
      <c r="D17" s="246"/>
      <c r="E17" s="246"/>
      <c r="F17" s="246"/>
      <c r="G17" s="246"/>
      <c r="H17" s="246"/>
      <c r="I17" s="244"/>
      <c r="J17" s="244"/>
      <c r="K17" s="244"/>
      <c r="L17" s="244"/>
      <c r="M17" s="244"/>
      <c r="N17" s="244"/>
    </row>
    <row r="18" spans="1:14" ht="14.4">
      <c r="A18" s="243" t="s">
        <v>514</v>
      </c>
      <c r="B18" s="243"/>
      <c r="C18" s="243"/>
      <c r="D18" s="243"/>
      <c r="E18" s="243"/>
      <c r="F18" s="243"/>
      <c r="G18" s="243"/>
      <c r="H18" s="243"/>
      <c r="I18" s="244"/>
      <c r="J18" s="244"/>
      <c r="K18" s="244"/>
      <c r="L18" s="244"/>
      <c r="M18" s="244"/>
      <c r="N18" s="244"/>
    </row>
    <row r="19" spans="1:14" ht="14.4">
      <c r="A19" s="245">
        <v>1</v>
      </c>
      <c r="B19" s="244"/>
      <c r="C19" s="244" t="s">
        <v>510</v>
      </c>
      <c r="D19" s="244"/>
      <c r="E19" s="244"/>
      <c r="F19" s="244"/>
      <c r="G19" s="244"/>
      <c r="H19" s="244"/>
      <c r="I19" s="244"/>
      <c r="J19" s="244"/>
      <c r="K19" s="244"/>
      <c r="L19" s="244"/>
      <c r="M19" s="244"/>
      <c r="N19" s="244"/>
    </row>
    <row r="20" spans="1:14" ht="14.4">
      <c r="A20" s="245">
        <v>2</v>
      </c>
      <c r="B20" s="244"/>
      <c r="C20" s="244" t="s">
        <v>511</v>
      </c>
      <c r="D20" s="244"/>
      <c r="E20" s="244"/>
      <c r="F20" s="244"/>
      <c r="G20" s="244"/>
      <c r="H20" s="244"/>
      <c r="I20" s="244"/>
      <c r="J20" s="244"/>
      <c r="K20" s="244"/>
      <c r="L20" s="244"/>
      <c r="M20" s="244"/>
      <c r="N20" s="244"/>
    </row>
    <row r="21" spans="1:14" ht="14.4">
      <c r="A21" s="245">
        <v>3</v>
      </c>
      <c r="B21" s="244"/>
      <c r="C21" s="244" t="s">
        <v>522</v>
      </c>
      <c r="D21" s="244"/>
      <c r="E21" s="244"/>
      <c r="F21" s="244"/>
      <c r="G21" s="244"/>
      <c r="H21" s="244"/>
      <c r="I21" s="244"/>
      <c r="J21" s="244"/>
      <c r="K21" s="244"/>
      <c r="L21" s="244"/>
      <c r="M21" s="244"/>
      <c r="N21" s="244"/>
    </row>
    <row r="22" spans="1:14" ht="14.4">
      <c r="A22" s="245">
        <v>4</v>
      </c>
      <c r="B22" s="244"/>
      <c r="C22" s="244" t="s">
        <v>521</v>
      </c>
      <c r="D22" s="244"/>
      <c r="E22" s="244"/>
      <c r="F22" s="244"/>
      <c r="G22" s="244"/>
      <c r="H22" s="244"/>
      <c r="I22" s="244"/>
      <c r="J22" s="244"/>
      <c r="K22" s="244"/>
      <c r="L22" s="244"/>
      <c r="M22" s="244"/>
      <c r="N22" s="244"/>
    </row>
    <row r="23" spans="1:14" ht="14.4">
      <c r="A23" s="245">
        <v>5</v>
      </c>
      <c r="B23" s="244"/>
      <c r="C23" s="244" t="s">
        <v>512</v>
      </c>
      <c r="D23" s="244"/>
      <c r="E23" s="244"/>
      <c r="F23" s="244"/>
      <c r="G23" s="244"/>
      <c r="H23" s="244"/>
      <c r="I23" s="244"/>
      <c r="J23" s="244"/>
      <c r="K23" s="244"/>
      <c r="L23" s="244"/>
      <c r="M23" s="244"/>
      <c r="N23" s="244"/>
    </row>
    <row r="24" spans="1:14" ht="14.4">
      <c r="A24" s="245">
        <v>6</v>
      </c>
      <c r="B24" s="244"/>
      <c r="C24" s="244" t="s">
        <v>509</v>
      </c>
      <c r="D24" s="244"/>
      <c r="E24" s="244"/>
      <c r="F24" s="244"/>
      <c r="G24" s="244"/>
      <c r="H24" s="244"/>
      <c r="I24" s="244"/>
      <c r="J24" s="244"/>
      <c r="K24" s="244"/>
      <c r="L24" s="244"/>
      <c r="M24" s="244"/>
      <c r="N24" s="24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42"/>
  <sheetViews>
    <sheetView view="pageBreakPreview" zoomScale="86" zoomScaleNormal="100" zoomScaleSheetLayoutView="86" workbookViewId="0">
      <pane ySplit="5" topLeftCell="A6" activePane="bottomLeft" state="frozen"/>
      <selection pane="bottomLeft" activeCell="G7" sqref="G7"/>
    </sheetView>
  </sheetViews>
  <sheetFormatPr defaultColWidth="9" defaultRowHeight="13.8"/>
  <cols>
    <col min="1" max="1" width="8" style="55" customWidth="1"/>
    <col min="2" max="2" width="7.109375" style="55" customWidth="1"/>
    <col min="3" max="3" width="36.6640625" style="55" customWidth="1"/>
    <col min="4" max="4" width="9.6640625" style="60" customWidth="1"/>
    <col min="5" max="7" width="30.6640625" style="55" customWidth="1"/>
    <col min="8" max="8" width="12.33203125" style="55" customWidth="1"/>
    <col min="9" max="9" width="36.109375" style="55" customWidth="1"/>
    <col min="10" max="10" width="10" style="55" customWidth="1"/>
    <col min="11" max="11" width="11.33203125" style="55" customWidth="1"/>
    <col min="12" max="12" width="3" style="55" customWidth="1"/>
    <col min="13" max="13" width="9" style="212"/>
    <col min="14" max="14" width="9" style="212" customWidth="1"/>
    <col min="15" max="16384" width="9" style="212"/>
  </cols>
  <sheetData>
    <row r="1" spans="1:14" s="79" customFormat="1" ht="21" hidden="1" customHeight="1">
      <c r="A1" s="629" t="s">
        <v>466</v>
      </c>
      <c r="B1" s="629"/>
      <c r="C1" s="629"/>
      <c r="D1" s="218"/>
      <c r="E1" s="125"/>
      <c r="F1" s="125"/>
      <c r="G1" s="125"/>
      <c r="H1" s="125"/>
      <c r="I1" s="125"/>
      <c r="J1" s="125"/>
      <c r="K1" s="125"/>
      <c r="L1" s="125"/>
      <c r="N1" s="79" t="s">
        <v>467</v>
      </c>
    </row>
    <row r="2" spans="1:14" s="79" customFormat="1" ht="13.5" hidden="1" customHeight="1">
      <c r="A2" s="125"/>
      <c r="B2" s="125"/>
      <c r="C2" s="125"/>
      <c r="D2" s="218"/>
      <c r="E2" s="125"/>
      <c r="F2" s="125"/>
      <c r="G2" s="125"/>
      <c r="H2" s="125"/>
      <c r="I2" s="125"/>
      <c r="J2" s="125"/>
      <c r="K2" s="125"/>
      <c r="L2" s="125"/>
      <c r="N2" s="79" t="s">
        <v>186</v>
      </c>
    </row>
    <row r="3" spans="1:14" s="79" customFormat="1" hidden="1">
      <c r="A3" s="125"/>
      <c r="B3" s="125"/>
      <c r="C3" s="125"/>
      <c r="D3" s="218"/>
      <c r="E3" s="125"/>
      <c r="F3" s="125"/>
      <c r="G3" s="125"/>
      <c r="H3" s="125"/>
      <c r="I3" s="125"/>
      <c r="J3" s="125"/>
      <c r="K3" s="125"/>
      <c r="L3" s="125"/>
      <c r="N3" s="79" t="s">
        <v>465</v>
      </c>
    </row>
    <row r="4" spans="1:14" s="117" customFormat="1" ht="24" customHeight="1">
      <c r="A4" s="113">
        <v>2</v>
      </c>
      <c r="B4" s="114" t="s">
        <v>392</v>
      </c>
      <c r="C4" s="115"/>
      <c r="D4" s="630" t="e">
        <f>#REF!</f>
        <v>#REF!</v>
      </c>
      <c r="E4" s="630"/>
      <c r="F4" s="630"/>
      <c r="G4" s="630"/>
      <c r="H4" s="630"/>
      <c r="I4" s="115" t="str">
        <f>Cover!D8</f>
        <v>SA-PEFC-FM-012823</v>
      </c>
      <c r="J4" s="115"/>
      <c r="K4" s="210"/>
      <c r="L4" s="116"/>
    </row>
    <row r="5" spans="1:14" ht="70.2" customHeight="1">
      <c r="A5" s="211" t="s">
        <v>25</v>
      </c>
      <c r="B5" s="211" t="s">
        <v>1784</v>
      </c>
      <c r="C5" s="211" t="s">
        <v>1777</v>
      </c>
      <c r="D5" s="209" t="s">
        <v>185</v>
      </c>
      <c r="E5" s="211" t="s">
        <v>1778</v>
      </c>
      <c r="F5" s="242" t="s">
        <v>1785</v>
      </c>
      <c r="G5" s="242" t="s">
        <v>1786</v>
      </c>
      <c r="H5" s="211" t="s">
        <v>1779</v>
      </c>
      <c r="I5" s="211" t="s">
        <v>1780</v>
      </c>
      <c r="J5" s="211" t="s">
        <v>1781</v>
      </c>
      <c r="K5" s="210" t="s">
        <v>1783</v>
      </c>
      <c r="L5" s="63"/>
    </row>
    <row r="6" spans="1:14">
      <c r="A6" s="631" t="s">
        <v>187</v>
      </c>
      <c r="B6" s="632"/>
      <c r="C6" s="632"/>
      <c r="D6" s="632"/>
      <c r="E6" s="632"/>
      <c r="F6" s="632"/>
      <c r="G6" s="632"/>
      <c r="H6" s="632"/>
      <c r="I6" s="632"/>
      <c r="J6" s="632"/>
      <c r="K6" s="632"/>
      <c r="L6" s="63"/>
    </row>
    <row r="7" spans="1:14" ht="219" customHeight="1">
      <c r="A7" s="576" t="s">
        <v>1775</v>
      </c>
      <c r="B7" s="61" t="s">
        <v>467</v>
      </c>
      <c r="C7" s="577" t="s">
        <v>1829</v>
      </c>
      <c r="D7" s="578" t="s">
        <v>499</v>
      </c>
      <c r="E7" s="61" t="s">
        <v>1776</v>
      </c>
      <c r="F7" s="61" t="s">
        <v>1776</v>
      </c>
      <c r="G7" s="61" t="s">
        <v>1776</v>
      </c>
      <c r="H7" s="61" t="s">
        <v>349</v>
      </c>
      <c r="I7" s="577" t="s">
        <v>756</v>
      </c>
      <c r="J7" s="61" t="s">
        <v>1782</v>
      </c>
      <c r="K7" s="150"/>
      <c r="L7" s="66"/>
    </row>
    <row r="8" spans="1:14" ht="15" customHeight="1">
      <c r="A8" s="633" t="s">
        <v>188</v>
      </c>
      <c r="B8" s="634"/>
      <c r="C8" s="634"/>
      <c r="D8" s="634"/>
      <c r="E8" s="634"/>
      <c r="F8" s="634"/>
      <c r="G8" s="634"/>
      <c r="H8" s="634"/>
      <c r="I8" s="634"/>
      <c r="J8" s="634"/>
      <c r="K8" s="635"/>
      <c r="L8" s="66"/>
    </row>
    <row r="9" spans="1:14" ht="128.4" customHeight="1">
      <c r="A9" s="65"/>
      <c r="B9" s="64"/>
      <c r="C9" s="64"/>
      <c r="D9" s="217"/>
      <c r="E9" s="64"/>
      <c r="F9" s="64" t="s">
        <v>756</v>
      </c>
      <c r="G9" s="64" t="s">
        <v>756</v>
      </c>
      <c r="H9" s="64"/>
      <c r="I9" s="575"/>
      <c r="J9" s="64"/>
      <c r="K9" s="64"/>
      <c r="L9" s="66"/>
    </row>
    <row r="10" spans="1:14" s="55" customFormat="1">
      <c r="A10" s="71"/>
      <c r="B10" s="213"/>
      <c r="C10" s="112"/>
      <c r="D10" s="219"/>
      <c r="E10" s="58"/>
      <c r="F10" s="58"/>
      <c r="G10" s="58"/>
      <c r="H10" s="58"/>
      <c r="I10" s="58"/>
      <c r="M10" s="212"/>
      <c r="N10" s="212"/>
    </row>
    <row r="11" spans="1:14" s="55" customFormat="1">
      <c r="A11" s="71"/>
      <c r="B11" s="213"/>
      <c r="C11" s="71"/>
      <c r="D11" s="60"/>
      <c r="M11" s="212"/>
      <c r="N11" s="212"/>
    </row>
    <row r="12" spans="1:14" s="55" customFormat="1">
      <c r="A12" s="71"/>
      <c r="B12" s="213"/>
      <c r="C12" s="71"/>
      <c r="D12" s="60"/>
      <c r="M12" s="212"/>
      <c r="N12" s="212"/>
    </row>
    <row r="13" spans="1:14" s="55" customFormat="1">
      <c r="A13" s="71"/>
      <c r="B13" s="213"/>
      <c r="C13" s="71"/>
      <c r="D13" s="60"/>
      <c r="M13" s="212"/>
      <c r="N13" s="212"/>
    </row>
    <row r="14" spans="1:14" s="55" customFormat="1">
      <c r="A14" s="71"/>
      <c r="B14" s="213"/>
      <c r="C14" s="71"/>
      <c r="D14" s="60"/>
      <c r="M14" s="212"/>
      <c r="N14" s="212"/>
    </row>
    <row r="15" spans="1:14" s="55" customFormat="1">
      <c r="A15" s="71"/>
      <c r="B15" s="213"/>
      <c r="C15" s="71"/>
      <c r="D15" s="60"/>
      <c r="M15" s="212"/>
      <c r="N15" s="212"/>
    </row>
    <row r="16" spans="1:14" s="55" customFormat="1">
      <c r="A16" s="71"/>
      <c r="B16" s="213"/>
      <c r="C16" s="71"/>
      <c r="D16" s="60"/>
      <c r="M16" s="212"/>
      <c r="N16" s="212"/>
    </row>
    <row r="17" spans="1:14" s="55" customFormat="1">
      <c r="A17" s="71"/>
      <c r="B17" s="213"/>
      <c r="C17" s="71"/>
      <c r="D17" s="60"/>
      <c r="M17" s="212"/>
      <c r="N17" s="212"/>
    </row>
    <row r="18" spans="1:14" s="55" customFormat="1">
      <c r="A18" s="71"/>
      <c r="B18" s="213"/>
      <c r="C18" s="71"/>
      <c r="D18" s="60"/>
      <c r="M18" s="212"/>
      <c r="N18" s="212"/>
    </row>
    <row r="19" spans="1:14" s="55" customFormat="1">
      <c r="A19" s="71" t="s">
        <v>26</v>
      </c>
      <c r="B19" s="213"/>
      <c r="C19" s="71"/>
      <c r="D19" s="60"/>
      <c r="M19" s="212"/>
      <c r="N19" s="212"/>
    </row>
    <row r="20" spans="1:14" s="55" customFormat="1">
      <c r="A20" s="71"/>
      <c r="B20" s="213"/>
      <c r="C20" s="71"/>
      <c r="D20" s="60"/>
      <c r="M20" s="212"/>
      <c r="N20" s="212"/>
    </row>
    <row r="21" spans="1:14" s="55" customFormat="1">
      <c r="A21" s="71"/>
      <c r="B21" s="213"/>
      <c r="C21" s="71"/>
      <c r="D21" s="60"/>
      <c r="M21" s="212"/>
      <c r="N21" s="212"/>
    </row>
    <row r="22" spans="1:14" s="55" customFormat="1">
      <c r="A22" s="71"/>
      <c r="B22" s="213"/>
      <c r="C22" s="71"/>
      <c r="D22" s="60"/>
      <c r="M22" s="212"/>
      <c r="N22" s="212"/>
    </row>
    <row r="23" spans="1:14" s="55" customFormat="1">
      <c r="A23" s="71"/>
      <c r="B23" s="213"/>
      <c r="C23" s="71"/>
      <c r="D23" s="60"/>
      <c r="M23" s="212"/>
      <c r="N23" s="212"/>
    </row>
    <row r="24" spans="1:14" s="55" customFormat="1">
      <c r="A24" s="71"/>
      <c r="B24" s="213"/>
      <c r="C24" s="71"/>
      <c r="D24" s="60"/>
      <c r="M24" s="212"/>
      <c r="N24" s="212"/>
    </row>
    <row r="25" spans="1:14" s="55" customFormat="1">
      <c r="A25" s="71"/>
      <c r="B25" s="213"/>
      <c r="C25" s="71"/>
      <c r="D25" s="60"/>
      <c r="M25" s="212"/>
      <c r="N25" s="212"/>
    </row>
    <row r="26" spans="1:14" s="55" customFormat="1">
      <c r="A26" s="71"/>
      <c r="B26" s="213"/>
      <c r="C26" s="71"/>
      <c r="D26" s="60"/>
      <c r="M26" s="212"/>
      <c r="N26" s="212"/>
    </row>
    <row r="27" spans="1:14" s="55" customFormat="1">
      <c r="A27" s="71"/>
      <c r="B27" s="213"/>
      <c r="C27" s="71"/>
      <c r="D27" s="60"/>
      <c r="M27" s="212"/>
      <c r="N27" s="212"/>
    </row>
    <row r="28" spans="1:14" s="55" customFormat="1">
      <c r="A28" s="71"/>
      <c r="B28" s="213"/>
      <c r="C28" s="71"/>
      <c r="D28" s="60"/>
      <c r="M28" s="212"/>
      <c r="N28" s="212"/>
    </row>
    <row r="29" spans="1:14" s="55" customFormat="1">
      <c r="A29" s="71"/>
      <c r="B29" s="213"/>
      <c r="C29" s="71"/>
      <c r="D29" s="60"/>
      <c r="M29" s="212"/>
      <c r="N29" s="212"/>
    </row>
    <row r="30" spans="1:14" s="55" customFormat="1">
      <c r="A30" s="71"/>
      <c r="B30" s="213"/>
      <c r="C30" s="71"/>
      <c r="D30" s="60"/>
      <c r="M30" s="212"/>
      <c r="N30" s="212"/>
    </row>
    <row r="31" spans="1:14" s="55" customFormat="1">
      <c r="A31" s="71"/>
      <c r="B31" s="213"/>
      <c r="C31" s="71"/>
      <c r="D31" s="60"/>
      <c r="M31" s="212"/>
      <c r="N31" s="212"/>
    </row>
    <row r="32" spans="1:14" s="55" customFormat="1">
      <c r="A32" s="71"/>
      <c r="B32" s="213"/>
      <c r="C32" s="71"/>
      <c r="D32" s="60"/>
      <c r="M32" s="212"/>
      <c r="N32" s="212"/>
    </row>
    <row r="33" spans="1:14" s="55" customFormat="1">
      <c r="A33" s="71"/>
      <c r="B33" s="213"/>
      <c r="C33" s="71"/>
      <c r="D33" s="60"/>
      <c r="M33" s="212"/>
      <c r="N33" s="212"/>
    </row>
    <row r="34" spans="1:14" s="55" customFormat="1">
      <c r="A34" s="71"/>
      <c r="B34" s="213"/>
      <c r="C34" s="71"/>
      <c r="D34" s="60"/>
      <c r="M34" s="212"/>
      <c r="N34" s="212"/>
    </row>
    <row r="35" spans="1:14" s="55" customFormat="1">
      <c r="A35" s="71"/>
      <c r="B35" s="213"/>
      <c r="C35" s="71"/>
      <c r="D35" s="60"/>
      <c r="M35" s="212"/>
      <c r="N35" s="212"/>
    </row>
    <row r="36" spans="1:14" s="55" customFormat="1">
      <c r="A36" s="71"/>
      <c r="B36" s="213"/>
      <c r="C36" s="71"/>
      <c r="D36" s="60"/>
      <c r="M36" s="212"/>
      <c r="N36" s="212"/>
    </row>
    <row r="37" spans="1:14" s="55" customFormat="1">
      <c r="A37" s="71"/>
      <c r="B37" s="213"/>
      <c r="C37" s="71"/>
      <c r="D37" s="60"/>
      <c r="M37" s="212"/>
      <c r="N37" s="212"/>
    </row>
    <row r="38" spans="1:14" s="55" customFormat="1">
      <c r="A38" s="71"/>
      <c r="B38" s="213"/>
      <c r="C38" s="71"/>
      <c r="D38" s="60"/>
      <c r="M38" s="212"/>
      <c r="N38" s="212"/>
    </row>
    <row r="39" spans="1:14" s="55" customFormat="1">
      <c r="A39" s="71"/>
      <c r="B39" s="213"/>
      <c r="C39" s="71"/>
      <c r="D39" s="60"/>
      <c r="M39" s="212"/>
      <c r="N39" s="212"/>
    </row>
    <row r="40" spans="1:14">
      <c r="A40" s="71"/>
      <c r="B40" s="213"/>
      <c r="C40" s="71"/>
    </row>
    <row r="41" spans="1:14">
      <c r="A41" s="71"/>
      <c r="B41" s="213"/>
      <c r="C41" s="71"/>
    </row>
    <row r="42" spans="1:14">
      <c r="A42" s="71"/>
      <c r="B42" s="213"/>
      <c r="C42" s="71"/>
    </row>
    <row r="43" spans="1:14">
      <c r="A43" s="71"/>
      <c r="B43" s="213"/>
      <c r="C43" s="71"/>
    </row>
    <row r="44" spans="1:14">
      <c r="A44" s="71"/>
      <c r="B44" s="213"/>
      <c r="C44" s="71"/>
    </row>
    <row r="45" spans="1:14">
      <c r="A45" s="71"/>
      <c r="B45" s="213"/>
      <c r="C45" s="71"/>
    </row>
    <row r="46" spans="1:14">
      <c r="B46" s="213"/>
    </row>
    <row r="47" spans="1:14">
      <c r="B47" s="213"/>
    </row>
    <row r="48" spans="1:14">
      <c r="B48" s="213"/>
    </row>
    <row r="49" spans="1:12">
      <c r="B49" s="213"/>
    </row>
    <row r="50" spans="1:12">
      <c r="B50" s="213"/>
    </row>
    <row r="51" spans="1:12">
      <c r="B51" s="213"/>
    </row>
    <row r="52" spans="1:12">
      <c r="B52" s="213"/>
    </row>
    <row r="53" spans="1:12" s="214" customFormat="1">
      <c r="A53" s="112"/>
      <c r="B53" s="213"/>
      <c r="C53" s="112"/>
      <c r="D53" s="220"/>
      <c r="E53" s="112"/>
      <c r="F53" s="112"/>
      <c r="G53" s="112"/>
      <c r="H53" s="112"/>
      <c r="I53" s="112"/>
      <c r="J53" s="112"/>
      <c r="K53" s="112"/>
      <c r="L53" s="112"/>
    </row>
    <row r="54" spans="1:12" s="214" customFormat="1">
      <c r="A54" s="112"/>
      <c r="B54" s="213"/>
      <c r="C54" s="112"/>
      <c r="D54" s="220"/>
      <c r="E54" s="112"/>
      <c r="F54" s="112"/>
      <c r="G54" s="112"/>
      <c r="H54" s="112"/>
      <c r="I54" s="112"/>
      <c r="J54" s="112"/>
      <c r="K54" s="112"/>
      <c r="L54" s="112"/>
    </row>
    <row r="55" spans="1:12" s="214" customFormat="1">
      <c r="A55" s="112"/>
      <c r="B55" s="213"/>
      <c r="C55" s="112"/>
      <c r="D55" s="220"/>
      <c r="E55" s="112"/>
      <c r="F55" s="112"/>
      <c r="G55" s="112"/>
      <c r="H55" s="112"/>
      <c r="I55" s="112"/>
      <c r="J55" s="112"/>
      <c r="K55" s="112"/>
      <c r="L55" s="112"/>
    </row>
    <row r="56" spans="1:12" s="214" customFormat="1">
      <c r="A56" s="112"/>
      <c r="B56" s="213"/>
      <c r="C56" s="112"/>
      <c r="D56" s="220"/>
      <c r="E56" s="112"/>
      <c r="F56" s="112"/>
      <c r="G56" s="112"/>
      <c r="H56" s="112"/>
      <c r="I56" s="112"/>
      <c r="J56" s="112"/>
      <c r="K56" s="112"/>
      <c r="L56" s="112"/>
    </row>
    <row r="57" spans="1:12" s="214" customFormat="1">
      <c r="A57" s="112"/>
      <c r="B57" s="213"/>
      <c r="C57" s="112"/>
      <c r="D57" s="220"/>
      <c r="E57" s="112"/>
      <c r="F57" s="112"/>
      <c r="G57" s="112"/>
      <c r="H57" s="112"/>
      <c r="I57" s="112"/>
      <c r="J57" s="112"/>
      <c r="K57" s="112"/>
      <c r="L57" s="112"/>
    </row>
    <row r="58" spans="1:12" s="214" customFormat="1">
      <c r="A58" s="112"/>
      <c r="B58" s="213"/>
      <c r="C58" s="112"/>
      <c r="D58" s="220"/>
      <c r="E58" s="112"/>
      <c r="F58" s="112"/>
      <c r="G58" s="112"/>
      <c r="H58" s="112"/>
      <c r="I58" s="112"/>
      <c r="J58" s="112"/>
      <c r="K58" s="112"/>
      <c r="L58" s="112"/>
    </row>
    <row r="59" spans="1:12" s="214" customFormat="1">
      <c r="A59" s="112"/>
      <c r="B59" s="213"/>
      <c r="C59" s="112"/>
      <c r="D59" s="220"/>
      <c r="E59" s="112"/>
      <c r="F59" s="112"/>
      <c r="G59" s="112"/>
      <c r="H59" s="112"/>
      <c r="I59" s="112"/>
      <c r="J59" s="112"/>
      <c r="K59" s="112"/>
      <c r="L59" s="112"/>
    </row>
    <row r="60" spans="1:12" s="214" customFormat="1">
      <c r="A60" s="112"/>
      <c r="B60" s="213"/>
      <c r="C60" s="112"/>
      <c r="D60" s="220"/>
      <c r="E60" s="112"/>
      <c r="F60" s="112"/>
      <c r="G60" s="112"/>
      <c r="H60" s="112"/>
      <c r="I60" s="112"/>
      <c r="J60" s="112"/>
      <c r="K60" s="112"/>
      <c r="L60" s="112"/>
    </row>
    <row r="61" spans="1:12" s="214" customFormat="1">
      <c r="A61" s="112"/>
      <c r="B61" s="213"/>
      <c r="C61" s="112"/>
      <c r="D61" s="220"/>
      <c r="E61" s="112"/>
      <c r="F61" s="112"/>
      <c r="G61" s="112"/>
      <c r="H61" s="112"/>
      <c r="I61" s="112"/>
      <c r="J61" s="112"/>
      <c r="K61" s="112"/>
      <c r="L61" s="112"/>
    </row>
    <row r="62" spans="1:12" s="214" customFormat="1">
      <c r="A62" s="112"/>
      <c r="B62" s="213"/>
      <c r="C62" s="112"/>
      <c r="D62" s="220"/>
      <c r="E62" s="112"/>
      <c r="F62" s="112"/>
      <c r="G62" s="112"/>
      <c r="H62" s="112"/>
      <c r="I62" s="112"/>
      <c r="J62" s="112"/>
      <c r="K62" s="112"/>
      <c r="L62" s="112"/>
    </row>
    <row r="63" spans="1:12" s="214" customFormat="1">
      <c r="A63" s="112"/>
      <c r="B63" s="213"/>
      <c r="C63" s="112"/>
      <c r="D63" s="220"/>
      <c r="E63" s="112"/>
      <c r="F63" s="112"/>
      <c r="G63" s="112"/>
      <c r="H63" s="112"/>
      <c r="I63" s="112"/>
      <c r="J63" s="112"/>
      <c r="K63" s="112"/>
      <c r="L63" s="112"/>
    </row>
    <row r="64" spans="1:12" s="214" customFormat="1">
      <c r="A64" s="112"/>
      <c r="B64" s="213"/>
      <c r="C64" s="112"/>
      <c r="D64" s="220"/>
      <c r="E64" s="112"/>
      <c r="F64" s="112"/>
      <c r="G64" s="112"/>
      <c r="H64" s="112"/>
      <c r="I64" s="112"/>
      <c r="J64" s="112"/>
      <c r="K64" s="112"/>
      <c r="L64" s="112"/>
    </row>
    <row r="65" spans="1:12" s="214" customFormat="1">
      <c r="A65" s="112"/>
      <c r="B65" s="213"/>
      <c r="C65" s="112"/>
      <c r="D65" s="220"/>
      <c r="E65" s="112"/>
      <c r="F65" s="112"/>
      <c r="G65" s="112"/>
      <c r="H65" s="112"/>
      <c r="I65" s="112"/>
      <c r="J65" s="112"/>
      <c r="K65" s="112"/>
      <c r="L65" s="112"/>
    </row>
    <row r="66" spans="1:12" s="214" customFormat="1">
      <c r="A66" s="112"/>
      <c r="B66" s="213"/>
      <c r="C66" s="112"/>
      <c r="D66" s="220"/>
      <c r="E66" s="112"/>
      <c r="F66" s="112"/>
      <c r="G66" s="112"/>
      <c r="H66" s="112"/>
      <c r="I66" s="112"/>
      <c r="J66" s="112"/>
      <c r="K66" s="112"/>
      <c r="L66" s="112"/>
    </row>
    <row r="67" spans="1:12" s="214" customFormat="1">
      <c r="A67" s="112"/>
      <c r="B67" s="213"/>
      <c r="C67" s="112"/>
      <c r="D67" s="220"/>
      <c r="E67" s="112"/>
      <c r="F67" s="112"/>
      <c r="G67" s="112"/>
      <c r="H67" s="112"/>
      <c r="I67" s="112"/>
      <c r="J67" s="112"/>
      <c r="K67" s="112"/>
      <c r="L67" s="112"/>
    </row>
    <row r="68" spans="1:12" s="214" customFormat="1">
      <c r="A68" s="112"/>
      <c r="B68" s="213"/>
      <c r="C68" s="112"/>
      <c r="D68" s="220"/>
      <c r="E68" s="112"/>
      <c r="F68" s="112"/>
      <c r="G68" s="112"/>
      <c r="H68" s="112"/>
      <c r="I68" s="112"/>
      <c r="J68" s="112"/>
      <c r="K68" s="112"/>
      <c r="L68" s="112"/>
    </row>
    <row r="69" spans="1:12" s="214" customFormat="1">
      <c r="A69" s="112"/>
      <c r="B69" s="213"/>
      <c r="C69" s="112"/>
      <c r="D69" s="220"/>
      <c r="E69" s="112"/>
      <c r="F69" s="112"/>
      <c r="G69" s="112"/>
      <c r="H69" s="112"/>
      <c r="I69" s="112"/>
      <c r="J69" s="112"/>
      <c r="K69" s="112"/>
      <c r="L69" s="112"/>
    </row>
    <row r="70" spans="1:12" s="214" customFormat="1">
      <c r="A70" s="112"/>
      <c r="B70" s="213"/>
      <c r="C70" s="112"/>
      <c r="D70" s="220"/>
      <c r="E70" s="112"/>
      <c r="F70" s="112"/>
      <c r="G70" s="112"/>
      <c r="H70" s="112"/>
      <c r="I70" s="112"/>
      <c r="J70" s="112"/>
      <c r="K70" s="112"/>
      <c r="L70" s="112"/>
    </row>
    <row r="71" spans="1:12" s="214" customFormat="1">
      <c r="A71" s="112"/>
      <c r="B71" s="213"/>
      <c r="C71" s="112"/>
      <c r="D71" s="220"/>
      <c r="E71" s="112"/>
      <c r="F71" s="112"/>
      <c r="G71" s="112"/>
      <c r="H71" s="112"/>
      <c r="I71" s="112"/>
      <c r="J71" s="112"/>
      <c r="K71" s="112"/>
      <c r="L71" s="112"/>
    </row>
    <row r="72" spans="1:12" s="214" customFormat="1">
      <c r="A72" s="112"/>
      <c r="B72" s="213"/>
      <c r="C72" s="112"/>
      <c r="D72" s="220"/>
      <c r="E72" s="112"/>
      <c r="F72" s="112"/>
      <c r="G72" s="112"/>
      <c r="H72" s="112"/>
      <c r="I72" s="112"/>
      <c r="J72" s="112"/>
      <c r="K72" s="112"/>
      <c r="L72" s="112"/>
    </row>
    <row r="73" spans="1:12" s="214" customFormat="1">
      <c r="A73" s="112"/>
      <c r="B73" s="213"/>
      <c r="C73" s="112"/>
      <c r="D73" s="220"/>
      <c r="E73" s="112"/>
      <c r="F73" s="112"/>
      <c r="G73" s="112"/>
      <c r="H73" s="112"/>
      <c r="I73" s="112"/>
      <c r="J73" s="112"/>
      <c r="K73" s="112"/>
      <c r="L73" s="112"/>
    </row>
    <row r="74" spans="1:12" s="214" customFormat="1">
      <c r="A74" s="112"/>
      <c r="B74" s="213"/>
      <c r="C74" s="112"/>
      <c r="D74" s="220"/>
      <c r="E74" s="112"/>
      <c r="F74" s="112"/>
      <c r="G74" s="112"/>
      <c r="H74" s="112"/>
      <c r="I74" s="112"/>
      <c r="J74" s="112"/>
      <c r="K74" s="112"/>
      <c r="L74" s="112"/>
    </row>
    <row r="75" spans="1:12" s="214" customFormat="1">
      <c r="A75" s="112"/>
      <c r="B75" s="213"/>
      <c r="C75" s="112"/>
      <c r="D75" s="220"/>
      <c r="E75" s="112"/>
      <c r="F75" s="112"/>
      <c r="G75" s="112"/>
      <c r="H75" s="112"/>
      <c r="I75" s="112"/>
      <c r="J75" s="112"/>
      <c r="K75" s="112"/>
      <c r="L75" s="112"/>
    </row>
    <row r="76" spans="1:12" s="214" customFormat="1">
      <c r="A76" s="112"/>
      <c r="B76" s="213"/>
      <c r="C76" s="112"/>
      <c r="D76" s="220"/>
      <c r="E76" s="112"/>
      <c r="F76" s="112"/>
      <c r="G76" s="112"/>
      <c r="H76" s="112"/>
      <c r="I76" s="112"/>
      <c r="J76" s="112"/>
      <c r="K76" s="112"/>
      <c r="L76" s="112"/>
    </row>
    <row r="77" spans="1:12" s="214" customFormat="1">
      <c r="A77" s="112"/>
      <c r="B77" s="213"/>
      <c r="C77" s="112"/>
      <c r="D77" s="220"/>
      <c r="E77" s="112"/>
      <c r="F77" s="112"/>
      <c r="G77" s="112"/>
      <c r="H77" s="112"/>
      <c r="I77" s="112"/>
      <c r="J77" s="112"/>
      <c r="K77" s="112"/>
      <c r="L77" s="112"/>
    </row>
    <row r="78" spans="1:12" s="214" customFormat="1">
      <c r="A78" s="112"/>
      <c r="B78" s="213"/>
      <c r="C78" s="112"/>
      <c r="D78" s="220"/>
      <c r="E78" s="112"/>
      <c r="F78" s="112"/>
      <c r="G78" s="112"/>
      <c r="H78" s="112"/>
      <c r="I78" s="112"/>
      <c r="J78" s="112"/>
      <c r="K78" s="112"/>
      <c r="L78" s="112"/>
    </row>
    <row r="79" spans="1:12" s="214" customFormat="1">
      <c r="A79" s="112"/>
      <c r="B79" s="213"/>
      <c r="C79" s="112"/>
      <c r="D79" s="220"/>
      <c r="E79" s="112"/>
      <c r="F79" s="112"/>
      <c r="G79" s="112"/>
      <c r="H79" s="112"/>
      <c r="I79" s="112"/>
      <c r="J79" s="112"/>
      <c r="K79" s="112"/>
      <c r="L79" s="112"/>
    </row>
    <row r="80" spans="1:12" s="214" customFormat="1">
      <c r="A80" s="112"/>
      <c r="B80" s="213"/>
      <c r="C80" s="112"/>
      <c r="D80" s="220"/>
      <c r="E80" s="112"/>
      <c r="F80" s="112"/>
      <c r="G80" s="112"/>
      <c r="H80" s="112"/>
      <c r="I80" s="112"/>
      <c r="J80" s="112"/>
      <c r="K80" s="112"/>
      <c r="L80" s="112"/>
    </row>
    <row r="81" spans="1:12" s="214" customFormat="1">
      <c r="A81" s="112"/>
      <c r="B81" s="213"/>
      <c r="C81" s="112"/>
      <c r="D81" s="220"/>
      <c r="E81" s="112"/>
      <c r="F81" s="112"/>
      <c r="G81" s="112"/>
      <c r="H81" s="112"/>
      <c r="I81" s="112"/>
      <c r="J81" s="112"/>
      <c r="K81" s="112"/>
      <c r="L81" s="112"/>
    </row>
    <row r="82" spans="1:12" s="214" customFormat="1">
      <c r="A82" s="112"/>
      <c r="B82" s="213"/>
      <c r="C82" s="112"/>
      <c r="D82" s="220"/>
      <c r="E82" s="112"/>
      <c r="F82" s="112"/>
      <c r="G82" s="112"/>
      <c r="H82" s="112"/>
      <c r="I82" s="112"/>
      <c r="J82" s="112"/>
      <c r="K82" s="112"/>
      <c r="L82" s="112"/>
    </row>
    <row r="83" spans="1:12" s="214" customFormat="1">
      <c r="A83" s="112"/>
      <c r="B83" s="213"/>
      <c r="C83" s="112"/>
      <c r="D83" s="220"/>
      <c r="E83" s="112"/>
      <c r="F83" s="112"/>
      <c r="G83" s="112"/>
      <c r="H83" s="112"/>
      <c r="I83" s="112"/>
      <c r="J83" s="112"/>
      <c r="K83" s="112"/>
      <c r="L83" s="112"/>
    </row>
    <row r="84" spans="1:12" s="214" customFormat="1">
      <c r="A84" s="112"/>
      <c r="B84" s="213"/>
      <c r="C84" s="112"/>
      <c r="D84" s="220"/>
      <c r="E84" s="112"/>
      <c r="F84" s="112"/>
      <c r="G84" s="112"/>
      <c r="H84" s="112"/>
      <c r="I84" s="112"/>
      <c r="J84" s="112"/>
      <c r="K84" s="112"/>
      <c r="L84" s="112"/>
    </row>
    <row r="85" spans="1:12" s="214" customFormat="1">
      <c r="A85" s="112"/>
      <c r="B85" s="213"/>
      <c r="C85" s="112"/>
      <c r="D85" s="220"/>
      <c r="E85" s="112"/>
      <c r="F85" s="112"/>
      <c r="G85" s="112"/>
      <c r="H85" s="112"/>
      <c r="I85" s="112"/>
      <c r="J85" s="112"/>
      <c r="K85" s="112"/>
      <c r="L85" s="112"/>
    </row>
    <row r="86" spans="1:12" s="214" customFormat="1">
      <c r="A86" s="112"/>
      <c r="B86" s="213"/>
      <c r="C86" s="112"/>
      <c r="D86" s="220"/>
      <c r="E86" s="112"/>
      <c r="F86" s="112"/>
      <c r="G86" s="112"/>
      <c r="H86" s="112"/>
      <c r="I86" s="112"/>
      <c r="J86" s="112"/>
      <c r="K86" s="112"/>
      <c r="L86" s="112"/>
    </row>
    <row r="87" spans="1:12" s="214" customFormat="1">
      <c r="A87" s="112"/>
      <c r="B87" s="213"/>
      <c r="C87" s="112"/>
      <c r="D87" s="220"/>
      <c r="E87" s="112"/>
      <c r="F87" s="112"/>
      <c r="G87" s="112"/>
      <c r="H87" s="112"/>
      <c r="I87" s="112"/>
      <c r="J87" s="112"/>
      <c r="K87" s="112"/>
      <c r="L87" s="112"/>
    </row>
    <row r="88" spans="1:12" s="214" customFormat="1">
      <c r="A88" s="112"/>
      <c r="B88" s="213"/>
      <c r="C88" s="112"/>
      <c r="D88" s="220"/>
      <c r="E88" s="112"/>
      <c r="F88" s="112"/>
      <c r="G88" s="112"/>
      <c r="H88" s="112"/>
      <c r="I88" s="112"/>
      <c r="J88" s="112"/>
      <c r="K88" s="112"/>
      <c r="L88" s="112"/>
    </row>
    <row r="89" spans="1:12" s="214" customFormat="1">
      <c r="A89" s="112"/>
      <c r="B89" s="213"/>
      <c r="C89" s="112"/>
      <c r="D89" s="220"/>
      <c r="E89" s="112"/>
      <c r="F89" s="112"/>
      <c r="G89" s="112"/>
      <c r="H89" s="112"/>
      <c r="I89" s="112"/>
      <c r="J89" s="112"/>
      <c r="K89" s="112"/>
      <c r="L89" s="112"/>
    </row>
    <row r="90" spans="1:12" s="214" customFormat="1">
      <c r="A90" s="112"/>
      <c r="B90" s="213"/>
      <c r="C90" s="112"/>
      <c r="D90" s="220"/>
      <c r="E90" s="112"/>
      <c r="F90" s="112"/>
      <c r="G90" s="112"/>
      <c r="H90" s="112"/>
      <c r="I90" s="112"/>
      <c r="J90" s="112"/>
      <c r="K90" s="112"/>
      <c r="L90" s="112"/>
    </row>
    <row r="91" spans="1:12" s="214" customFormat="1">
      <c r="A91" s="112"/>
      <c r="B91" s="213"/>
      <c r="C91" s="112"/>
      <c r="D91" s="220"/>
      <c r="E91" s="112"/>
      <c r="F91" s="112"/>
      <c r="G91" s="112"/>
      <c r="H91" s="112"/>
      <c r="I91" s="112"/>
      <c r="J91" s="112"/>
      <c r="K91" s="112"/>
      <c r="L91" s="112"/>
    </row>
    <row r="92" spans="1:12" s="214" customFormat="1">
      <c r="A92" s="112"/>
      <c r="B92" s="213"/>
      <c r="C92" s="112"/>
      <c r="D92" s="220"/>
      <c r="E92" s="112"/>
      <c r="F92" s="112"/>
      <c r="G92" s="112"/>
      <c r="H92" s="112"/>
      <c r="I92" s="112"/>
      <c r="J92" s="112"/>
      <c r="K92" s="112"/>
      <c r="L92" s="112"/>
    </row>
    <row r="93" spans="1:12" s="214" customFormat="1">
      <c r="A93" s="112"/>
      <c r="B93" s="213"/>
      <c r="C93" s="112"/>
      <c r="D93" s="220"/>
      <c r="E93" s="112"/>
      <c r="F93" s="112"/>
      <c r="G93" s="112"/>
      <c r="H93" s="112"/>
      <c r="I93" s="112"/>
      <c r="J93" s="112"/>
      <c r="K93" s="112"/>
      <c r="L93" s="112"/>
    </row>
    <row r="94" spans="1:12" s="214" customFormat="1">
      <c r="A94" s="112"/>
      <c r="B94" s="213"/>
      <c r="C94" s="112"/>
      <c r="D94" s="220"/>
      <c r="E94" s="112"/>
      <c r="F94" s="112"/>
      <c r="G94" s="112"/>
      <c r="H94" s="112"/>
      <c r="I94" s="112"/>
      <c r="J94" s="112"/>
      <c r="K94" s="112"/>
      <c r="L94" s="112"/>
    </row>
    <row r="95" spans="1:12" s="214" customFormat="1">
      <c r="A95" s="112"/>
      <c r="B95" s="213"/>
      <c r="C95" s="112"/>
      <c r="D95" s="220"/>
      <c r="E95" s="112"/>
      <c r="F95" s="112"/>
      <c r="G95" s="112"/>
      <c r="H95" s="112"/>
      <c r="I95" s="112"/>
      <c r="J95" s="112"/>
      <c r="K95" s="112"/>
      <c r="L95" s="112"/>
    </row>
    <row r="96" spans="1:12" s="214" customFormat="1">
      <c r="A96" s="112"/>
      <c r="B96" s="213"/>
      <c r="C96" s="112"/>
      <c r="D96" s="220"/>
      <c r="E96" s="112"/>
      <c r="F96" s="112"/>
      <c r="G96" s="112"/>
      <c r="H96" s="112"/>
      <c r="I96" s="112"/>
      <c r="J96" s="112"/>
      <c r="K96" s="112"/>
      <c r="L96" s="112"/>
    </row>
    <row r="97" spans="1:12" s="214" customFormat="1">
      <c r="A97" s="112"/>
      <c r="B97" s="213"/>
      <c r="C97" s="112"/>
      <c r="D97" s="220"/>
      <c r="E97" s="112"/>
      <c r="F97" s="112"/>
      <c r="G97" s="112"/>
      <c r="H97" s="112"/>
      <c r="I97" s="112"/>
      <c r="J97" s="112"/>
      <c r="K97" s="112"/>
      <c r="L97" s="112"/>
    </row>
    <row r="98" spans="1:12" s="214" customFormat="1">
      <c r="A98" s="112"/>
      <c r="B98" s="213"/>
      <c r="C98" s="112"/>
      <c r="D98" s="220"/>
      <c r="E98" s="112"/>
      <c r="F98" s="112"/>
      <c r="G98" s="112"/>
      <c r="H98" s="112"/>
      <c r="I98" s="112"/>
      <c r="J98" s="112"/>
      <c r="K98" s="112"/>
      <c r="L98" s="112"/>
    </row>
    <row r="99" spans="1:12" s="214" customFormat="1">
      <c r="A99" s="112"/>
      <c r="B99" s="213"/>
      <c r="C99" s="112"/>
      <c r="D99" s="220"/>
      <c r="E99" s="112"/>
      <c r="F99" s="112"/>
      <c r="G99" s="112"/>
      <c r="H99" s="112"/>
      <c r="I99" s="112"/>
      <c r="J99" s="112"/>
      <c r="K99" s="112"/>
      <c r="L99" s="112"/>
    </row>
    <row r="100" spans="1:12" s="214" customFormat="1">
      <c r="A100" s="112"/>
      <c r="B100" s="213"/>
      <c r="C100" s="112"/>
      <c r="D100" s="220"/>
      <c r="E100" s="112"/>
      <c r="F100" s="112"/>
      <c r="G100" s="112"/>
      <c r="H100" s="112"/>
      <c r="I100" s="112"/>
      <c r="J100" s="112"/>
      <c r="K100" s="112"/>
      <c r="L100" s="112"/>
    </row>
    <row r="101" spans="1:12" s="214" customFormat="1">
      <c r="A101" s="112"/>
      <c r="B101" s="213"/>
      <c r="C101" s="112"/>
      <c r="D101" s="220"/>
      <c r="E101" s="112"/>
      <c r="F101" s="112"/>
      <c r="G101" s="112"/>
      <c r="H101" s="112"/>
      <c r="I101" s="112"/>
      <c r="J101" s="112"/>
      <c r="K101" s="112"/>
      <c r="L101" s="112"/>
    </row>
    <row r="102" spans="1:12" s="214" customFormat="1">
      <c r="A102" s="112"/>
      <c r="B102" s="213"/>
      <c r="C102" s="112"/>
      <c r="D102" s="220"/>
      <c r="E102" s="112"/>
      <c r="F102" s="112"/>
      <c r="G102" s="112"/>
      <c r="H102" s="112"/>
      <c r="I102" s="112"/>
      <c r="J102" s="112"/>
      <c r="K102" s="112"/>
      <c r="L102" s="112"/>
    </row>
    <row r="103" spans="1:12" s="214" customFormat="1">
      <c r="A103" s="112"/>
      <c r="B103" s="213"/>
      <c r="C103" s="112"/>
      <c r="D103" s="220"/>
      <c r="E103" s="112"/>
      <c r="F103" s="112"/>
      <c r="G103" s="112"/>
      <c r="H103" s="112"/>
      <c r="I103" s="112"/>
      <c r="J103" s="112"/>
      <c r="K103" s="112"/>
      <c r="L103" s="112"/>
    </row>
    <row r="104" spans="1:12" s="214" customFormat="1">
      <c r="A104" s="112"/>
      <c r="B104" s="213"/>
      <c r="C104" s="112"/>
      <c r="D104" s="220"/>
      <c r="E104" s="112"/>
      <c r="F104" s="112"/>
      <c r="G104" s="112"/>
      <c r="H104" s="112"/>
      <c r="I104" s="112"/>
      <c r="J104" s="112"/>
      <c r="K104" s="112"/>
      <c r="L104" s="112"/>
    </row>
    <row r="105" spans="1:12" s="214" customFormat="1">
      <c r="A105" s="112"/>
      <c r="B105" s="213"/>
      <c r="C105" s="112"/>
      <c r="D105" s="220"/>
      <c r="E105" s="112"/>
      <c r="F105" s="112"/>
      <c r="G105" s="112"/>
      <c r="H105" s="112"/>
      <c r="I105" s="112"/>
      <c r="J105" s="112"/>
      <c r="K105" s="112"/>
      <c r="L105" s="112"/>
    </row>
    <row r="106" spans="1:12" s="214" customFormat="1">
      <c r="A106" s="112"/>
      <c r="B106" s="213"/>
      <c r="C106" s="112"/>
      <c r="D106" s="220"/>
      <c r="E106" s="112"/>
      <c r="F106" s="112"/>
      <c r="G106" s="112"/>
      <c r="H106" s="112"/>
      <c r="I106" s="112"/>
      <c r="J106" s="112"/>
      <c r="K106" s="112"/>
      <c r="L106" s="112"/>
    </row>
    <row r="107" spans="1:12" s="214" customFormat="1">
      <c r="A107" s="112"/>
      <c r="B107" s="213"/>
      <c r="C107" s="112"/>
      <c r="D107" s="220"/>
      <c r="E107" s="112"/>
      <c r="F107" s="112"/>
      <c r="G107" s="112"/>
      <c r="H107" s="112"/>
      <c r="I107" s="112"/>
      <c r="J107" s="112"/>
      <c r="K107" s="112"/>
      <c r="L107" s="112"/>
    </row>
    <row r="108" spans="1:12" s="214" customFormat="1">
      <c r="A108" s="112"/>
      <c r="B108" s="213"/>
      <c r="C108" s="112"/>
      <c r="D108" s="220"/>
      <c r="E108" s="112"/>
      <c r="F108" s="112"/>
      <c r="G108" s="112"/>
      <c r="H108" s="112"/>
      <c r="I108" s="112"/>
      <c r="J108" s="112"/>
      <c r="K108" s="112"/>
      <c r="L108" s="112"/>
    </row>
    <row r="109" spans="1:12" s="214" customFormat="1">
      <c r="A109" s="112"/>
      <c r="B109" s="213"/>
      <c r="C109" s="112"/>
      <c r="D109" s="220"/>
      <c r="E109" s="112"/>
      <c r="F109" s="112"/>
      <c r="G109" s="112"/>
      <c r="H109" s="112"/>
      <c r="I109" s="112"/>
      <c r="J109" s="112"/>
      <c r="K109" s="112"/>
      <c r="L109" s="112"/>
    </row>
    <row r="110" spans="1:12" s="214" customFormat="1">
      <c r="A110" s="112"/>
      <c r="B110" s="213"/>
      <c r="C110" s="112"/>
      <c r="D110" s="220"/>
      <c r="E110" s="112"/>
      <c r="F110" s="112"/>
      <c r="G110" s="112"/>
      <c r="H110" s="112"/>
      <c r="I110" s="112"/>
      <c r="J110" s="112"/>
      <c r="K110" s="112"/>
      <c r="L110" s="112"/>
    </row>
    <row r="111" spans="1:12" s="214" customFormat="1">
      <c r="A111" s="112"/>
      <c r="B111" s="213"/>
      <c r="C111" s="112"/>
      <c r="D111" s="220"/>
      <c r="E111" s="112"/>
      <c r="F111" s="112"/>
      <c r="G111" s="112"/>
      <c r="H111" s="112"/>
      <c r="I111" s="112"/>
      <c r="J111" s="112"/>
      <c r="K111" s="112"/>
      <c r="L111" s="112"/>
    </row>
    <row r="112" spans="1:12" s="214" customFormat="1">
      <c r="A112" s="112"/>
      <c r="B112" s="213"/>
      <c r="C112" s="112"/>
      <c r="D112" s="220"/>
      <c r="E112" s="112"/>
      <c r="F112" s="112"/>
      <c r="G112" s="112"/>
      <c r="H112" s="112"/>
      <c r="I112" s="112"/>
      <c r="J112" s="112"/>
      <c r="K112" s="112"/>
      <c r="L112" s="112"/>
    </row>
    <row r="113" spans="1:14" s="214" customFormat="1">
      <c r="A113" s="112"/>
      <c r="B113" s="213"/>
      <c r="C113" s="112"/>
      <c r="D113" s="220"/>
      <c r="E113" s="112"/>
      <c r="F113" s="112"/>
      <c r="G113" s="112"/>
      <c r="H113" s="112"/>
      <c r="I113" s="112"/>
      <c r="J113" s="112"/>
      <c r="K113" s="112"/>
      <c r="L113" s="112"/>
    </row>
    <row r="114" spans="1:14" s="214" customFormat="1">
      <c r="A114" s="112"/>
      <c r="B114" s="213"/>
      <c r="C114" s="112"/>
      <c r="D114" s="220"/>
      <c r="E114" s="112"/>
      <c r="F114" s="112"/>
      <c r="G114" s="112"/>
      <c r="H114" s="112"/>
      <c r="I114" s="112"/>
      <c r="J114" s="112"/>
      <c r="K114" s="112"/>
      <c r="L114" s="112"/>
    </row>
    <row r="115" spans="1:14" s="214" customFormat="1">
      <c r="A115" s="112"/>
      <c r="B115" s="213"/>
      <c r="C115" s="112"/>
      <c r="D115" s="220"/>
      <c r="E115" s="112"/>
      <c r="F115" s="112"/>
      <c r="G115" s="112"/>
      <c r="H115" s="112"/>
      <c r="I115" s="112"/>
      <c r="J115" s="112"/>
      <c r="K115" s="112"/>
      <c r="L115" s="112"/>
    </row>
    <row r="116" spans="1:14" s="214" customFormat="1">
      <c r="A116" s="112"/>
      <c r="B116" s="213"/>
      <c r="C116" s="112"/>
      <c r="D116" s="220"/>
      <c r="E116" s="112"/>
      <c r="F116" s="112"/>
      <c r="G116" s="112"/>
      <c r="H116" s="112"/>
      <c r="I116" s="112"/>
      <c r="J116" s="112"/>
      <c r="K116" s="112"/>
      <c r="L116" s="112"/>
    </row>
    <row r="117" spans="1:14">
      <c r="B117" s="215"/>
    </row>
    <row r="118" spans="1:14">
      <c r="B118" s="216"/>
    </row>
    <row r="119" spans="1:14">
      <c r="B119" s="216"/>
    </row>
    <row r="120" spans="1:14" s="55" customFormat="1">
      <c r="B120" s="216"/>
      <c r="D120" s="60"/>
      <c r="M120" s="212"/>
      <c r="N120" s="212"/>
    </row>
    <row r="121" spans="1:14" s="55" customFormat="1">
      <c r="B121" s="216"/>
      <c r="D121" s="60"/>
      <c r="M121" s="212"/>
      <c r="N121" s="212"/>
    </row>
    <row r="122" spans="1:14" s="55" customFormat="1">
      <c r="B122" s="216"/>
      <c r="D122" s="60"/>
      <c r="M122" s="212"/>
      <c r="N122" s="212"/>
    </row>
    <row r="123" spans="1:14" s="55" customFormat="1">
      <c r="B123" s="216"/>
      <c r="D123" s="60"/>
      <c r="M123" s="212"/>
      <c r="N123" s="212"/>
    </row>
    <row r="124" spans="1:14" s="55" customFormat="1">
      <c r="B124" s="216"/>
      <c r="D124" s="60"/>
      <c r="M124" s="212"/>
      <c r="N124" s="212"/>
    </row>
    <row r="125" spans="1:14" s="55" customFormat="1">
      <c r="B125" s="216"/>
      <c r="D125" s="60"/>
      <c r="M125" s="212"/>
      <c r="N125" s="212"/>
    </row>
    <row r="126" spans="1:14" s="55" customFormat="1">
      <c r="B126" s="216"/>
      <c r="D126" s="60"/>
      <c r="M126" s="212"/>
      <c r="N126" s="212"/>
    </row>
    <row r="127" spans="1:14" s="55" customFormat="1">
      <c r="B127" s="216"/>
      <c r="D127" s="60"/>
      <c r="M127" s="212"/>
      <c r="N127" s="212"/>
    </row>
    <row r="128" spans="1:14" s="55" customFormat="1">
      <c r="B128" s="216"/>
      <c r="D128" s="60"/>
      <c r="M128" s="212"/>
      <c r="N128" s="212"/>
    </row>
    <row r="129" spans="2:14" s="55" customFormat="1">
      <c r="B129" s="216"/>
      <c r="D129" s="60"/>
      <c r="M129" s="212"/>
      <c r="N129" s="212"/>
    </row>
    <row r="130" spans="2:14" s="55" customFormat="1">
      <c r="B130" s="216"/>
      <c r="D130" s="60"/>
      <c r="M130" s="212"/>
      <c r="N130" s="212"/>
    </row>
    <row r="131" spans="2:14" s="55" customFormat="1">
      <c r="B131" s="216"/>
      <c r="D131" s="60"/>
      <c r="M131" s="212"/>
      <c r="N131" s="212"/>
    </row>
    <row r="132" spans="2:14" s="55" customFormat="1">
      <c r="B132" s="216"/>
      <c r="D132" s="60"/>
      <c r="M132" s="212"/>
      <c r="N132" s="212"/>
    </row>
    <row r="133" spans="2:14" s="55" customFormat="1">
      <c r="B133" s="216"/>
      <c r="D133" s="60"/>
      <c r="M133" s="212"/>
      <c r="N133" s="212"/>
    </row>
    <row r="134" spans="2:14" s="55" customFormat="1">
      <c r="B134" s="216"/>
      <c r="D134" s="60"/>
      <c r="M134" s="212"/>
      <c r="N134" s="212"/>
    </row>
    <row r="135" spans="2:14" s="55" customFormat="1">
      <c r="B135" s="216"/>
      <c r="D135" s="60"/>
      <c r="M135" s="212"/>
      <c r="N135" s="212"/>
    </row>
    <row r="136" spans="2:14" s="55" customFormat="1">
      <c r="B136" s="216"/>
      <c r="D136" s="60"/>
      <c r="M136" s="212"/>
      <c r="N136" s="212"/>
    </row>
    <row r="137" spans="2:14" s="55" customFormat="1">
      <c r="B137" s="216"/>
      <c r="D137" s="60"/>
      <c r="M137" s="212"/>
      <c r="N137" s="212"/>
    </row>
    <row r="138" spans="2:14" s="55" customFormat="1">
      <c r="B138" s="216"/>
      <c r="D138" s="60"/>
      <c r="M138" s="212"/>
      <c r="N138" s="212"/>
    </row>
    <row r="139" spans="2:14" s="55" customFormat="1">
      <c r="B139" s="216"/>
      <c r="D139" s="60"/>
      <c r="M139" s="212"/>
      <c r="N139" s="212"/>
    </row>
    <row r="140" spans="2:14" s="55" customFormat="1">
      <c r="B140" s="216"/>
      <c r="D140" s="60"/>
      <c r="M140" s="212"/>
      <c r="N140" s="212"/>
    </row>
    <row r="141" spans="2:14" s="55" customFormat="1">
      <c r="B141" s="216"/>
      <c r="D141" s="60"/>
      <c r="M141" s="212"/>
      <c r="N141" s="212"/>
    </row>
    <row r="142" spans="2:14" s="55" customFormat="1">
      <c r="B142" s="216"/>
      <c r="D142" s="60"/>
      <c r="M142" s="212"/>
      <c r="N142" s="212"/>
    </row>
    <row r="143" spans="2:14" s="55" customFormat="1">
      <c r="B143" s="216"/>
      <c r="D143" s="60"/>
      <c r="M143" s="212"/>
      <c r="N143" s="212"/>
    </row>
    <row r="144" spans="2:14" s="55" customFormat="1">
      <c r="B144" s="216"/>
      <c r="D144" s="60"/>
      <c r="M144" s="212"/>
      <c r="N144" s="212"/>
    </row>
    <row r="145" spans="2:14" s="55" customFormat="1">
      <c r="B145" s="216"/>
      <c r="D145" s="60"/>
      <c r="M145" s="212"/>
      <c r="N145" s="212"/>
    </row>
    <row r="146" spans="2:14" s="55" customFormat="1">
      <c r="B146" s="216"/>
      <c r="D146" s="60"/>
      <c r="M146" s="212"/>
      <c r="N146" s="212"/>
    </row>
    <row r="147" spans="2:14" s="55" customFormat="1">
      <c r="B147" s="216"/>
      <c r="D147" s="60"/>
      <c r="M147" s="212"/>
      <c r="N147" s="212"/>
    </row>
    <row r="148" spans="2:14" s="55" customFormat="1">
      <c r="B148" s="216"/>
      <c r="D148" s="60"/>
      <c r="M148" s="212"/>
      <c r="N148" s="212"/>
    </row>
    <row r="149" spans="2:14" s="55" customFormat="1">
      <c r="B149" s="216"/>
      <c r="D149" s="60"/>
      <c r="M149" s="212"/>
      <c r="N149" s="212"/>
    </row>
    <row r="150" spans="2:14" s="55" customFormat="1">
      <c r="B150" s="216"/>
      <c r="D150" s="60"/>
      <c r="M150" s="212"/>
      <c r="N150" s="212"/>
    </row>
    <row r="151" spans="2:14" s="55" customFormat="1">
      <c r="B151" s="216"/>
      <c r="D151" s="60"/>
      <c r="M151" s="212"/>
      <c r="N151" s="212"/>
    </row>
    <row r="152" spans="2:14" s="55" customFormat="1">
      <c r="B152" s="216"/>
      <c r="D152" s="60"/>
      <c r="M152" s="212"/>
      <c r="N152" s="212"/>
    </row>
    <row r="153" spans="2:14" s="55" customFormat="1">
      <c r="B153" s="216"/>
      <c r="D153" s="60"/>
      <c r="M153" s="212"/>
      <c r="N153" s="212"/>
    </row>
    <row r="154" spans="2:14" s="55" customFormat="1">
      <c r="B154" s="216"/>
      <c r="D154" s="60"/>
      <c r="M154" s="212"/>
      <c r="N154" s="212"/>
    </row>
    <row r="155" spans="2:14" s="55" customFormat="1">
      <c r="B155" s="216"/>
      <c r="D155" s="60"/>
      <c r="M155" s="212"/>
      <c r="N155" s="212"/>
    </row>
    <row r="156" spans="2:14" s="55" customFormat="1">
      <c r="B156" s="216"/>
      <c r="D156" s="60"/>
      <c r="M156" s="212"/>
      <c r="N156" s="212"/>
    </row>
    <row r="157" spans="2:14" s="55" customFormat="1">
      <c r="B157" s="216"/>
      <c r="D157" s="60"/>
      <c r="M157" s="212"/>
      <c r="N157" s="212"/>
    </row>
    <row r="158" spans="2:14" s="55" customFormat="1">
      <c r="B158" s="216"/>
      <c r="D158" s="60"/>
      <c r="M158" s="212"/>
      <c r="N158" s="212"/>
    </row>
    <row r="159" spans="2:14" s="55" customFormat="1">
      <c r="B159" s="216"/>
      <c r="D159" s="60"/>
      <c r="M159" s="212"/>
      <c r="N159" s="212"/>
    </row>
    <row r="160" spans="2:14" s="55" customFormat="1">
      <c r="B160" s="216"/>
      <c r="D160" s="60"/>
      <c r="M160" s="212"/>
      <c r="N160" s="212"/>
    </row>
    <row r="161" spans="2:14" s="55" customFormat="1">
      <c r="B161" s="216"/>
      <c r="D161" s="60"/>
      <c r="M161" s="212"/>
      <c r="N161" s="212"/>
    </row>
    <row r="162" spans="2:14" s="55" customFormat="1">
      <c r="B162" s="216"/>
      <c r="D162" s="60"/>
      <c r="M162" s="212"/>
      <c r="N162" s="212"/>
    </row>
    <row r="163" spans="2:14" s="55" customFormat="1">
      <c r="B163" s="216"/>
      <c r="D163" s="60"/>
      <c r="M163" s="212"/>
      <c r="N163" s="212"/>
    </row>
    <row r="164" spans="2:14" s="55" customFormat="1">
      <c r="B164" s="216"/>
      <c r="D164" s="60"/>
      <c r="M164" s="212"/>
      <c r="N164" s="212"/>
    </row>
    <row r="165" spans="2:14" s="55" customFormat="1">
      <c r="B165" s="216"/>
      <c r="D165" s="60"/>
      <c r="M165" s="212"/>
      <c r="N165" s="212"/>
    </row>
    <row r="166" spans="2:14" s="55" customFormat="1">
      <c r="B166" s="216"/>
      <c r="D166" s="60"/>
      <c r="M166" s="212"/>
      <c r="N166" s="212"/>
    </row>
    <row r="167" spans="2:14" s="55" customFormat="1">
      <c r="B167" s="216"/>
      <c r="D167" s="60"/>
      <c r="M167" s="212"/>
      <c r="N167" s="212"/>
    </row>
    <row r="168" spans="2:14" s="55" customFormat="1">
      <c r="B168" s="216"/>
      <c r="D168" s="60"/>
      <c r="M168" s="212"/>
      <c r="N168" s="212"/>
    </row>
    <row r="169" spans="2:14" s="55" customFormat="1">
      <c r="B169" s="216"/>
      <c r="D169" s="60"/>
      <c r="M169" s="212"/>
      <c r="N169" s="212"/>
    </row>
    <row r="170" spans="2:14" s="55" customFormat="1">
      <c r="B170" s="216"/>
      <c r="D170" s="60"/>
      <c r="M170" s="212"/>
      <c r="N170" s="212"/>
    </row>
    <row r="171" spans="2:14" s="55" customFormat="1">
      <c r="B171" s="216"/>
      <c r="D171" s="60"/>
      <c r="M171" s="212"/>
      <c r="N171" s="212"/>
    </row>
    <row r="172" spans="2:14" s="55" customFormat="1">
      <c r="B172" s="216"/>
      <c r="D172" s="60"/>
      <c r="M172" s="212"/>
      <c r="N172" s="212"/>
    </row>
    <row r="173" spans="2:14" s="55" customFormat="1">
      <c r="B173" s="216"/>
      <c r="D173" s="60"/>
      <c r="M173" s="212"/>
      <c r="N173" s="212"/>
    </row>
    <row r="174" spans="2:14" s="55" customFormat="1">
      <c r="B174" s="216"/>
      <c r="D174" s="60"/>
      <c r="M174" s="212"/>
      <c r="N174" s="212"/>
    </row>
    <row r="175" spans="2:14" s="55" customFormat="1">
      <c r="B175" s="216"/>
      <c r="D175" s="60"/>
      <c r="M175" s="212"/>
      <c r="N175" s="212"/>
    </row>
    <row r="176" spans="2:14" s="55" customFormat="1">
      <c r="B176" s="216"/>
      <c r="D176" s="60"/>
      <c r="M176" s="212"/>
      <c r="N176" s="212"/>
    </row>
    <row r="177" spans="2:14" s="55" customFormat="1">
      <c r="B177" s="216"/>
      <c r="D177" s="60"/>
      <c r="M177" s="212"/>
      <c r="N177" s="212"/>
    </row>
    <row r="178" spans="2:14" s="55" customFormat="1">
      <c r="B178" s="216"/>
      <c r="D178" s="60"/>
      <c r="M178" s="212"/>
      <c r="N178" s="212"/>
    </row>
    <row r="179" spans="2:14" s="55" customFormat="1">
      <c r="B179" s="216"/>
      <c r="D179" s="60"/>
      <c r="M179" s="212"/>
      <c r="N179" s="212"/>
    </row>
    <row r="180" spans="2:14" s="55" customFormat="1">
      <c r="B180" s="216"/>
      <c r="D180" s="60"/>
      <c r="M180" s="212"/>
      <c r="N180" s="212"/>
    </row>
    <row r="181" spans="2:14" s="55" customFormat="1">
      <c r="B181" s="216"/>
      <c r="D181" s="60"/>
      <c r="M181" s="212"/>
      <c r="N181" s="212"/>
    </row>
    <row r="182" spans="2:14" s="55" customFormat="1">
      <c r="B182" s="216"/>
      <c r="D182" s="60"/>
      <c r="M182" s="212"/>
      <c r="N182" s="212"/>
    </row>
    <row r="183" spans="2:14" s="55" customFormat="1">
      <c r="B183" s="216"/>
      <c r="D183" s="60"/>
      <c r="M183" s="212"/>
      <c r="N183" s="212"/>
    </row>
    <row r="184" spans="2:14" s="55" customFormat="1">
      <c r="B184" s="216"/>
      <c r="D184" s="60"/>
      <c r="M184" s="212"/>
      <c r="N184" s="212"/>
    </row>
    <row r="185" spans="2:14" s="55" customFormat="1">
      <c r="B185" s="216"/>
      <c r="D185" s="60"/>
      <c r="M185" s="212"/>
      <c r="N185" s="212"/>
    </row>
    <row r="186" spans="2:14" s="55" customFormat="1">
      <c r="B186" s="216"/>
      <c r="D186" s="60"/>
      <c r="M186" s="212"/>
      <c r="N186" s="212"/>
    </row>
    <row r="187" spans="2:14" s="55" customFormat="1">
      <c r="B187" s="216"/>
      <c r="D187" s="60"/>
      <c r="M187" s="212"/>
      <c r="N187" s="212"/>
    </row>
    <row r="188" spans="2:14" s="55" customFormat="1">
      <c r="B188" s="216"/>
      <c r="D188" s="60"/>
      <c r="M188" s="212"/>
      <c r="N188" s="212"/>
    </row>
    <row r="189" spans="2:14" s="55" customFormat="1">
      <c r="B189" s="216"/>
      <c r="D189" s="60"/>
      <c r="M189" s="212"/>
      <c r="N189" s="212"/>
    </row>
    <row r="190" spans="2:14" s="55" customFormat="1">
      <c r="B190" s="216"/>
      <c r="D190" s="60"/>
      <c r="M190" s="212"/>
      <c r="N190" s="212"/>
    </row>
    <row r="191" spans="2:14" s="55" customFormat="1">
      <c r="B191" s="216"/>
      <c r="D191" s="60"/>
      <c r="M191" s="212"/>
      <c r="N191" s="212"/>
    </row>
    <row r="192" spans="2:14" s="55" customFormat="1">
      <c r="B192" s="216"/>
      <c r="D192" s="60"/>
      <c r="M192" s="212"/>
      <c r="N192" s="212"/>
    </row>
    <row r="193" spans="2:14" s="55" customFormat="1">
      <c r="B193" s="216"/>
      <c r="D193" s="60"/>
      <c r="M193" s="212"/>
      <c r="N193" s="212"/>
    </row>
    <row r="194" spans="2:14" s="55" customFormat="1">
      <c r="B194" s="216"/>
      <c r="D194" s="60"/>
      <c r="M194" s="212"/>
      <c r="N194" s="212"/>
    </row>
    <row r="195" spans="2:14" s="55" customFormat="1">
      <c r="B195" s="216"/>
      <c r="D195" s="60"/>
      <c r="M195" s="212"/>
      <c r="N195" s="212"/>
    </row>
    <row r="196" spans="2:14" s="55" customFormat="1">
      <c r="B196" s="216"/>
      <c r="D196" s="60"/>
      <c r="M196" s="212"/>
      <c r="N196" s="212"/>
    </row>
    <row r="197" spans="2:14" s="55" customFormat="1">
      <c r="B197" s="216"/>
      <c r="D197" s="60"/>
      <c r="M197" s="212"/>
      <c r="N197" s="212"/>
    </row>
    <row r="198" spans="2:14" s="55" customFormat="1">
      <c r="B198" s="216"/>
      <c r="D198" s="60"/>
      <c r="M198" s="212"/>
      <c r="N198" s="212"/>
    </row>
    <row r="199" spans="2:14" s="55" customFormat="1">
      <c r="B199" s="216"/>
      <c r="D199" s="60"/>
      <c r="M199" s="212"/>
      <c r="N199" s="212"/>
    </row>
    <row r="200" spans="2:14" s="55" customFormat="1">
      <c r="B200" s="216"/>
      <c r="D200" s="60"/>
      <c r="M200" s="212"/>
      <c r="N200" s="212"/>
    </row>
    <row r="201" spans="2:14" s="55" customFormat="1">
      <c r="B201" s="216"/>
      <c r="D201" s="60"/>
      <c r="M201" s="212"/>
      <c r="N201" s="212"/>
    </row>
    <row r="202" spans="2:14" s="55" customFormat="1">
      <c r="B202" s="216"/>
      <c r="D202" s="60"/>
      <c r="M202" s="212"/>
      <c r="N202" s="212"/>
    </row>
    <row r="203" spans="2:14" s="55" customFormat="1">
      <c r="B203" s="216"/>
      <c r="D203" s="60"/>
      <c r="M203" s="212"/>
      <c r="N203" s="212"/>
    </row>
    <row r="204" spans="2:14" s="55" customFormat="1">
      <c r="B204" s="216"/>
      <c r="D204" s="60"/>
      <c r="M204" s="212"/>
      <c r="N204" s="212"/>
    </row>
    <row r="205" spans="2:14" s="55" customFormat="1">
      <c r="B205" s="216"/>
      <c r="D205" s="60"/>
      <c r="M205" s="212"/>
      <c r="N205" s="212"/>
    </row>
    <row r="206" spans="2:14" s="55" customFormat="1">
      <c r="B206" s="216"/>
      <c r="D206" s="60"/>
      <c r="M206" s="212"/>
      <c r="N206" s="212"/>
    </row>
    <row r="207" spans="2:14" s="55" customFormat="1">
      <c r="B207" s="216"/>
      <c r="D207" s="60"/>
      <c r="M207" s="212"/>
      <c r="N207" s="212"/>
    </row>
    <row r="208" spans="2:14" s="55" customFormat="1">
      <c r="B208" s="216"/>
      <c r="D208" s="60"/>
      <c r="M208" s="212"/>
      <c r="N208" s="212"/>
    </row>
    <row r="209" spans="2:14" s="55" customFormat="1">
      <c r="B209" s="216"/>
      <c r="D209" s="60"/>
      <c r="M209" s="212"/>
      <c r="N209" s="212"/>
    </row>
    <row r="210" spans="2:14" s="55" customFormat="1">
      <c r="B210" s="216"/>
      <c r="D210" s="60"/>
      <c r="M210" s="212"/>
      <c r="N210" s="212"/>
    </row>
    <row r="211" spans="2:14" s="55" customFormat="1">
      <c r="B211" s="216"/>
      <c r="D211" s="60"/>
      <c r="M211" s="212"/>
      <c r="N211" s="212"/>
    </row>
    <row r="212" spans="2:14" s="55" customFormat="1">
      <c r="B212" s="216"/>
      <c r="D212" s="60"/>
      <c r="M212" s="212"/>
      <c r="N212" s="212"/>
    </row>
    <row r="213" spans="2:14" s="55" customFormat="1">
      <c r="B213" s="216"/>
      <c r="D213" s="60"/>
      <c r="M213" s="212"/>
      <c r="N213" s="212"/>
    </row>
    <row r="214" spans="2:14" s="55" customFormat="1">
      <c r="B214" s="216"/>
      <c r="D214" s="60"/>
      <c r="M214" s="212"/>
      <c r="N214" s="212"/>
    </row>
    <row r="215" spans="2:14" s="55" customFormat="1">
      <c r="B215" s="216"/>
      <c r="D215" s="60"/>
      <c r="M215" s="212"/>
      <c r="N215" s="212"/>
    </row>
    <row r="216" spans="2:14" s="55" customFormat="1">
      <c r="B216" s="216"/>
      <c r="D216" s="60"/>
      <c r="M216" s="212"/>
      <c r="N216" s="212"/>
    </row>
    <row r="217" spans="2:14" s="55" customFormat="1">
      <c r="B217" s="216"/>
      <c r="D217" s="60"/>
      <c r="M217" s="212"/>
      <c r="N217" s="212"/>
    </row>
    <row r="218" spans="2:14" s="55" customFormat="1">
      <c r="B218" s="216"/>
      <c r="D218" s="60"/>
      <c r="M218" s="212"/>
      <c r="N218" s="212"/>
    </row>
    <row r="219" spans="2:14" s="55" customFormat="1">
      <c r="B219" s="216"/>
      <c r="D219" s="60"/>
      <c r="M219" s="212"/>
      <c r="N219" s="212"/>
    </row>
    <row r="220" spans="2:14" s="55" customFormat="1">
      <c r="B220" s="216"/>
      <c r="D220" s="60"/>
      <c r="M220" s="212"/>
      <c r="N220" s="212"/>
    </row>
    <row r="221" spans="2:14" s="55" customFormat="1">
      <c r="B221" s="216"/>
      <c r="D221" s="60"/>
      <c r="M221" s="212"/>
      <c r="N221" s="212"/>
    </row>
    <row r="222" spans="2:14" s="55" customFormat="1">
      <c r="B222" s="216"/>
      <c r="D222" s="60"/>
      <c r="M222" s="212"/>
      <c r="N222" s="212"/>
    </row>
    <row r="223" spans="2:14" s="55" customFormat="1">
      <c r="B223" s="216"/>
      <c r="D223" s="60"/>
      <c r="M223" s="212"/>
      <c r="N223" s="212"/>
    </row>
    <row r="224" spans="2:14" s="55" customFormat="1">
      <c r="B224" s="216"/>
      <c r="D224" s="60"/>
      <c r="M224" s="212"/>
      <c r="N224" s="212"/>
    </row>
    <row r="225" spans="2:14" s="55" customFormat="1">
      <c r="B225" s="216"/>
      <c r="D225" s="60"/>
      <c r="M225" s="212"/>
      <c r="N225" s="212"/>
    </row>
    <row r="226" spans="2:14" s="55" customFormat="1">
      <c r="B226" s="216"/>
      <c r="D226" s="60"/>
      <c r="M226" s="212"/>
      <c r="N226" s="212"/>
    </row>
    <row r="227" spans="2:14" s="55" customFormat="1">
      <c r="B227" s="216"/>
      <c r="D227" s="60"/>
      <c r="M227" s="212"/>
      <c r="N227" s="212"/>
    </row>
    <row r="228" spans="2:14" s="55" customFormat="1">
      <c r="B228" s="216"/>
      <c r="D228" s="60"/>
      <c r="M228" s="212"/>
      <c r="N228" s="212"/>
    </row>
    <row r="229" spans="2:14" s="55" customFormat="1">
      <c r="B229" s="216"/>
      <c r="D229" s="60"/>
      <c r="M229" s="212"/>
      <c r="N229" s="212"/>
    </row>
    <row r="230" spans="2:14" s="55" customFormat="1">
      <c r="B230" s="216"/>
      <c r="D230" s="60"/>
      <c r="M230" s="212"/>
      <c r="N230" s="212"/>
    </row>
    <row r="231" spans="2:14" s="55" customFormat="1">
      <c r="B231" s="216"/>
      <c r="D231" s="60"/>
      <c r="M231" s="212"/>
      <c r="N231" s="212"/>
    </row>
    <row r="232" spans="2:14" s="55" customFormat="1">
      <c r="B232" s="216"/>
      <c r="D232" s="60"/>
      <c r="M232" s="212"/>
      <c r="N232" s="212"/>
    </row>
    <row r="233" spans="2:14" s="55" customFormat="1">
      <c r="B233" s="216"/>
      <c r="D233" s="60"/>
      <c r="M233" s="212"/>
      <c r="N233" s="212"/>
    </row>
    <row r="234" spans="2:14" s="55" customFormat="1">
      <c r="B234" s="216"/>
      <c r="D234" s="60"/>
      <c r="M234" s="212"/>
      <c r="N234" s="212"/>
    </row>
    <row r="235" spans="2:14" s="55" customFormat="1">
      <c r="B235" s="216"/>
      <c r="D235" s="60"/>
      <c r="M235" s="212"/>
      <c r="N235" s="212"/>
    </row>
    <row r="236" spans="2:14" s="55" customFormat="1">
      <c r="B236" s="216"/>
      <c r="D236" s="60"/>
      <c r="M236" s="212"/>
      <c r="N236" s="212"/>
    </row>
    <row r="237" spans="2:14" s="55" customFormat="1">
      <c r="B237" s="216"/>
      <c r="D237" s="60"/>
      <c r="M237" s="212"/>
      <c r="N237" s="212"/>
    </row>
    <row r="238" spans="2:14" s="55" customFormat="1">
      <c r="B238" s="216"/>
      <c r="D238" s="60"/>
      <c r="M238" s="212"/>
      <c r="N238" s="212"/>
    </row>
    <row r="239" spans="2:14" s="55" customFormat="1">
      <c r="B239" s="216"/>
      <c r="D239" s="60"/>
      <c r="M239" s="212"/>
      <c r="N239" s="212"/>
    </row>
    <row r="240" spans="2:14" s="55" customFormat="1">
      <c r="B240" s="216"/>
      <c r="D240" s="60"/>
      <c r="M240" s="212"/>
      <c r="N240" s="212"/>
    </row>
    <row r="241" spans="2:14" s="55" customFormat="1">
      <c r="B241" s="216"/>
      <c r="D241" s="60"/>
      <c r="M241" s="212"/>
      <c r="N241" s="212"/>
    </row>
    <row r="242" spans="2:14" s="55" customFormat="1">
      <c r="B242" s="216"/>
      <c r="D242" s="60"/>
      <c r="M242" s="212"/>
      <c r="N242" s="212"/>
    </row>
    <row r="243" spans="2:14" s="55" customFormat="1">
      <c r="B243" s="216"/>
      <c r="D243" s="60"/>
      <c r="M243" s="212"/>
      <c r="N243" s="212"/>
    </row>
    <row r="244" spans="2:14" s="55" customFormat="1">
      <c r="B244" s="216"/>
      <c r="D244" s="60"/>
      <c r="M244" s="212"/>
      <c r="N244" s="212"/>
    </row>
    <row r="245" spans="2:14" s="55" customFormat="1">
      <c r="B245" s="216"/>
      <c r="D245" s="60"/>
      <c r="M245" s="212"/>
      <c r="N245" s="212"/>
    </row>
    <row r="246" spans="2:14" s="55" customFormat="1">
      <c r="B246" s="216"/>
      <c r="D246" s="60"/>
      <c r="M246" s="212"/>
      <c r="N246" s="212"/>
    </row>
    <row r="247" spans="2:14" s="55" customFormat="1">
      <c r="B247" s="216"/>
      <c r="D247" s="60"/>
      <c r="M247" s="212"/>
      <c r="N247" s="212"/>
    </row>
    <row r="248" spans="2:14" s="55" customFormat="1">
      <c r="B248" s="216"/>
      <c r="D248" s="60"/>
      <c r="M248" s="212"/>
      <c r="N248" s="212"/>
    </row>
    <row r="249" spans="2:14" s="55" customFormat="1">
      <c r="B249" s="216"/>
      <c r="D249" s="60"/>
      <c r="M249" s="212"/>
      <c r="N249" s="212"/>
    </row>
    <row r="250" spans="2:14" s="55" customFormat="1">
      <c r="B250" s="216"/>
      <c r="D250" s="60"/>
      <c r="M250" s="212"/>
      <c r="N250" s="212"/>
    </row>
    <row r="251" spans="2:14" s="55" customFormat="1">
      <c r="B251" s="216"/>
      <c r="D251" s="60"/>
      <c r="M251" s="212"/>
      <c r="N251" s="212"/>
    </row>
    <row r="252" spans="2:14" s="55" customFormat="1">
      <c r="B252" s="216"/>
      <c r="D252" s="60"/>
      <c r="M252" s="212"/>
      <c r="N252" s="212"/>
    </row>
    <row r="253" spans="2:14" s="55" customFormat="1">
      <c r="B253" s="216"/>
      <c r="D253" s="60"/>
      <c r="M253" s="212"/>
      <c r="N253" s="212"/>
    </row>
    <row r="254" spans="2:14" s="55" customFormat="1">
      <c r="B254" s="216"/>
      <c r="D254" s="60"/>
      <c r="M254" s="212"/>
      <c r="N254" s="212"/>
    </row>
    <row r="255" spans="2:14" s="55" customFormat="1">
      <c r="B255" s="216"/>
      <c r="D255" s="60"/>
      <c r="M255" s="212"/>
      <c r="N255" s="212"/>
    </row>
    <row r="256" spans="2:14" s="55" customFormat="1">
      <c r="B256" s="216"/>
      <c r="D256" s="60"/>
      <c r="M256" s="212"/>
      <c r="N256" s="212"/>
    </row>
    <row r="257" spans="2:14" s="55" customFormat="1">
      <c r="B257" s="216"/>
      <c r="D257" s="60"/>
      <c r="M257" s="212"/>
      <c r="N257" s="212"/>
    </row>
    <row r="258" spans="2:14" s="55" customFormat="1">
      <c r="B258" s="216"/>
      <c r="D258" s="60"/>
      <c r="M258" s="212"/>
      <c r="N258" s="212"/>
    </row>
    <row r="259" spans="2:14" s="55" customFormat="1">
      <c r="B259" s="216"/>
      <c r="D259" s="60"/>
      <c r="M259" s="212"/>
      <c r="N259" s="212"/>
    </row>
    <row r="260" spans="2:14" s="55" customFormat="1">
      <c r="B260" s="216"/>
      <c r="D260" s="60"/>
      <c r="M260" s="212"/>
      <c r="N260" s="212"/>
    </row>
    <row r="261" spans="2:14" s="55" customFormat="1">
      <c r="B261" s="216"/>
      <c r="D261" s="60"/>
      <c r="M261" s="212"/>
      <c r="N261" s="212"/>
    </row>
    <row r="262" spans="2:14" s="55" customFormat="1">
      <c r="B262" s="216"/>
      <c r="D262" s="60"/>
      <c r="M262" s="212"/>
      <c r="N262" s="212"/>
    </row>
    <row r="263" spans="2:14" s="55" customFormat="1">
      <c r="B263" s="216"/>
      <c r="D263" s="60"/>
      <c r="M263" s="212"/>
      <c r="N263" s="212"/>
    </row>
    <row r="264" spans="2:14" s="55" customFormat="1">
      <c r="B264" s="216"/>
      <c r="D264" s="60"/>
      <c r="M264" s="212"/>
      <c r="N264" s="212"/>
    </row>
    <row r="265" spans="2:14" s="55" customFormat="1">
      <c r="B265" s="216"/>
      <c r="D265" s="60"/>
      <c r="M265" s="212"/>
      <c r="N265" s="212"/>
    </row>
    <row r="266" spans="2:14" s="55" customFormat="1">
      <c r="B266" s="216"/>
      <c r="D266" s="60"/>
      <c r="M266" s="212"/>
      <c r="N266" s="212"/>
    </row>
    <row r="267" spans="2:14" s="55" customFormat="1">
      <c r="B267" s="216"/>
      <c r="D267" s="60"/>
      <c r="M267" s="212"/>
      <c r="N267" s="212"/>
    </row>
    <row r="268" spans="2:14" s="55" customFormat="1">
      <c r="B268" s="216"/>
      <c r="D268" s="60"/>
      <c r="M268" s="212"/>
      <c r="N268" s="212"/>
    </row>
    <row r="269" spans="2:14" s="55" customFormat="1">
      <c r="B269" s="216"/>
      <c r="D269" s="60"/>
      <c r="M269" s="212"/>
      <c r="N269" s="212"/>
    </row>
    <row r="270" spans="2:14" s="55" customFormat="1">
      <c r="B270" s="216"/>
      <c r="D270" s="60"/>
      <c r="M270" s="212"/>
      <c r="N270" s="212"/>
    </row>
    <row r="271" spans="2:14" s="55" customFormat="1">
      <c r="B271" s="216"/>
      <c r="D271" s="60"/>
      <c r="M271" s="212"/>
      <c r="N271" s="212"/>
    </row>
    <row r="272" spans="2:14" s="55" customFormat="1">
      <c r="B272" s="216"/>
      <c r="D272" s="60"/>
      <c r="M272" s="212"/>
      <c r="N272" s="212"/>
    </row>
    <row r="273" spans="2:14" s="55" customFormat="1">
      <c r="B273" s="216"/>
      <c r="D273" s="60"/>
      <c r="M273" s="212"/>
      <c r="N273" s="212"/>
    </row>
    <row r="274" spans="2:14" s="55" customFormat="1">
      <c r="B274" s="216"/>
      <c r="D274" s="60"/>
      <c r="M274" s="212"/>
      <c r="N274" s="212"/>
    </row>
    <row r="275" spans="2:14" s="55" customFormat="1">
      <c r="B275" s="216"/>
      <c r="D275" s="60"/>
      <c r="M275" s="212"/>
      <c r="N275" s="212"/>
    </row>
    <row r="276" spans="2:14" s="55" customFormat="1">
      <c r="B276" s="216"/>
      <c r="D276" s="60"/>
      <c r="M276" s="212"/>
      <c r="N276" s="212"/>
    </row>
    <row r="277" spans="2:14" s="55" customFormat="1">
      <c r="B277" s="216"/>
      <c r="D277" s="60"/>
      <c r="M277" s="212"/>
      <c r="N277" s="212"/>
    </row>
    <row r="278" spans="2:14" s="55" customFormat="1">
      <c r="B278" s="216"/>
      <c r="D278" s="60"/>
      <c r="M278" s="212"/>
      <c r="N278" s="212"/>
    </row>
    <row r="279" spans="2:14" s="55" customFormat="1">
      <c r="B279" s="216"/>
      <c r="D279" s="60"/>
      <c r="M279" s="212"/>
      <c r="N279" s="212"/>
    </row>
    <row r="280" spans="2:14" s="55" customFormat="1">
      <c r="B280" s="216"/>
      <c r="D280" s="60"/>
      <c r="M280" s="212"/>
      <c r="N280" s="212"/>
    </row>
    <row r="281" spans="2:14" s="55" customFormat="1">
      <c r="B281" s="216"/>
      <c r="D281" s="60"/>
      <c r="M281" s="212"/>
      <c r="N281" s="212"/>
    </row>
    <row r="282" spans="2:14" s="55" customFormat="1">
      <c r="B282" s="216"/>
      <c r="D282" s="60"/>
      <c r="M282" s="212"/>
      <c r="N282" s="212"/>
    </row>
    <row r="283" spans="2:14" s="55" customFormat="1">
      <c r="B283" s="216"/>
      <c r="D283" s="60"/>
      <c r="M283" s="212"/>
      <c r="N283" s="212"/>
    </row>
    <row r="284" spans="2:14" s="55" customFormat="1">
      <c r="B284" s="216"/>
      <c r="D284" s="60"/>
      <c r="M284" s="212"/>
      <c r="N284" s="212"/>
    </row>
    <row r="285" spans="2:14" s="55" customFormat="1">
      <c r="B285" s="216"/>
      <c r="D285" s="60"/>
      <c r="M285" s="212"/>
      <c r="N285" s="212"/>
    </row>
    <row r="286" spans="2:14" s="55" customFormat="1">
      <c r="B286" s="216"/>
      <c r="D286" s="60"/>
      <c r="M286" s="212"/>
      <c r="N286" s="212"/>
    </row>
    <row r="287" spans="2:14" s="55" customFormat="1">
      <c r="B287" s="216"/>
      <c r="D287" s="60"/>
      <c r="M287" s="212"/>
      <c r="N287" s="212"/>
    </row>
    <row r="288" spans="2:14" s="55" customFormat="1">
      <c r="B288" s="216"/>
      <c r="D288" s="60"/>
      <c r="M288" s="212"/>
      <c r="N288" s="212"/>
    </row>
    <row r="289" spans="2:14" s="55" customFormat="1">
      <c r="B289" s="216"/>
      <c r="D289" s="60"/>
      <c r="M289" s="212"/>
      <c r="N289" s="212"/>
    </row>
    <row r="290" spans="2:14" s="55" customFormat="1">
      <c r="B290" s="216"/>
      <c r="D290" s="60"/>
      <c r="M290" s="212"/>
      <c r="N290" s="212"/>
    </row>
    <row r="291" spans="2:14" s="55" customFormat="1">
      <c r="B291" s="216"/>
      <c r="D291" s="60"/>
      <c r="M291" s="212"/>
      <c r="N291" s="212"/>
    </row>
    <row r="292" spans="2:14" s="55" customFormat="1">
      <c r="B292" s="216"/>
      <c r="D292" s="60"/>
      <c r="M292" s="212"/>
      <c r="N292" s="212"/>
    </row>
    <row r="293" spans="2:14" s="55" customFormat="1">
      <c r="B293" s="216"/>
      <c r="D293" s="60"/>
      <c r="M293" s="212"/>
      <c r="N293" s="212"/>
    </row>
    <row r="294" spans="2:14" s="55" customFormat="1">
      <c r="B294" s="216"/>
      <c r="D294" s="60"/>
      <c r="M294" s="212"/>
      <c r="N294" s="212"/>
    </row>
    <row r="295" spans="2:14" s="55" customFormat="1">
      <c r="B295" s="216"/>
      <c r="D295" s="60"/>
      <c r="M295" s="212"/>
      <c r="N295" s="212"/>
    </row>
    <row r="296" spans="2:14" s="55" customFormat="1">
      <c r="B296" s="216"/>
      <c r="D296" s="60"/>
      <c r="M296" s="212"/>
      <c r="N296" s="212"/>
    </row>
    <row r="297" spans="2:14" s="55" customFormat="1">
      <c r="B297" s="216"/>
      <c r="D297" s="60"/>
      <c r="M297" s="212"/>
      <c r="N297" s="212"/>
    </row>
    <row r="298" spans="2:14" s="55" customFormat="1">
      <c r="B298" s="216"/>
      <c r="D298" s="60"/>
      <c r="M298" s="212"/>
      <c r="N298" s="212"/>
    </row>
    <row r="299" spans="2:14" s="55" customFormat="1">
      <c r="B299" s="216"/>
      <c r="D299" s="60"/>
      <c r="M299" s="212"/>
      <c r="N299" s="212"/>
    </row>
    <row r="300" spans="2:14" s="55" customFormat="1">
      <c r="B300" s="216"/>
      <c r="D300" s="60"/>
      <c r="M300" s="212"/>
      <c r="N300" s="212"/>
    </row>
    <row r="301" spans="2:14" s="55" customFormat="1">
      <c r="B301" s="216"/>
      <c r="D301" s="60"/>
      <c r="M301" s="212"/>
      <c r="N301" s="212"/>
    </row>
    <row r="302" spans="2:14" s="55" customFormat="1">
      <c r="B302" s="216"/>
      <c r="D302" s="60"/>
      <c r="M302" s="212"/>
      <c r="N302" s="212"/>
    </row>
    <row r="303" spans="2:14" s="55" customFormat="1">
      <c r="B303" s="216"/>
      <c r="D303" s="60"/>
      <c r="M303" s="212"/>
      <c r="N303" s="212"/>
    </row>
    <row r="304" spans="2:14" s="55" customFormat="1">
      <c r="B304" s="216"/>
      <c r="D304" s="60"/>
      <c r="M304" s="212"/>
      <c r="N304" s="212"/>
    </row>
    <row r="305" spans="2:14" s="55" customFormat="1">
      <c r="B305" s="216"/>
      <c r="D305" s="60"/>
      <c r="M305" s="212"/>
      <c r="N305" s="212"/>
    </row>
    <row r="306" spans="2:14" s="55" customFormat="1">
      <c r="B306" s="216"/>
      <c r="D306" s="60"/>
      <c r="M306" s="212"/>
      <c r="N306" s="212"/>
    </row>
    <row r="307" spans="2:14" s="55" customFormat="1">
      <c r="B307" s="216"/>
      <c r="D307" s="60"/>
      <c r="M307" s="212"/>
      <c r="N307" s="212"/>
    </row>
    <row r="308" spans="2:14" s="55" customFormat="1">
      <c r="B308" s="216"/>
      <c r="D308" s="60"/>
      <c r="M308" s="212"/>
      <c r="N308" s="212"/>
    </row>
    <row r="309" spans="2:14" s="55" customFormat="1">
      <c r="B309" s="216"/>
      <c r="D309" s="60"/>
      <c r="M309" s="212"/>
      <c r="N309" s="212"/>
    </row>
    <row r="310" spans="2:14" s="55" customFormat="1">
      <c r="B310" s="216"/>
      <c r="D310" s="60"/>
      <c r="M310" s="212"/>
      <c r="N310" s="212"/>
    </row>
    <row r="311" spans="2:14" s="55" customFormat="1">
      <c r="B311" s="216"/>
      <c r="D311" s="60"/>
      <c r="M311" s="212"/>
      <c r="N311" s="212"/>
    </row>
    <row r="312" spans="2:14" s="55" customFormat="1">
      <c r="B312" s="216"/>
      <c r="D312" s="60"/>
      <c r="M312" s="212"/>
      <c r="N312" s="212"/>
    </row>
    <row r="313" spans="2:14" s="55" customFormat="1">
      <c r="B313" s="216"/>
      <c r="D313" s="60"/>
      <c r="M313" s="212"/>
      <c r="N313" s="212"/>
    </row>
    <row r="314" spans="2:14" s="55" customFormat="1">
      <c r="B314" s="216"/>
      <c r="D314" s="60"/>
      <c r="M314" s="212"/>
      <c r="N314" s="212"/>
    </row>
    <row r="315" spans="2:14" s="55" customFormat="1">
      <c r="B315" s="216"/>
      <c r="D315" s="60"/>
      <c r="M315" s="212"/>
      <c r="N315" s="212"/>
    </row>
    <row r="316" spans="2:14" s="55" customFormat="1">
      <c r="B316" s="216"/>
      <c r="D316" s="60"/>
      <c r="M316" s="212"/>
      <c r="N316" s="212"/>
    </row>
    <row r="317" spans="2:14" s="55" customFormat="1">
      <c r="B317" s="216"/>
      <c r="D317" s="60"/>
      <c r="M317" s="212"/>
      <c r="N317" s="212"/>
    </row>
    <row r="318" spans="2:14" s="55" customFormat="1">
      <c r="B318" s="216"/>
      <c r="D318" s="60"/>
      <c r="M318" s="212"/>
      <c r="N318" s="212"/>
    </row>
    <row r="319" spans="2:14" s="55" customFormat="1">
      <c r="B319" s="216"/>
      <c r="D319" s="60"/>
      <c r="M319" s="212"/>
      <c r="N319" s="212"/>
    </row>
    <row r="320" spans="2:14" s="55" customFormat="1">
      <c r="B320" s="216"/>
      <c r="D320" s="60"/>
      <c r="M320" s="212"/>
      <c r="N320" s="212"/>
    </row>
    <row r="321" spans="2:14" s="55" customFormat="1">
      <c r="B321" s="216"/>
      <c r="D321" s="60"/>
      <c r="M321" s="212"/>
      <c r="N321" s="212"/>
    </row>
    <row r="322" spans="2:14" s="55" customFormat="1">
      <c r="B322" s="216"/>
      <c r="D322" s="60"/>
      <c r="M322" s="212"/>
      <c r="N322" s="212"/>
    </row>
    <row r="323" spans="2:14" s="55" customFormat="1">
      <c r="B323" s="216"/>
      <c r="D323" s="60"/>
      <c r="M323" s="212"/>
      <c r="N323" s="212"/>
    </row>
    <row r="324" spans="2:14" s="55" customFormat="1">
      <c r="B324" s="216"/>
      <c r="D324" s="60"/>
      <c r="M324" s="212"/>
      <c r="N324" s="212"/>
    </row>
    <row r="325" spans="2:14" s="55" customFormat="1">
      <c r="B325" s="216"/>
      <c r="D325" s="60"/>
      <c r="M325" s="212"/>
      <c r="N325" s="212"/>
    </row>
    <row r="326" spans="2:14" s="55" customFormat="1">
      <c r="B326" s="216"/>
      <c r="D326" s="60"/>
      <c r="M326" s="212"/>
      <c r="N326" s="212"/>
    </row>
    <row r="327" spans="2:14" s="55" customFormat="1">
      <c r="B327" s="216"/>
      <c r="D327" s="60"/>
      <c r="M327" s="212"/>
      <c r="N327" s="212"/>
    </row>
    <row r="328" spans="2:14" s="55" customFormat="1">
      <c r="B328" s="216"/>
      <c r="D328" s="60"/>
      <c r="M328" s="212"/>
      <c r="N328" s="212"/>
    </row>
    <row r="329" spans="2:14" s="55" customFormat="1">
      <c r="B329" s="216"/>
      <c r="D329" s="60"/>
      <c r="M329" s="212"/>
      <c r="N329" s="212"/>
    </row>
    <row r="330" spans="2:14" s="55" customFormat="1">
      <c r="B330" s="216"/>
      <c r="D330" s="60"/>
      <c r="M330" s="212"/>
      <c r="N330" s="212"/>
    </row>
    <row r="331" spans="2:14" s="55" customFormat="1">
      <c r="B331" s="216"/>
      <c r="D331" s="60"/>
      <c r="M331" s="212"/>
      <c r="N331" s="212"/>
    </row>
    <row r="332" spans="2:14" s="55" customFormat="1">
      <c r="B332" s="216"/>
      <c r="D332" s="60"/>
      <c r="M332" s="212"/>
      <c r="N332" s="212"/>
    </row>
    <row r="333" spans="2:14" s="55" customFormat="1">
      <c r="B333" s="216"/>
      <c r="D333" s="60"/>
      <c r="M333" s="212"/>
      <c r="N333" s="212"/>
    </row>
    <row r="334" spans="2:14" s="55" customFormat="1">
      <c r="B334" s="216"/>
      <c r="D334" s="60"/>
      <c r="M334" s="212"/>
      <c r="N334" s="212"/>
    </row>
    <row r="335" spans="2:14" s="55" customFormat="1">
      <c r="B335" s="216"/>
      <c r="D335" s="60"/>
      <c r="M335" s="212"/>
      <c r="N335" s="212"/>
    </row>
    <row r="336" spans="2:14" s="55" customFormat="1">
      <c r="B336" s="216"/>
      <c r="D336" s="60"/>
      <c r="M336" s="212"/>
      <c r="N336" s="212"/>
    </row>
    <row r="337" spans="2:14" s="55" customFormat="1">
      <c r="B337" s="216"/>
      <c r="D337" s="60"/>
      <c r="M337" s="212"/>
      <c r="N337" s="212"/>
    </row>
    <row r="338" spans="2:14" s="55" customFormat="1">
      <c r="B338" s="216"/>
      <c r="D338" s="60"/>
      <c r="M338" s="212"/>
      <c r="N338" s="212"/>
    </row>
    <row r="339" spans="2:14" s="55" customFormat="1">
      <c r="B339" s="216"/>
      <c r="D339" s="60"/>
      <c r="M339" s="212"/>
      <c r="N339" s="212"/>
    </row>
    <row r="340" spans="2:14" s="55" customFormat="1">
      <c r="B340" s="216"/>
      <c r="D340" s="60"/>
      <c r="M340" s="212"/>
      <c r="N340" s="212"/>
    </row>
    <row r="341" spans="2:14" s="55" customFormat="1">
      <c r="B341" s="216"/>
      <c r="D341" s="60"/>
      <c r="M341" s="212"/>
      <c r="N341" s="212"/>
    </row>
    <row r="342" spans="2:14" s="55" customFormat="1">
      <c r="B342" s="216"/>
      <c r="D342" s="60"/>
      <c r="M342" s="212"/>
      <c r="N342" s="212"/>
    </row>
  </sheetData>
  <mergeCells count="4">
    <mergeCell ref="A1:C1"/>
    <mergeCell ref="D4:H4"/>
    <mergeCell ref="A6:K6"/>
    <mergeCell ref="A8:K8"/>
  </mergeCells>
  <conditionalFormatting sqref="A10:A292 B10:B342 A8:K9 C10:K292 A7:D7 H7:K7">
    <cfRule type="expression" dxfId="2" priority="11" stopIfTrue="1">
      <formula>ISNUMBER(SEARCH("Closed",$J7))</formula>
    </cfRule>
    <cfRule type="expression" dxfId="1" priority="12" stopIfTrue="1">
      <formula>IF($B7="Minor", TRUE, FALSE)</formula>
    </cfRule>
    <cfRule type="expression" dxfId="0" priority="13" stopIfTrue="1">
      <formula>IF(OR($B7="Major",$B7="Pre-Condition"), TRUE, FALSE)</formula>
    </cfRule>
  </conditionalFormatting>
  <conditionalFormatting sqref="A9">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B9:B342 B7" xr:uid="{00000000-0002-0000-0200-000000000000}">
      <formula1>$N$1:$N$3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04"/>
  <sheetViews>
    <sheetView view="pageBreakPreview" zoomScaleNormal="90" zoomScaleSheetLayoutView="100" workbookViewId="0">
      <selection activeCell="B83" sqref="B83"/>
    </sheetView>
  </sheetViews>
  <sheetFormatPr defaultColWidth="9" defaultRowHeight="13.8"/>
  <cols>
    <col min="1" max="1" width="8.109375" style="123" customWidth="1"/>
    <col min="2" max="2" width="78.88671875" style="58" customWidth="1"/>
    <col min="3" max="3" width="3" style="125" customWidth="1"/>
    <col min="4" max="4" width="7.33203125" style="67" customWidth="1"/>
    <col min="5" max="5" width="82.6640625" style="161" customWidth="1"/>
    <col min="6" max="16384" width="9" style="56"/>
  </cols>
  <sheetData>
    <row r="1" spans="1:5">
      <c r="A1" s="118">
        <v>3</v>
      </c>
      <c r="B1" s="119" t="s">
        <v>1586</v>
      </c>
      <c r="C1" s="120"/>
      <c r="D1" s="118">
        <v>3</v>
      </c>
      <c r="E1" s="558" t="s">
        <v>1602</v>
      </c>
    </row>
    <row r="2" spans="1:5">
      <c r="A2" s="121">
        <v>3.1</v>
      </c>
      <c r="B2" s="122" t="s">
        <v>143</v>
      </c>
      <c r="C2" s="120"/>
      <c r="D2" s="121">
        <v>3.1</v>
      </c>
      <c r="E2" s="122" t="s">
        <v>1603</v>
      </c>
    </row>
    <row r="3" spans="1:5">
      <c r="B3" s="124" t="s">
        <v>39</v>
      </c>
      <c r="C3" s="120"/>
      <c r="D3" s="123"/>
      <c r="E3" s="565" t="s">
        <v>1604</v>
      </c>
    </row>
    <row r="4" spans="1:5">
      <c r="B4" s="380" t="s">
        <v>737</v>
      </c>
      <c r="D4" s="123"/>
      <c r="E4" s="380" t="s">
        <v>737</v>
      </c>
    </row>
    <row r="5" spans="1:5">
      <c r="B5" s="124" t="s">
        <v>40</v>
      </c>
      <c r="C5" s="120"/>
      <c r="D5" s="123"/>
      <c r="E5" s="72" t="s">
        <v>1605</v>
      </c>
    </row>
    <row r="6" spans="1:5" s="248" customFormat="1">
      <c r="A6" s="123"/>
      <c r="B6" s="96" t="s">
        <v>1486</v>
      </c>
      <c r="C6" s="120"/>
      <c r="D6" s="123"/>
      <c r="E6" s="96" t="s">
        <v>1486</v>
      </c>
    </row>
    <row r="7" spans="1:5" s="248" customFormat="1">
      <c r="A7" s="123"/>
      <c r="B7" s="124" t="s">
        <v>574</v>
      </c>
      <c r="C7" s="125"/>
      <c r="D7" s="123"/>
      <c r="E7" s="565" t="s">
        <v>1606</v>
      </c>
    </row>
    <row r="8" spans="1:5" s="248" customFormat="1" ht="55.2">
      <c r="A8" s="123"/>
      <c r="B8" s="96" t="s">
        <v>1618</v>
      </c>
      <c r="C8" s="125"/>
      <c r="D8" s="123"/>
      <c r="E8" s="96" t="s">
        <v>1651</v>
      </c>
    </row>
    <row r="9" spans="1:5" s="248" customFormat="1" ht="26.4" customHeight="1">
      <c r="A9" s="123"/>
      <c r="B9" s="380" t="s">
        <v>1619</v>
      </c>
      <c r="C9" s="125"/>
      <c r="D9" s="123"/>
      <c r="E9" s="96" t="s">
        <v>1638</v>
      </c>
    </row>
    <row r="10" spans="1:5" s="248" customFormat="1" ht="27.6">
      <c r="A10" s="123"/>
      <c r="B10" s="380" t="s">
        <v>1620</v>
      </c>
      <c r="C10" s="125"/>
      <c r="D10" s="123"/>
      <c r="E10" s="96" t="s">
        <v>1639</v>
      </c>
    </row>
    <row r="11" spans="1:5" s="248" customFormat="1" ht="32.4" customHeight="1">
      <c r="A11" s="123"/>
      <c r="B11" s="380" t="s">
        <v>1621</v>
      </c>
      <c r="C11" s="125"/>
      <c r="D11" s="123"/>
      <c r="E11" s="96" t="s">
        <v>1640</v>
      </c>
    </row>
    <row r="12" spans="1:5" s="248" customFormat="1" ht="144.6" customHeight="1">
      <c r="A12" s="123"/>
      <c r="B12" s="96" t="s">
        <v>1662</v>
      </c>
      <c r="C12" s="125"/>
      <c r="D12" s="123"/>
      <c r="E12" s="96" t="s">
        <v>1663</v>
      </c>
    </row>
    <row r="13" spans="1:5" s="248" customFormat="1">
      <c r="A13" s="123"/>
      <c r="B13" s="126"/>
      <c r="C13" s="125"/>
      <c r="D13" s="123"/>
      <c r="E13" s="161"/>
    </row>
    <row r="14" spans="1:5">
      <c r="B14" s="124" t="s">
        <v>177</v>
      </c>
      <c r="C14" s="120"/>
      <c r="D14" s="123"/>
      <c r="E14" s="565" t="s">
        <v>1607</v>
      </c>
    </row>
    <row r="15" spans="1:5" ht="27.6">
      <c r="B15" s="96" t="s">
        <v>1622</v>
      </c>
      <c r="D15" s="123"/>
      <c r="E15" s="96" t="s">
        <v>1641</v>
      </c>
    </row>
    <row r="16" spans="1:5" s="248" customFormat="1">
      <c r="A16" s="123"/>
      <c r="B16" s="126"/>
      <c r="C16" s="125"/>
      <c r="D16" s="123"/>
      <c r="E16" s="161"/>
    </row>
    <row r="17" spans="1:5" s="248" customFormat="1">
      <c r="A17" s="123"/>
      <c r="B17" s="126"/>
      <c r="C17" s="125"/>
      <c r="D17" s="123"/>
      <c r="E17" s="161"/>
    </row>
    <row r="18" spans="1:5" s="248" customFormat="1">
      <c r="A18" s="128" t="s">
        <v>609</v>
      </c>
      <c r="B18" s="161" t="s">
        <v>1642</v>
      </c>
      <c r="C18" s="125"/>
      <c r="D18" s="128" t="s">
        <v>609</v>
      </c>
      <c r="E18" s="161" t="s">
        <v>1614</v>
      </c>
    </row>
    <row r="19" spans="1:5" s="248" customFormat="1">
      <c r="A19" s="128"/>
      <c r="B19" s="161"/>
      <c r="C19" s="125"/>
      <c r="D19" s="128"/>
      <c r="E19" s="161"/>
    </row>
    <row r="20" spans="1:5" s="248" customFormat="1">
      <c r="A20" s="128" t="s">
        <v>610</v>
      </c>
      <c r="B20" s="161" t="s">
        <v>1643</v>
      </c>
      <c r="C20" s="125"/>
      <c r="D20" s="128" t="s">
        <v>610</v>
      </c>
      <c r="E20" s="161" t="s">
        <v>1615</v>
      </c>
    </row>
    <row r="21" spans="1:5">
      <c r="B21" s="96"/>
      <c r="D21" s="123"/>
      <c r="E21" s="380"/>
    </row>
    <row r="22" spans="1:5" ht="27.6">
      <c r="A22" s="121">
        <v>3.2</v>
      </c>
      <c r="B22" s="127" t="s">
        <v>523</v>
      </c>
      <c r="C22" s="120"/>
      <c r="D22" s="121">
        <v>3.2</v>
      </c>
      <c r="E22" s="127" t="s">
        <v>1608</v>
      </c>
    </row>
    <row r="23" spans="1:5">
      <c r="B23" s="96" t="s">
        <v>41</v>
      </c>
      <c r="D23" s="123"/>
      <c r="E23" s="380" t="s">
        <v>1581</v>
      </c>
    </row>
    <row r="24" spans="1:5" s="248" customFormat="1" ht="41.4">
      <c r="A24" s="123"/>
      <c r="B24" s="552" t="s">
        <v>1582</v>
      </c>
      <c r="C24" s="125"/>
      <c r="D24" s="123"/>
      <c r="E24" s="55" t="s">
        <v>1585</v>
      </c>
    </row>
    <row r="25" spans="1:5">
      <c r="B25" s="96" t="s">
        <v>527</v>
      </c>
      <c r="D25" s="123"/>
      <c r="E25" s="552" t="s">
        <v>1583</v>
      </c>
    </row>
    <row r="26" spans="1:5">
      <c r="B26" s="96"/>
      <c r="D26" s="123"/>
    </row>
    <row r="27" spans="1:5">
      <c r="A27" s="128" t="s">
        <v>225</v>
      </c>
      <c r="B27" s="124" t="s">
        <v>27</v>
      </c>
      <c r="C27" s="120"/>
      <c r="D27" s="128" t="s">
        <v>225</v>
      </c>
      <c r="E27" s="395" t="s">
        <v>1584</v>
      </c>
    </row>
    <row r="28" spans="1:5">
      <c r="A28" s="128"/>
      <c r="B28" s="380" t="s">
        <v>738</v>
      </c>
      <c r="C28" s="120"/>
      <c r="D28" s="128"/>
      <c r="E28" s="380" t="s">
        <v>738</v>
      </c>
    </row>
    <row r="29" spans="1:5">
      <c r="B29" s="96"/>
      <c r="D29" s="123"/>
      <c r="E29" s="380"/>
    </row>
    <row r="30" spans="1:5" s="233" customFormat="1">
      <c r="A30" s="121">
        <v>3.3</v>
      </c>
      <c r="B30" s="127" t="s">
        <v>111</v>
      </c>
      <c r="C30" s="232"/>
      <c r="D30" s="121">
        <v>3.3</v>
      </c>
      <c r="E30" s="210" t="s">
        <v>1609</v>
      </c>
    </row>
    <row r="31" spans="1:5" s="233" customFormat="1" ht="27.6">
      <c r="A31" s="234"/>
      <c r="B31" s="96" t="s">
        <v>1864</v>
      </c>
      <c r="C31" s="236"/>
      <c r="D31" s="234"/>
      <c r="E31" s="396" t="s">
        <v>1865</v>
      </c>
    </row>
    <row r="32" spans="1:5" s="233" customFormat="1">
      <c r="A32" s="234"/>
      <c r="B32" s="559"/>
      <c r="C32" s="236"/>
      <c r="D32" s="234"/>
      <c r="E32" s="559"/>
    </row>
    <row r="33" spans="1:5" s="233" customFormat="1">
      <c r="A33" s="234"/>
      <c r="B33" s="559" t="s">
        <v>394</v>
      </c>
      <c r="C33" s="236"/>
      <c r="D33" s="234"/>
      <c r="E33" s="560"/>
    </row>
    <row r="34" spans="1:5" s="233" customFormat="1" ht="27.6">
      <c r="A34" s="234"/>
      <c r="B34" s="96" t="s">
        <v>528</v>
      </c>
      <c r="C34" s="236"/>
      <c r="D34" s="234"/>
      <c r="E34" s="552" t="s">
        <v>1610</v>
      </c>
    </row>
    <row r="35" spans="1:5" s="233" customFormat="1">
      <c r="A35" s="234"/>
      <c r="B35" s="235"/>
      <c r="C35" s="236"/>
      <c r="D35" s="234"/>
      <c r="E35" s="566"/>
    </row>
    <row r="36" spans="1:5" s="68" customFormat="1">
      <c r="A36" s="121">
        <v>3.4</v>
      </c>
      <c r="B36" s="127" t="s">
        <v>112</v>
      </c>
      <c r="C36" s="120"/>
      <c r="D36" s="121">
        <v>3.4</v>
      </c>
      <c r="E36" s="210" t="s">
        <v>1611</v>
      </c>
    </row>
    <row r="37" spans="1:5" s="68" customFormat="1">
      <c r="A37" s="123"/>
      <c r="B37" s="96" t="s">
        <v>189</v>
      </c>
      <c r="C37" s="125"/>
      <c r="D37" s="123"/>
      <c r="E37" s="161" t="s">
        <v>1612</v>
      </c>
    </row>
    <row r="38" spans="1:5">
      <c r="B38" s="96"/>
      <c r="D38" s="123"/>
      <c r="E38" s="380"/>
    </row>
    <row r="39" spans="1:5">
      <c r="A39" s="121">
        <v>3.5</v>
      </c>
      <c r="B39" s="127" t="s">
        <v>178</v>
      </c>
      <c r="C39" s="120"/>
      <c r="D39" s="121">
        <v>3.5</v>
      </c>
      <c r="E39" s="210" t="s">
        <v>1613</v>
      </c>
    </row>
    <row r="40" spans="1:5" ht="142.19999999999999" customHeight="1">
      <c r="B40" s="553" t="s">
        <v>1668</v>
      </c>
      <c r="C40" s="129"/>
      <c r="D40" s="123"/>
      <c r="E40" s="397" t="s">
        <v>1669</v>
      </c>
    </row>
    <row r="41" spans="1:5">
      <c r="B41" s="130"/>
      <c r="C41" s="131"/>
      <c r="D41" s="123"/>
    </row>
    <row r="42" spans="1:5">
      <c r="A42" s="121">
        <v>3.6</v>
      </c>
      <c r="B42" s="127" t="s">
        <v>224</v>
      </c>
      <c r="C42" s="120"/>
      <c r="D42" s="121">
        <v>3.6</v>
      </c>
      <c r="E42" s="210" t="s">
        <v>1629</v>
      </c>
    </row>
    <row r="43" spans="1:5">
      <c r="B43" s="563">
        <v>44838</v>
      </c>
      <c r="D43" s="123"/>
      <c r="E43" s="568">
        <v>44838</v>
      </c>
    </row>
    <row r="44" spans="1:5" s="248" customFormat="1" ht="69">
      <c r="A44" s="123"/>
      <c r="B44" s="96" t="s">
        <v>1650</v>
      </c>
      <c r="C44" s="125"/>
      <c r="D44" s="123"/>
      <c r="E44" s="161" t="s">
        <v>1655</v>
      </c>
    </row>
    <row r="45" spans="1:5" s="248" customFormat="1" ht="41.4">
      <c r="A45" s="123"/>
      <c r="B45" s="96" t="s">
        <v>1644</v>
      </c>
      <c r="C45" s="125"/>
      <c r="D45" s="123"/>
      <c r="E45" s="161" t="s">
        <v>1716</v>
      </c>
    </row>
    <row r="46" spans="1:5" s="248" customFormat="1" ht="41.4">
      <c r="A46" s="123"/>
      <c r="B46" s="96" t="s">
        <v>1816</v>
      </c>
      <c r="C46" s="125"/>
      <c r="D46" s="123"/>
      <c r="E46" s="161" t="s">
        <v>1727</v>
      </c>
    </row>
    <row r="47" spans="1:5" s="248" customFormat="1" ht="27.6">
      <c r="A47" s="123"/>
      <c r="B47" s="96" t="s">
        <v>1645</v>
      </c>
      <c r="C47" s="125"/>
      <c r="D47" s="123"/>
      <c r="E47" s="161" t="s">
        <v>1657</v>
      </c>
    </row>
    <row r="48" spans="1:5" s="248" customFormat="1">
      <c r="A48" s="123"/>
      <c r="B48" s="96" t="s">
        <v>1646</v>
      </c>
      <c r="C48" s="125"/>
      <c r="D48" s="123"/>
      <c r="E48" s="161" t="s">
        <v>1653</v>
      </c>
    </row>
    <row r="49" spans="1:5" s="248" customFormat="1" ht="27.6">
      <c r="A49" s="123"/>
      <c r="B49" s="96" t="s">
        <v>1723</v>
      </c>
      <c r="C49" s="125"/>
      <c r="D49" s="123"/>
      <c r="E49" s="161" t="s">
        <v>1724</v>
      </c>
    </row>
    <row r="50" spans="1:5" s="248" customFormat="1" ht="41.4">
      <c r="A50" s="123"/>
      <c r="B50" s="96" t="s">
        <v>1712</v>
      </c>
      <c r="C50" s="125"/>
      <c r="D50" s="123"/>
      <c r="E50" s="161" t="s">
        <v>1713</v>
      </c>
    </row>
    <row r="51" spans="1:5" s="248" customFormat="1" ht="27.6">
      <c r="A51" s="123"/>
      <c r="B51" s="96" t="s">
        <v>1714</v>
      </c>
      <c r="C51" s="125"/>
      <c r="D51" s="123"/>
      <c r="E51" s="161" t="s">
        <v>1715</v>
      </c>
    </row>
    <row r="52" spans="1:5" s="248" customFormat="1">
      <c r="A52" s="123"/>
      <c r="B52" s="96" t="s">
        <v>1719</v>
      </c>
      <c r="C52" s="125"/>
      <c r="D52" s="123"/>
      <c r="E52" s="161" t="s">
        <v>1720</v>
      </c>
    </row>
    <row r="53" spans="1:5" s="248" customFormat="1" ht="27.6">
      <c r="A53" s="123"/>
      <c r="B53" s="96" t="s">
        <v>1647</v>
      </c>
      <c r="C53" s="125"/>
      <c r="D53" s="123"/>
      <c r="E53" s="161" t="s">
        <v>1654</v>
      </c>
    </row>
    <row r="54" spans="1:5" s="248" customFormat="1" ht="41.4">
      <c r="A54" s="123"/>
      <c r="B54" s="96" t="s">
        <v>1717</v>
      </c>
      <c r="C54" s="125"/>
      <c r="D54" s="123"/>
      <c r="E54" s="161" t="s">
        <v>1718</v>
      </c>
    </row>
    <row r="55" spans="1:5" s="248" customFormat="1" ht="82.8">
      <c r="A55" s="123"/>
      <c r="B55" s="96" t="s">
        <v>1721</v>
      </c>
      <c r="C55" s="125"/>
      <c r="D55" s="123"/>
      <c r="E55" s="161" t="s">
        <v>1722</v>
      </c>
    </row>
    <row r="56" spans="1:5" s="248" customFormat="1">
      <c r="A56" s="123"/>
      <c r="B56" s="564">
        <v>44839</v>
      </c>
      <c r="C56" s="125"/>
      <c r="D56" s="123"/>
      <c r="E56" s="568">
        <v>44839</v>
      </c>
    </row>
    <row r="57" spans="1:5" s="248" customFormat="1" ht="41.4">
      <c r="A57" s="123"/>
      <c r="B57" s="96" t="s">
        <v>1725</v>
      </c>
      <c r="C57" s="125"/>
      <c r="D57" s="123"/>
      <c r="E57" s="161" t="s">
        <v>1726</v>
      </c>
    </row>
    <row r="58" spans="1:5" s="248" customFormat="1" ht="27.6">
      <c r="A58" s="123"/>
      <c r="B58" s="161" t="s">
        <v>1648</v>
      </c>
      <c r="C58" s="125"/>
      <c r="D58" s="123"/>
      <c r="E58" s="161" t="s">
        <v>1658</v>
      </c>
    </row>
    <row r="59" spans="1:5" s="248" customFormat="1" ht="41.4">
      <c r="A59" s="123"/>
      <c r="B59" s="96" t="s">
        <v>1817</v>
      </c>
      <c r="C59" s="125"/>
      <c r="D59" s="123"/>
      <c r="E59" s="55" t="s">
        <v>1656</v>
      </c>
    </row>
    <row r="60" spans="1:5" s="248" customFormat="1">
      <c r="A60" s="123"/>
      <c r="B60" s="96" t="s">
        <v>1818</v>
      </c>
      <c r="C60" s="125"/>
      <c r="D60" s="123"/>
      <c r="E60" s="55" t="s">
        <v>1659</v>
      </c>
    </row>
    <row r="61" spans="1:5" s="248" customFormat="1" ht="27.6">
      <c r="A61" s="123"/>
      <c r="B61" s="96" t="s">
        <v>1819</v>
      </c>
      <c r="C61" s="125"/>
      <c r="D61" s="123"/>
      <c r="E61" s="55" t="s">
        <v>1660</v>
      </c>
    </row>
    <row r="62" spans="1:5" s="248" customFormat="1" ht="66.75" customHeight="1">
      <c r="A62" s="123"/>
      <c r="B62" s="96" t="s">
        <v>1820</v>
      </c>
      <c r="C62" s="125"/>
      <c r="D62" s="123"/>
      <c r="E62" s="161" t="s">
        <v>1661</v>
      </c>
    </row>
    <row r="63" spans="1:5" s="248" customFormat="1">
      <c r="A63" s="123"/>
      <c r="B63" s="96" t="s">
        <v>1649</v>
      </c>
      <c r="C63" s="125"/>
      <c r="D63" s="123"/>
      <c r="E63" s="161" t="s">
        <v>1652</v>
      </c>
    </row>
    <row r="64" spans="1:5" s="248" customFormat="1">
      <c r="A64" s="123"/>
      <c r="B64" s="564">
        <v>44840</v>
      </c>
      <c r="C64" s="125"/>
      <c r="D64" s="123"/>
      <c r="E64" s="564">
        <v>44840</v>
      </c>
    </row>
    <row r="65" spans="1:5" s="248" customFormat="1" ht="100.8" customHeight="1">
      <c r="A65" s="123"/>
      <c r="B65" s="96" t="s">
        <v>1822</v>
      </c>
      <c r="C65" s="125"/>
      <c r="D65" s="123"/>
      <c r="E65" s="60" t="s">
        <v>1823</v>
      </c>
    </row>
    <row r="66" spans="1:5" s="248" customFormat="1" ht="84.75" customHeight="1">
      <c r="A66" s="123"/>
      <c r="B66" s="96" t="s">
        <v>1824</v>
      </c>
      <c r="C66" s="125"/>
      <c r="D66" s="123"/>
      <c r="E66" s="60" t="s">
        <v>1825</v>
      </c>
    </row>
    <row r="67" spans="1:5" s="248" customFormat="1" ht="124.2">
      <c r="A67" s="123"/>
      <c r="B67" s="96" t="s">
        <v>1821</v>
      </c>
      <c r="C67" s="125"/>
      <c r="D67" s="123"/>
      <c r="E67" s="60" t="s">
        <v>1728</v>
      </c>
    </row>
    <row r="68" spans="1:5" ht="27.6">
      <c r="B68" s="96" t="s">
        <v>1729</v>
      </c>
      <c r="D68" s="123"/>
      <c r="E68" s="161" t="s">
        <v>1730</v>
      </c>
    </row>
    <row r="69" spans="1:5" s="248" customFormat="1" ht="27.6">
      <c r="A69" s="121">
        <v>3.7</v>
      </c>
      <c r="B69" s="127" t="s">
        <v>618</v>
      </c>
      <c r="C69" s="125"/>
      <c r="D69" s="121">
        <v>3.7</v>
      </c>
      <c r="E69" s="127" t="s">
        <v>1587</v>
      </c>
    </row>
    <row r="70" spans="1:5" s="248" customFormat="1" ht="156.6" customHeight="1">
      <c r="A70" s="128" t="s">
        <v>395</v>
      </c>
      <c r="B70" s="395" t="s">
        <v>617</v>
      </c>
      <c r="C70" s="120"/>
      <c r="D70" s="128" t="s">
        <v>395</v>
      </c>
      <c r="E70" s="395" t="s">
        <v>1588</v>
      </c>
    </row>
    <row r="71" spans="1:5" s="248" customFormat="1" ht="55.2">
      <c r="A71" s="128" t="s">
        <v>630</v>
      </c>
      <c r="B71" s="395" t="s">
        <v>1589</v>
      </c>
      <c r="C71" s="132"/>
      <c r="D71" s="128" t="s">
        <v>630</v>
      </c>
      <c r="E71" s="395" t="s">
        <v>1590</v>
      </c>
    </row>
    <row r="72" spans="1:5" s="248" customFormat="1" ht="41.4">
      <c r="A72" s="123"/>
      <c r="B72" s="323" t="s">
        <v>1591</v>
      </c>
      <c r="C72" s="132"/>
      <c r="D72" s="123"/>
      <c r="E72" s="323" t="s">
        <v>1630</v>
      </c>
    </row>
    <row r="73" spans="1:5" s="248" customFormat="1">
      <c r="A73" s="229"/>
      <c r="B73" s="241"/>
      <c r="C73" s="132"/>
      <c r="D73" s="133"/>
      <c r="E73" s="399"/>
    </row>
    <row r="74" spans="1:5" s="248" customFormat="1">
      <c r="A74" s="123"/>
      <c r="B74" s="380"/>
      <c r="C74" s="125"/>
      <c r="D74" s="123"/>
      <c r="E74" s="380"/>
    </row>
    <row r="75" spans="1:5" s="248" customFormat="1">
      <c r="A75" s="128" t="s">
        <v>395</v>
      </c>
      <c r="B75" s="395" t="s">
        <v>396</v>
      </c>
      <c r="C75" s="132"/>
      <c r="D75" s="128" t="s">
        <v>395</v>
      </c>
      <c r="E75" s="565" t="s">
        <v>1592</v>
      </c>
    </row>
    <row r="76" spans="1:5" s="248" customFormat="1">
      <c r="A76" s="123"/>
      <c r="B76" s="380" t="s">
        <v>1593</v>
      </c>
      <c r="C76" s="125"/>
      <c r="D76" s="123"/>
      <c r="E76" s="380" t="s">
        <v>1637</v>
      </c>
    </row>
    <row r="77" spans="1:5" s="248" customFormat="1">
      <c r="A77" s="123"/>
      <c r="B77" s="380"/>
      <c r="C77" s="120"/>
      <c r="D77" s="123"/>
      <c r="E77" s="380"/>
    </row>
    <row r="78" spans="1:5" s="248" customFormat="1">
      <c r="A78" s="121">
        <v>3.8</v>
      </c>
      <c r="B78" s="127" t="s">
        <v>226</v>
      </c>
      <c r="C78" s="120"/>
      <c r="D78" s="121">
        <v>3.8</v>
      </c>
      <c r="E78" s="210" t="s">
        <v>1594</v>
      </c>
    </row>
    <row r="79" spans="1:5" s="248" customFormat="1">
      <c r="A79" s="128" t="s">
        <v>120</v>
      </c>
      <c r="B79" s="395" t="s">
        <v>42</v>
      </c>
      <c r="C79" s="120"/>
      <c r="D79" s="128" t="s">
        <v>120</v>
      </c>
      <c r="E79" s="565" t="s">
        <v>1595</v>
      </c>
    </row>
    <row r="80" spans="1:5" ht="15" customHeight="1">
      <c r="B80" s="96" t="s">
        <v>1866</v>
      </c>
      <c r="C80" s="132"/>
      <c r="D80" s="123"/>
      <c r="E80" s="567" t="s">
        <v>1867</v>
      </c>
    </row>
    <row r="81" spans="1:6" ht="15" customHeight="1">
      <c r="B81" s="96" t="s">
        <v>1616</v>
      </c>
      <c r="C81" s="132"/>
      <c r="D81" s="123"/>
      <c r="E81" s="567" t="s">
        <v>1623</v>
      </c>
      <c r="F81" s="56" t="s">
        <v>756</v>
      </c>
    </row>
    <row r="82" spans="1:6">
      <c r="B82" s="96" t="s">
        <v>1617</v>
      </c>
      <c r="C82" s="132"/>
      <c r="D82" s="123"/>
      <c r="E82" s="96" t="s">
        <v>1624</v>
      </c>
    </row>
    <row r="83" spans="1:6">
      <c r="B83" s="96" t="s">
        <v>1736</v>
      </c>
      <c r="C83" s="132"/>
      <c r="D83" s="123"/>
      <c r="E83" s="96" t="s">
        <v>1737</v>
      </c>
    </row>
    <row r="84" spans="1:6">
      <c r="B84" s="96" t="s">
        <v>529</v>
      </c>
      <c r="D84" s="123"/>
      <c r="E84" s="380" t="s">
        <v>1625</v>
      </c>
    </row>
    <row r="85" spans="1:6" s="221" customFormat="1">
      <c r="A85" s="123"/>
      <c r="B85" s="92"/>
      <c r="C85" s="125"/>
      <c r="D85" s="123"/>
      <c r="E85" s="161"/>
    </row>
    <row r="86" spans="1:6" s="248" customFormat="1" ht="46.5" customHeight="1">
      <c r="A86" s="128" t="s">
        <v>475</v>
      </c>
      <c r="B86" s="554" t="s">
        <v>476</v>
      </c>
      <c r="C86" s="132"/>
      <c r="D86" s="128" t="s">
        <v>475</v>
      </c>
      <c r="E86" s="554" t="s">
        <v>1596</v>
      </c>
    </row>
    <row r="87" spans="1:6" s="248" customFormat="1" ht="18" customHeight="1">
      <c r="A87" s="225"/>
      <c r="B87" s="552" t="s">
        <v>1627</v>
      </c>
      <c r="C87" s="132"/>
      <c r="D87" s="225"/>
      <c r="E87" s="552" t="s">
        <v>1628</v>
      </c>
    </row>
    <row r="88" spans="1:6" s="248" customFormat="1" ht="46.65" customHeight="1">
      <c r="A88" s="224"/>
      <c r="B88" s="552" t="s">
        <v>1597</v>
      </c>
      <c r="C88" s="132"/>
      <c r="D88" s="224"/>
      <c r="E88" s="552" t="s">
        <v>1631</v>
      </c>
    </row>
    <row r="89" spans="1:6" s="221" customFormat="1">
      <c r="A89" s="224"/>
      <c r="B89" s="226"/>
      <c r="C89" s="125"/>
      <c r="D89" s="224"/>
      <c r="E89" s="161"/>
    </row>
    <row r="90" spans="1:6">
      <c r="A90" s="121"/>
      <c r="B90" s="557"/>
      <c r="C90" s="120"/>
      <c r="D90" s="121"/>
    </row>
    <row r="91" spans="1:6" s="248" customFormat="1">
      <c r="A91" s="121">
        <v>3.9</v>
      </c>
      <c r="B91" s="127" t="s">
        <v>104</v>
      </c>
      <c r="C91" s="125"/>
      <c r="D91" s="121">
        <v>3.9</v>
      </c>
      <c r="E91" s="210" t="s">
        <v>1598</v>
      </c>
    </row>
    <row r="92" spans="1:6" s="248" customFormat="1" ht="96.6">
      <c r="A92" s="123"/>
      <c r="B92" s="555" t="s">
        <v>1599</v>
      </c>
      <c r="C92" s="120"/>
      <c r="D92" s="123"/>
      <c r="E92" s="323" t="s">
        <v>1632</v>
      </c>
    </row>
    <row r="93" spans="1:6" s="248" customFormat="1">
      <c r="A93" s="123"/>
      <c r="B93" s="380"/>
      <c r="C93" s="132"/>
      <c r="D93" s="123"/>
      <c r="E93" s="380"/>
    </row>
    <row r="94" spans="1:6" s="248" customFormat="1">
      <c r="A94" s="134">
        <v>3.1</v>
      </c>
      <c r="B94" s="127" t="s">
        <v>184</v>
      </c>
      <c r="C94" s="120"/>
      <c r="D94" s="134">
        <v>3.1</v>
      </c>
      <c r="E94" s="210" t="s">
        <v>1600</v>
      </c>
    </row>
    <row r="95" spans="1:6" s="248" customFormat="1" ht="41.4">
      <c r="A95" s="128"/>
      <c r="B95" s="380" t="s">
        <v>37</v>
      </c>
      <c r="C95" s="120"/>
      <c r="D95" s="128"/>
      <c r="E95" s="396" t="s">
        <v>1633</v>
      </c>
    </row>
    <row r="96" spans="1:6" s="248" customFormat="1">
      <c r="A96" s="128" t="s">
        <v>12</v>
      </c>
      <c r="B96" s="395" t="s">
        <v>229</v>
      </c>
      <c r="C96" s="132"/>
      <c r="D96" s="128" t="s">
        <v>12</v>
      </c>
      <c r="E96" s="565" t="s">
        <v>1601</v>
      </c>
    </row>
    <row r="97" spans="1:5" s="248" customFormat="1" ht="34.35" customHeight="1">
      <c r="A97" s="133"/>
      <c r="B97" s="380" t="s">
        <v>1593</v>
      </c>
      <c r="C97" s="132"/>
      <c r="D97" s="133"/>
      <c r="E97" s="55" t="s">
        <v>1636</v>
      </c>
    </row>
    <row r="98" spans="1:5">
      <c r="B98" s="96"/>
      <c r="D98" s="123"/>
    </row>
    <row r="99" spans="1:5">
      <c r="A99" s="134">
        <v>3.11</v>
      </c>
      <c r="B99" s="1" t="s">
        <v>230</v>
      </c>
      <c r="C99" s="120"/>
      <c r="D99" s="134">
        <v>3.11</v>
      </c>
      <c r="E99" s="210" t="s">
        <v>1626</v>
      </c>
    </row>
    <row r="100" spans="1:5" ht="138">
      <c r="A100" s="128"/>
      <c r="B100" s="556" t="s">
        <v>497</v>
      </c>
      <c r="D100" s="128"/>
      <c r="E100" s="561" t="s">
        <v>1635</v>
      </c>
    </row>
    <row r="101" spans="1:5" ht="27.6">
      <c r="A101" s="128"/>
      <c r="B101" s="556" t="s">
        <v>244</v>
      </c>
      <c r="D101" s="128"/>
      <c r="E101" s="562" t="s">
        <v>1634</v>
      </c>
    </row>
    <row r="104" spans="1:5">
      <c r="B104" s="58" t="s">
        <v>756</v>
      </c>
    </row>
  </sheetData>
  <phoneticPr fontId="6"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0"/>
  <sheetViews>
    <sheetView view="pageBreakPreview" zoomScaleNormal="100" zoomScaleSheetLayoutView="100" workbookViewId="0">
      <selection activeCell="D3" sqref="D3"/>
    </sheetView>
  </sheetViews>
  <sheetFormatPr defaultColWidth="9.109375" defaultRowHeight="13.8"/>
  <cols>
    <col min="1" max="1" width="6.88671875" style="128" customWidth="1"/>
    <col min="2" max="2" width="79.109375" style="222" customWidth="1"/>
    <col min="3" max="3" width="2.44140625" style="222" customWidth="1"/>
    <col min="4" max="4" width="6.88671875" style="128" customWidth="1"/>
    <col min="5" max="5" width="83.88671875" style="222" customWidth="1"/>
    <col min="6" max="16384" width="9.109375" style="62"/>
  </cols>
  <sheetData>
    <row r="1" spans="1:7">
      <c r="A1" s="118">
        <v>5</v>
      </c>
      <c r="B1" s="136" t="s">
        <v>842</v>
      </c>
      <c r="C1" s="63"/>
      <c r="D1" s="118">
        <v>5</v>
      </c>
      <c r="E1" s="136" t="s">
        <v>843</v>
      </c>
    </row>
    <row r="2" spans="1:7">
      <c r="A2" s="121">
        <v>5.3</v>
      </c>
      <c r="B2" s="127" t="s">
        <v>844</v>
      </c>
      <c r="C2" s="63"/>
      <c r="D2" s="121">
        <v>5.3</v>
      </c>
      <c r="E2" s="127" t="s">
        <v>845</v>
      </c>
    </row>
    <row r="3" spans="1:7">
      <c r="A3" s="223" t="s">
        <v>492</v>
      </c>
      <c r="B3" s="395" t="s">
        <v>473</v>
      </c>
      <c r="C3" s="67"/>
      <c r="D3" s="223" t="s">
        <v>492</v>
      </c>
      <c r="E3" s="395" t="s">
        <v>846</v>
      </c>
    </row>
    <row r="4" spans="1:7" ht="96.6">
      <c r="A4" s="223"/>
      <c r="B4" s="380" t="s">
        <v>847</v>
      </c>
      <c r="C4" s="67"/>
      <c r="D4" s="223"/>
      <c r="E4" s="396" t="s">
        <v>848</v>
      </c>
      <c r="G4" s="62" t="s">
        <v>756</v>
      </c>
    </row>
    <row r="5" spans="1:7" ht="27.6">
      <c r="B5" s="397" t="s">
        <v>849</v>
      </c>
      <c r="C5" s="67"/>
      <c r="D5" s="229"/>
      <c r="E5" s="397" t="s">
        <v>850</v>
      </c>
    </row>
    <row r="6" spans="1:7" ht="73.650000000000006" customHeight="1">
      <c r="B6" s="380" t="s">
        <v>851</v>
      </c>
      <c r="C6" s="67"/>
      <c r="D6" s="223"/>
      <c r="E6" s="380" t="s">
        <v>852</v>
      </c>
    </row>
    <row r="7" spans="1:7" ht="40.65" customHeight="1">
      <c r="B7" s="380" t="s">
        <v>1827</v>
      </c>
      <c r="C7" s="67"/>
      <c r="D7" s="223"/>
      <c r="E7" s="380" t="s">
        <v>853</v>
      </c>
    </row>
    <row r="8" spans="1:7" ht="149.4" customHeight="1">
      <c r="A8" s="223"/>
      <c r="B8" s="380" t="s">
        <v>1828</v>
      </c>
      <c r="C8" s="67"/>
      <c r="D8" s="223"/>
      <c r="E8" s="397" t="s">
        <v>854</v>
      </c>
    </row>
    <row r="9" spans="1:7">
      <c r="B9" s="397"/>
      <c r="C9" s="67"/>
      <c r="D9" s="223"/>
      <c r="E9" s="397"/>
    </row>
    <row r="10" spans="1:7" ht="96" customHeight="1">
      <c r="B10" s="398" t="s">
        <v>855</v>
      </c>
      <c r="C10" s="67"/>
      <c r="D10" s="223"/>
      <c r="E10" s="398" t="s">
        <v>856</v>
      </c>
    </row>
    <row r="11" spans="1:7" ht="27.6">
      <c r="B11" s="380" t="s">
        <v>857</v>
      </c>
      <c r="C11" s="67"/>
      <c r="D11" s="223"/>
      <c r="E11" s="397" t="s">
        <v>858</v>
      </c>
    </row>
    <row r="12" spans="1:7" ht="41.4">
      <c r="B12" s="397" t="s">
        <v>859</v>
      </c>
      <c r="C12" s="67"/>
      <c r="D12" s="223"/>
      <c r="E12" s="397" t="s">
        <v>860</v>
      </c>
    </row>
    <row r="13" spans="1:7">
      <c r="B13" s="380"/>
      <c r="C13" s="67"/>
      <c r="D13" s="223"/>
      <c r="E13" s="399"/>
    </row>
    <row r="14" spans="1:7">
      <c r="A14" s="223" t="s">
        <v>474</v>
      </c>
      <c r="B14" s="395" t="s">
        <v>472</v>
      </c>
      <c r="C14" s="63"/>
      <c r="D14" s="223" t="s">
        <v>474</v>
      </c>
      <c r="E14" s="395" t="s">
        <v>861</v>
      </c>
    </row>
    <row r="15" spans="1:7" ht="220.8">
      <c r="B15" s="400" t="s">
        <v>862</v>
      </c>
      <c r="C15" s="67"/>
      <c r="D15" s="229"/>
      <c r="E15" s="400" t="s">
        <v>863</v>
      </c>
    </row>
    <row r="16" spans="1:7" ht="124.2">
      <c r="B16" s="397" t="s">
        <v>864</v>
      </c>
      <c r="C16" s="67"/>
      <c r="D16" s="229"/>
      <c r="E16" s="400" t="s">
        <v>865</v>
      </c>
    </row>
    <row r="17" spans="1:5" ht="110.4">
      <c r="B17" s="397" t="s">
        <v>866</v>
      </c>
      <c r="C17" s="67"/>
      <c r="D17" s="229"/>
      <c r="E17" s="400" t="s">
        <v>867</v>
      </c>
    </row>
    <row r="18" spans="1:5" ht="130.65" customHeight="1">
      <c r="B18" s="397" t="s">
        <v>868</v>
      </c>
      <c r="C18" s="67"/>
      <c r="D18" s="229"/>
      <c r="E18" s="397" t="s">
        <v>869</v>
      </c>
    </row>
    <row r="19" spans="1:5">
      <c r="B19" s="380"/>
      <c r="C19" s="67"/>
      <c r="D19" s="223"/>
      <c r="E19" s="380"/>
    </row>
    <row r="20" spans="1:5">
      <c r="A20" s="123"/>
      <c r="B20" s="397"/>
      <c r="D20" s="229"/>
      <c r="E20" s="397"/>
    </row>
    <row r="21" spans="1:5">
      <c r="A21" s="123"/>
      <c r="B21" s="397"/>
      <c r="D21" s="123"/>
      <c r="E21" s="397" t="s">
        <v>756</v>
      </c>
    </row>
    <row r="22" spans="1:5">
      <c r="B22" s="380"/>
      <c r="C22" s="67"/>
      <c r="E22" s="380"/>
    </row>
    <row r="23" spans="1:5" ht="41.4" hidden="1">
      <c r="A23" s="230">
        <v>5.4</v>
      </c>
      <c r="B23" s="231" t="s">
        <v>501</v>
      </c>
      <c r="C23" s="60"/>
      <c r="D23" s="230">
        <v>5.4</v>
      </c>
      <c r="E23" s="231" t="s">
        <v>870</v>
      </c>
    </row>
    <row r="24" spans="1:5" ht="41.4" hidden="1">
      <c r="A24" s="223" t="s">
        <v>488</v>
      </c>
      <c r="B24" s="401" t="s">
        <v>500</v>
      </c>
      <c r="C24" s="60"/>
      <c r="D24" s="223" t="s">
        <v>488</v>
      </c>
      <c r="E24" s="401" t="s">
        <v>500</v>
      </c>
    </row>
    <row r="25" spans="1:5" ht="55.2" hidden="1">
      <c r="B25" s="397" t="s">
        <v>871</v>
      </c>
      <c r="C25" s="60"/>
      <c r="E25" s="397" t="s">
        <v>872</v>
      </c>
    </row>
    <row r="26" spans="1:5" hidden="1">
      <c r="B26" s="402"/>
      <c r="C26" s="60"/>
      <c r="E26" s="402"/>
    </row>
    <row r="27" spans="1:5" hidden="1">
      <c r="B27" s="380"/>
      <c r="C27" s="72"/>
      <c r="E27" s="380"/>
    </row>
    <row r="28" spans="1:5" hidden="1">
      <c r="A28" s="223" t="s">
        <v>499</v>
      </c>
      <c r="B28" s="395" t="s">
        <v>473</v>
      </c>
      <c r="C28" s="72"/>
      <c r="D28" s="223" t="s">
        <v>499</v>
      </c>
      <c r="E28" s="395" t="s">
        <v>473</v>
      </c>
    </row>
    <row r="29" spans="1:5" hidden="1">
      <c r="B29" s="397"/>
      <c r="C29" s="67"/>
      <c r="D29" s="123"/>
      <c r="E29" s="397"/>
    </row>
    <row r="30" spans="1:5" ht="73.650000000000006" hidden="1" customHeight="1">
      <c r="B30" s="380"/>
      <c r="C30" s="67"/>
      <c r="E30" s="380"/>
    </row>
    <row r="31" spans="1:5" hidden="1">
      <c r="A31" s="223"/>
      <c r="B31" s="380"/>
      <c r="C31" s="67"/>
      <c r="E31" s="397"/>
    </row>
    <row r="32" spans="1:5" hidden="1">
      <c r="B32" s="397"/>
      <c r="C32" s="67"/>
      <c r="E32" s="397"/>
    </row>
    <row r="33" spans="1:5" hidden="1">
      <c r="A33" s="123"/>
      <c r="B33" s="397"/>
      <c r="D33" s="123"/>
      <c r="E33" s="397"/>
    </row>
    <row r="34" spans="1:5" hidden="1">
      <c r="B34" s="380"/>
      <c r="E34" s="380"/>
    </row>
    <row r="35" spans="1:5" ht="41.4" hidden="1">
      <c r="A35" s="230" t="s">
        <v>489</v>
      </c>
      <c r="B35" s="231" t="s">
        <v>491</v>
      </c>
      <c r="C35" s="60"/>
      <c r="D35" s="230" t="s">
        <v>489</v>
      </c>
      <c r="E35" s="231" t="s">
        <v>491</v>
      </c>
    </row>
    <row r="36" spans="1:5" hidden="1">
      <c r="A36" s="223" t="s">
        <v>490</v>
      </c>
      <c r="B36" s="395" t="s">
        <v>487</v>
      </c>
      <c r="C36" s="60"/>
      <c r="D36" s="223" t="s">
        <v>490</v>
      </c>
      <c r="E36" s="395" t="s">
        <v>487</v>
      </c>
    </row>
    <row r="37" spans="1:5" hidden="1">
      <c r="B37" s="403" t="s">
        <v>486</v>
      </c>
      <c r="C37" s="60"/>
      <c r="E37" s="397" t="s">
        <v>445</v>
      </c>
    </row>
    <row r="38" spans="1:5" hidden="1">
      <c r="B38" s="399"/>
      <c r="C38" s="60"/>
      <c r="E38" s="399"/>
    </row>
    <row r="39" spans="1:5" hidden="1">
      <c r="B39" s="380"/>
      <c r="C39" s="72"/>
      <c r="E39" s="380"/>
    </row>
    <row r="40" spans="1:5" hidden="1">
      <c r="B40" s="380"/>
      <c r="C40" s="72"/>
      <c r="E40" s="380"/>
    </row>
    <row r="41" spans="1:5" hidden="1">
      <c r="A41" s="123"/>
      <c r="B41" s="397"/>
      <c r="D41" s="123"/>
      <c r="E41" s="397"/>
    </row>
    <row r="42" spans="1:5" hidden="1">
      <c r="B42" s="380"/>
      <c r="E42" s="380"/>
    </row>
    <row r="43" spans="1:5" hidden="1"/>
    <row r="44" spans="1:5" hidden="1"/>
    <row r="45" spans="1:5" hidden="1"/>
    <row r="46" spans="1:5" hidden="1"/>
    <row r="47" spans="1:5" hidden="1"/>
    <row r="48" spans="1:5"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zoomScaleNormal="100" workbookViewId="0">
      <selection activeCell="A22" sqref="A22:IV24"/>
    </sheetView>
  </sheetViews>
  <sheetFormatPr defaultColWidth="9" defaultRowHeight="13.8"/>
  <cols>
    <col min="1" max="1" width="7.109375" style="154" customWidth="1"/>
    <col min="2" max="2" width="80.44140625" style="67" customWidth="1"/>
    <col min="3" max="3" width="2" style="67" customWidth="1"/>
    <col min="4" max="16384" width="9" style="56"/>
  </cols>
  <sheetData>
    <row r="1" spans="1:3" ht="27.6">
      <c r="A1" s="135">
        <v>6</v>
      </c>
      <c r="B1" s="136" t="s">
        <v>399</v>
      </c>
      <c r="C1" s="120"/>
    </row>
    <row r="2" spans="1:3">
      <c r="A2" s="137">
        <v>6.1</v>
      </c>
      <c r="B2" s="138" t="s">
        <v>99</v>
      </c>
      <c r="C2" s="120"/>
    </row>
    <row r="3" spans="1:3">
      <c r="A3" s="137"/>
      <c r="B3" s="139"/>
      <c r="C3" s="125"/>
    </row>
    <row r="4" spans="1:3" s="248" customFormat="1">
      <c r="A4" s="137"/>
      <c r="B4" s="143"/>
      <c r="C4" s="125"/>
    </row>
    <row r="5" spans="1:3" s="248" customFormat="1">
      <c r="A5" s="137"/>
      <c r="B5" s="144" t="s">
        <v>574</v>
      </c>
      <c r="C5" s="125"/>
    </row>
    <row r="6" spans="1:3" s="248" customFormat="1">
      <c r="A6" s="137"/>
      <c r="B6" s="249" t="s">
        <v>632</v>
      </c>
      <c r="C6" s="125"/>
    </row>
    <row r="7" spans="1:3" s="248" customFormat="1">
      <c r="A7" s="137"/>
      <c r="B7" s="249" t="s">
        <v>575</v>
      </c>
      <c r="C7" s="125"/>
    </row>
    <row r="8" spans="1:3" s="248" customFormat="1">
      <c r="A8" s="137"/>
      <c r="B8" s="249" t="s">
        <v>576</v>
      </c>
      <c r="C8" s="125"/>
    </row>
    <row r="9" spans="1:3" s="248" customFormat="1">
      <c r="A9" s="137"/>
      <c r="B9" s="249" t="s">
        <v>577</v>
      </c>
      <c r="C9" s="125"/>
    </row>
    <row r="10" spans="1:3" s="248" customFormat="1">
      <c r="A10" s="137"/>
      <c r="B10" s="249" t="s">
        <v>577</v>
      </c>
      <c r="C10" s="125"/>
    </row>
    <row r="11" spans="1:3" s="248" customFormat="1">
      <c r="A11" s="137"/>
      <c r="B11" s="249" t="s">
        <v>578</v>
      </c>
      <c r="C11" s="125"/>
    </row>
    <row r="12" spans="1:3" s="248" customFormat="1">
      <c r="A12" s="137"/>
      <c r="B12" s="249" t="s">
        <v>579</v>
      </c>
      <c r="C12" s="125"/>
    </row>
    <row r="13" spans="1:3" s="248" customFormat="1">
      <c r="A13" s="137"/>
      <c r="B13" s="249" t="s">
        <v>631</v>
      </c>
      <c r="C13" s="125"/>
    </row>
    <row r="14" spans="1:3" s="248" customFormat="1">
      <c r="A14" s="137"/>
      <c r="B14" s="249"/>
      <c r="C14" s="125"/>
    </row>
    <row r="15" spans="1:3" s="248" customFormat="1">
      <c r="A15" s="137" t="s">
        <v>605</v>
      </c>
      <c r="B15" s="248" t="s">
        <v>608</v>
      </c>
      <c r="C15" s="125"/>
    </row>
    <row r="16" spans="1:3" s="248" customFormat="1">
      <c r="A16" s="137"/>
      <c r="C16" s="125"/>
    </row>
    <row r="17" spans="1:3" s="248" customFormat="1">
      <c r="A17" s="137" t="s">
        <v>606</v>
      </c>
      <c r="B17" s="248" t="s">
        <v>607</v>
      </c>
      <c r="C17" s="125"/>
    </row>
    <row r="18" spans="1:3">
      <c r="A18" s="137"/>
      <c r="B18" s="248"/>
      <c r="C18" s="125"/>
    </row>
    <row r="19" spans="1:3">
      <c r="A19" s="137">
        <v>6.2</v>
      </c>
      <c r="B19" s="141" t="s">
        <v>100</v>
      </c>
      <c r="C19" s="120"/>
    </row>
    <row r="20" spans="1:3" ht="33.75" customHeight="1">
      <c r="A20" s="137"/>
      <c r="B20" s="126" t="s">
        <v>393</v>
      </c>
      <c r="C20" s="125"/>
    </row>
    <row r="21" spans="1:3" s="248" customFormat="1" ht="14.25" customHeight="1">
      <c r="A21" s="137"/>
      <c r="B21" s="126"/>
      <c r="C21" s="125"/>
    </row>
    <row r="22" spans="1:3" ht="15" customHeight="1">
      <c r="A22" s="137"/>
      <c r="B22" s="140"/>
      <c r="C22" s="125"/>
    </row>
    <row r="23" spans="1:3">
      <c r="A23" s="137">
        <v>6.3</v>
      </c>
      <c r="B23" s="141" t="s">
        <v>101</v>
      </c>
      <c r="C23" s="120"/>
    </row>
    <row r="24" spans="1:3">
      <c r="A24" s="137"/>
      <c r="B24" s="142" t="s">
        <v>145</v>
      </c>
      <c r="C24" s="120"/>
    </row>
    <row r="25" spans="1:3">
      <c r="A25" s="137"/>
      <c r="B25" s="143" t="s">
        <v>400</v>
      </c>
      <c r="C25" s="125"/>
    </row>
    <row r="26" spans="1:3">
      <c r="A26" s="137"/>
      <c r="B26" s="143" t="s">
        <v>401</v>
      </c>
      <c r="C26" s="125"/>
    </row>
    <row r="27" spans="1:3">
      <c r="A27" s="137"/>
      <c r="B27" s="143" t="s">
        <v>402</v>
      </c>
      <c r="C27" s="125"/>
    </row>
    <row r="28" spans="1:3">
      <c r="A28" s="137"/>
      <c r="B28" s="143" t="s">
        <v>102</v>
      </c>
      <c r="C28" s="125"/>
    </row>
    <row r="29" spans="1:3">
      <c r="A29" s="137"/>
      <c r="B29" s="143"/>
      <c r="C29" s="125"/>
    </row>
    <row r="30" spans="1:3">
      <c r="A30" s="137" t="s">
        <v>179</v>
      </c>
      <c r="B30" s="144" t="s">
        <v>27</v>
      </c>
      <c r="C30" s="120"/>
    </row>
    <row r="31" spans="1:3">
      <c r="A31" s="137"/>
      <c r="B31" s="143"/>
      <c r="C31" s="125"/>
    </row>
    <row r="32" spans="1:3">
      <c r="A32" s="137"/>
      <c r="B32" s="140"/>
      <c r="C32" s="125"/>
    </row>
    <row r="33" spans="1:3">
      <c r="A33" s="137">
        <v>6.4</v>
      </c>
      <c r="B33" s="141" t="s">
        <v>620</v>
      </c>
      <c r="C33" s="120"/>
    </row>
    <row r="34" spans="1:3" s="248" customFormat="1" ht="151.80000000000001">
      <c r="A34" s="137" t="s">
        <v>29</v>
      </c>
      <c r="B34" s="124" t="s">
        <v>617</v>
      </c>
      <c r="C34" s="120"/>
    </row>
    <row r="35" spans="1:3" s="248" customFormat="1" ht="55.2">
      <c r="A35" s="137" t="s">
        <v>621</v>
      </c>
      <c r="B35" s="124" t="s">
        <v>619</v>
      </c>
      <c r="C35" s="120"/>
    </row>
    <row r="36" spans="1:3" s="248" customFormat="1">
      <c r="A36" s="137"/>
      <c r="B36" s="274"/>
      <c r="C36" s="120"/>
    </row>
    <row r="37" spans="1:3" s="248" customFormat="1">
      <c r="A37" s="137"/>
      <c r="B37" s="274"/>
      <c r="C37" s="120"/>
    </row>
    <row r="38" spans="1:3">
      <c r="A38" s="137"/>
      <c r="B38" s="145"/>
      <c r="C38" s="129"/>
    </row>
    <row r="39" spans="1:3">
      <c r="A39" s="137"/>
      <c r="B39" s="146"/>
      <c r="C39" s="129"/>
    </row>
    <row r="40" spans="1:3">
      <c r="A40" s="137"/>
      <c r="B40" s="147" t="s">
        <v>113</v>
      </c>
      <c r="C40" s="148"/>
    </row>
    <row r="41" spans="1:3">
      <c r="A41" s="137"/>
      <c r="B41" s="146"/>
      <c r="C41" s="129"/>
    </row>
    <row r="42" spans="1:3" ht="82.8">
      <c r="A42" s="137"/>
      <c r="B42" s="146" t="s">
        <v>128</v>
      </c>
      <c r="C42" s="129"/>
    </row>
    <row r="43" spans="1:3">
      <c r="A43" s="137"/>
      <c r="B43" s="149" t="s">
        <v>129</v>
      </c>
      <c r="C43" s="132"/>
    </row>
    <row r="44" spans="1:3" s="248" customFormat="1">
      <c r="A44" s="137"/>
      <c r="B44" s="149"/>
      <c r="C44" s="132"/>
    </row>
    <row r="45" spans="1:3" s="248" customFormat="1">
      <c r="A45" s="137" t="s">
        <v>622</v>
      </c>
      <c r="B45" s="144" t="s">
        <v>623</v>
      </c>
      <c r="C45" s="132"/>
    </row>
    <row r="46" spans="1:3" ht="82.8">
      <c r="A46" s="137"/>
      <c r="B46" s="275" t="s">
        <v>530</v>
      </c>
      <c r="C46" s="125"/>
    </row>
    <row r="47" spans="1:3">
      <c r="A47" s="137">
        <v>6.5</v>
      </c>
      <c r="B47" s="141" t="s">
        <v>103</v>
      </c>
      <c r="C47" s="120"/>
    </row>
    <row r="48" spans="1:3">
      <c r="A48" s="137"/>
      <c r="B48" s="150" t="s">
        <v>117</v>
      </c>
      <c r="C48" s="120"/>
    </row>
    <row r="49" spans="1:3">
      <c r="A49" s="137"/>
      <c r="B49" s="149" t="s">
        <v>118</v>
      </c>
      <c r="C49" s="120"/>
    </row>
    <row r="50" spans="1:3">
      <c r="A50" s="137"/>
      <c r="B50" s="149" t="s">
        <v>119</v>
      </c>
      <c r="C50" s="120"/>
    </row>
    <row r="51" spans="1:3">
      <c r="A51" s="137"/>
      <c r="B51" s="149" t="s">
        <v>403</v>
      </c>
      <c r="C51" s="120"/>
    </row>
    <row r="52" spans="1:3">
      <c r="A52" s="137"/>
      <c r="B52" s="149" t="s">
        <v>531</v>
      </c>
      <c r="C52" s="125"/>
    </row>
    <row r="53" spans="1:3">
      <c r="A53" s="137"/>
      <c r="B53" s="143"/>
      <c r="C53" s="125"/>
    </row>
    <row r="54" spans="1:3" s="68" customFormat="1">
      <c r="A54" s="137">
        <v>6.6</v>
      </c>
      <c r="B54" s="141" t="s">
        <v>105</v>
      </c>
      <c r="C54" s="120"/>
    </row>
    <row r="55" spans="1:3" s="68" customFormat="1" ht="27.6">
      <c r="A55" s="137"/>
      <c r="B55" s="143" t="s">
        <v>173</v>
      </c>
      <c r="C55" s="125"/>
    </row>
    <row r="56" spans="1:3" s="68" customFormat="1">
      <c r="A56" s="137"/>
      <c r="B56" s="140"/>
      <c r="C56" s="125"/>
    </row>
    <row r="57" spans="1:3">
      <c r="A57" s="137">
        <v>6.7</v>
      </c>
      <c r="B57" s="141" t="s">
        <v>224</v>
      </c>
      <c r="C57" s="120"/>
    </row>
    <row r="58" spans="1:3">
      <c r="A58" s="137"/>
      <c r="B58" s="136" t="s">
        <v>404</v>
      </c>
      <c r="C58" s="120"/>
    </row>
    <row r="59" spans="1:3" ht="27.6">
      <c r="A59" s="137"/>
      <c r="B59" s="150" t="s">
        <v>108</v>
      </c>
      <c r="C59" s="132"/>
    </row>
    <row r="60" spans="1:3" ht="27.6">
      <c r="A60" s="137"/>
      <c r="B60" s="149" t="s">
        <v>52</v>
      </c>
      <c r="C60" s="132"/>
    </row>
    <row r="61" spans="1:3">
      <c r="A61" s="137"/>
      <c r="B61" s="149" t="s">
        <v>109</v>
      </c>
      <c r="C61" s="132"/>
    </row>
    <row r="62" spans="1:3">
      <c r="A62" s="137"/>
      <c r="B62" s="143"/>
      <c r="C62" s="125"/>
    </row>
    <row r="63" spans="1:3">
      <c r="A63" s="137"/>
      <c r="B63" s="143"/>
      <c r="C63" s="125"/>
    </row>
    <row r="64" spans="1:3">
      <c r="A64" s="137"/>
      <c r="B64" s="140"/>
      <c r="C64" s="125"/>
    </row>
    <row r="65" spans="1:3">
      <c r="A65" s="151" t="s">
        <v>245</v>
      </c>
      <c r="B65" s="141" t="s">
        <v>106</v>
      </c>
      <c r="C65" s="120"/>
    </row>
    <row r="66" spans="1:3" ht="41.4">
      <c r="A66" s="137"/>
      <c r="B66" s="150" t="s">
        <v>569</v>
      </c>
      <c r="C66" s="132"/>
    </row>
    <row r="67" spans="1:3">
      <c r="A67" s="137"/>
      <c r="B67" s="140"/>
      <c r="C67" s="125"/>
    </row>
    <row r="68" spans="1:3" ht="41.4">
      <c r="A68" s="137">
        <v>6.9</v>
      </c>
      <c r="B68" s="141" t="s">
        <v>494</v>
      </c>
      <c r="C68" s="120"/>
    </row>
    <row r="69" spans="1:3" ht="27.6">
      <c r="A69" s="137"/>
      <c r="B69" s="150" t="s">
        <v>174</v>
      </c>
      <c r="C69" s="132"/>
    </row>
    <row r="70" spans="1:3">
      <c r="A70" s="137"/>
      <c r="B70" s="140"/>
      <c r="C70" s="125"/>
    </row>
    <row r="71" spans="1:3">
      <c r="A71" s="137" t="s">
        <v>246</v>
      </c>
      <c r="B71" s="141" t="s">
        <v>175</v>
      </c>
      <c r="C71" s="120"/>
    </row>
    <row r="72" spans="1:3" ht="55.2">
      <c r="A72" s="137"/>
      <c r="B72" s="139" t="s">
        <v>498</v>
      </c>
      <c r="C72" s="125"/>
    </row>
    <row r="73" spans="1:3">
      <c r="A73" s="137"/>
      <c r="B73" s="140"/>
      <c r="C73" s="125"/>
    </row>
    <row r="74" spans="1:3">
      <c r="A74" s="137">
        <v>6.11</v>
      </c>
      <c r="B74" s="141" t="s">
        <v>493</v>
      </c>
      <c r="C74" s="120"/>
    </row>
    <row r="75" spans="1:3" ht="27.6">
      <c r="A75" s="137"/>
      <c r="B75" s="139" t="s">
        <v>176</v>
      </c>
      <c r="C75" s="125"/>
    </row>
    <row r="76" spans="1:3">
      <c r="A76" s="137" t="s">
        <v>12</v>
      </c>
      <c r="B76" s="144" t="s">
        <v>229</v>
      </c>
      <c r="C76" s="120"/>
    </row>
    <row r="77" spans="1:3" ht="26.4">
      <c r="A77" s="152" t="s">
        <v>38</v>
      </c>
      <c r="B77" s="143"/>
      <c r="C77" s="125"/>
    </row>
    <row r="78" spans="1:3">
      <c r="A78" s="152" t="s">
        <v>397</v>
      </c>
      <c r="B78" s="143"/>
      <c r="C78" s="125"/>
    </row>
    <row r="79" spans="1:3">
      <c r="A79" s="152"/>
      <c r="B79" s="143"/>
      <c r="C79" s="125"/>
    </row>
    <row r="80" spans="1:3">
      <c r="A80" s="153" t="s">
        <v>144</v>
      </c>
      <c r="B80" s="140"/>
      <c r="C80" s="125"/>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9"/>
  <sheetViews>
    <sheetView view="pageBreakPreview" zoomScaleNormal="100" workbookViewId="0">
      <selection activeCell="A21" sqref="A21:IV23"/>
    </sheetView>
  </sheetViews>
  <sheetFormatPr defaultColWidth="9" defaultRowHeight="13.8"/>
  <cols>
    <col min="1" max="1" width="7.109375" style="154" customWidth="1"/>
    <col min="2" max="2" width="80.44140625" style="67" customWidth="1"/>
    <col min="3" max="3" width="2.44140625" style="67" customWidth="1"/>
    <col min="4" max="16384" width="9" style="56"/>
  </cols>
  <sheetData>
    <row r="1" spans="1:3" ht="27.6">
      <c r="A1" s="135">
        <v>7</v>
      </c>
      <c r="B1" s="136" t="s">
        <v>405</v>
      </c>
      <c r="C1" s="63"/>
    </row>
    <row r="2" spans="1:3">
      <c r="A2" s="137">
        <v>7.1</v>
      </c>
      <c r="B2" s="138" t="s">
        <v>99</v>
      </c>
      <c r="C2" s="63"/>
    </row>
    <row r="3" spans="1:3">
      <c r="A3" s="137"/>
      <c r="B3" s="139"/>
    </row>
    <row r="4" spans="1:3" s="248" customFormat="1">
      <c r="A4" s="137"/>
      <c r="B4" s="124" t="s">
        <v>574</v>
      </c>
      <c r="C4" s="67"/>
    </row>
    <row r="5" spans="1:3" s="248" customFormat="1">
      <c r="A5" s="137"/>
      <c r="B5" s="126" t="s">
        <v>632</v>
      </c>
      <c r="C5" s="67"/>
    </row>
    <row r="6" spans="1:3" s="248" customFormat="1">
      <c r="A6" s="137"/>
      <c r="B6" s="126" t="s">
        <v>575</v>
      </c>
      <c r="C6" s="67"/>
    </row>
    <row r="7" spans="1:3" s="248" customFormat="1">
      <c r="A7" s="137"/>
      <c r="B7" s="126" t="s">
        <v>576</v>
      </c>
      <c r="C7" s="67"/>
    </row>
    <row r="8" spans="1:3" s="248" customFormat="1">
      <c r="A8" s="137"/>
      <c r="B8" s="126" t="s">
        <v>577</v>
      </c>
      <c r="C8" s="67"/>
    </row>
    <row r="9" spans="1:3" s="248" customFormat="1">
      <c r="A9" s="137"/>
      <c r="B9" s="126" t="s">
        <v>577</v>
      </c>
      <c r="C9" s="67"/>
    </row>
    <row r="10" spans="1:3" s="248" customFormat="1">
      <c r="A10" s="137"/>
      <c r="B10" s="126" t="s">
        <v>578</v>
      </c>
      <c r="C10" s="67"/>
    </row>
    <row r="11" spans="1:3" s="248" customFormat="1">
      <c r="A11" s="137"/>
      <c r="B11" s="126" t="s">
        <v>579</v>
      </c>
      <c r="C11" s="67"/>
    </row>
    <row r="12" spans="1:3" s="248" customFormat="1">
      <c r="A12" s="137"/>
      <c r="B12" s="126" t="s">
        <v>631</v>
      </c>
      <c r="C12" s="67"/>
    </row>
    <row r="13" spans="1:3" s="248" customFormat="1">
      <c r="A13" s="137"/>
      <c r="B13" s="126"/>
      <c r="C13" s="67"/>
    </row>
    <row r="14" spans="1:3" s="248" customFormat="1">
      <c r="A14" s="137" t="s">
        <v>611</v>
      </c>
      <c r="B14" s="248" t="s">
        <v>608</v>
      </c>
      <c r="C14" s="67"/>
    </row>
    <row r="15" spans="1:3" s="248" customFormat="1">
      <c r="A15" s="137"/>
      <c r="C15" s="67"/>
    </row>
    <row r="16" spans="1:3" s="248" customFormat="1">
      <c r="A16" s="137" t="s">
        <v>612</v>
      </c>
      <c r="B16" s="248" t="s">
        <v>607</v>
      </c>
      <c r="C16" s="67"/>
    </row>
    <row r="17" spans="1:3">
      <c r="A17" s="137"/>
      <c r="B17" s="143"/>
    </row>
    <row r="18" spans="1:3">
      <c r="A18" s="137">
        <v>7.2</v>
      </c>
      <c r="B18" s="141" t="s">
        <v>100</v>
      </c>
      <c r="C18" s="63"/>
    </row>
    <row r="19" spans="1:3" ht="48.75" customHeight="1">
      <c r="A19" s="137"/>
      <c r="B19" s="155" t="s">
        <v>552</v>
      </c>
    </row>
    <row r="20" spans="1:3" s="248" customFormat="1" ht="15.75" customHeight="1">
      <c r="A20" s="137"/>
      <c r="B20" s="249"/>
      <c r="C20" s="67"/>
    </row>
    <row r="21" spans="1:3">
      <c r="A21" s="137"/>
      <c r="B21" s="140"/>
    </row>
    <row r="22" spans="1:3">
      <c r="A22" s="137">
        <v>7.3</v>
      </c>
      <c r="B22" s="141" t="s">
        <v>101</v>
      </c>
      <c r="C22" s="63"/>
    </row>
    <row r="23" spans="1:3">
      <c r="A23" s="137"/>
      <c r="B23" s="142" t="s">
        <v>145</v>
      </c>
      <c r="C23" s="63"/>
    </row>
    <row r="24" spans="1:3">
      <c r="A24" s="137"/>
      <c r="B24" s="143" t="s">
        <v>400</v>
      </c>
    </row>
    <row r="25" spans="1:3">
      <c r="A25" s="137"/>
      <c r="B25" s="143" t="s">
        <v>401</v>
      </c>
    </row>
    <row r="26" spans="1:3">
      <c r="A26" s="137"/>
      <c r="B26" s="143" t="s">
        <v>402</v>
      </c>
    </row>
    <row r="27" spans="1:3">
      <c r="A27" s="137"/>
      <c r="B27" s="143" t="s">
        <v>102</v>
      </c>
    </row>
    <row r="28" spans="1:3">
      <c r="A28" s="137"/>
      <c r="B28" s="143"/>
    </row>
    <row r="29" spans="1:3">
      <c r="A29" s="137" t="s">
        <v>30</v>
      </c>
      <c r="B29" s="144" t="s">
        <v>27</v>
      </c>
      <c r="C29" s="63"/>
    </row>
    <row r="30" spans="1:3">
      <c r="A30" s="137"/>
      <c r="B30" s="143"/>
    </row>
    <row r="31" spans="1:3">
      <c r="A31" s="137"/>
      <c r="B31" s="140"/>
    </row>
    <row r="32" spans="1:3">
      <c r="A32" s="137">
        <v>7.4</v>
      </c>
      <c r="B32" s="141" t="s">
        <v>618</v>
      </c>
      <c r="C32" s="63"/>
    </row>
    <row r="33" spans="1:3" ht="151.80000000000001">
      <c r="A33" s="137" t="s">
        <v>180</v>
      </c>
      <c r="B33" s="124" t="s">
        <v>617</v>
      </c>
      <c r="C33" s="69"/>
    </row>
    <row r="34" spans="1:3" ht="55.2">
      <c r="A34" s="137" t="s">
        <v>624</v>
      </c>
      <c r="B34" s="276" t="s">
        <v>619</v>
      </c>
      <c r="C34" s="158"/>
    </row>
    <row r="35" spans="1:3">
      <c r="A35" s="137"/>
      <c r="B35" s="124"/>
      <c r="C35" s="69"/>
    </row>
    <row r="36" spans="1:3">
      <c r="A36" s="137"/>
      <c r="B36" s="147" t="s">
        <v>113</v>
      </c>
      <c r="C36" s="63"/>
    </row>
    <row r="37" spans="1:3">
      <c r="A37" s="137"/>
      <c r="B37" s="146"/>
    </row>
    <row r="38" spans="1:3" ht="82.8">
      <c r="A38" s="137"/>
      <c r="B38" s="146" t="s">
        <v>128</v>
      </c>
    </row>
    <row r="39" spans="1:3">
      <c r="A39" s="137"/>
      <c r="B39" s="149" t="s">
        <v>129</v>
      </c>
    </row>
    <row r="40" spans="1:3">
      <c r="A40" s="137"/>
      <c r="B40" s="149"/>
    </row>
    <row r="41" spans="1:3">
      <c r="A41" s="137" t="s">
        <v>625</v>
      </c>
      <c r="B41" s="144" t="s">
        <v>623</v>
      </c>
    </row>
    <row r="42" spans="1:3" ht="82.8">
      <c r="A42" s="137"/>
      <c r="B42" s="275" t="s">
        <v>530</v>
      </c>
    </row>
    <row r="43" spans="1:3">
      <c r="A43" s="156"/>
      <c r="B43" s="157"/>
      <c r="C43" s="57"/>
    </row>
    <row r="44" spans="1:3">
      <c r="A44" s="137" t="s">
        <v>180</v>
      </c>
      <c r="B44" s="147" t="s">
        <v>113</v>
      </c>
      <c r="C44" s="58"/>
    </row>
    <row r="45" spans="1:3">
      <c r="A45" s="137"/>
      <c r="B45" s="146"/>
      <c r="C45" s="58"/>
    </row>
    <row r="46" spans="1:3" ht="82.8">
      <c r="A46" s="137"/>
      <c r="B46" s="146" t="s">
        <v>128</v>
      </c>
      <c r="C46" s="63"/>
    </row>
    <row r="47" spans="1:3">
      <c r="A47" s="137"/>
      <c r="B47" s="149" t="s">
        <v>129</v>
      </c>
      <c r="C47" s="70"/>
    </row>
    <row r="48" spans="1:3">
      <c r="A48" s="137"/>
      <c r="B48" s="140"/>
      <c r="C48" s="70"/>
    </row>
    <row r="49" spans="1:3">
      <c r="A49" s="137">
        <v>7.5</v>
      </c>
      <c r="B49" s="141" t="s">
        <v>103</v>
      </c>
      <c r="C49" s="70"/>
    </row>
    <row r="50" spans="1:3">
      <c r="A50" s="137"/>
      <c r="B50" s="150" t="s">
        <v>117</v>
      </c>
      <c r="C50" s="58"/>
    </row>
    <row r="51" spans="1:3">
      <c r="A51" s="137"/>
      <c r="B51" s="149" t="s">
        <v>118</v>
      </c>
      <c r="C51" s="57"/>
    </row>
    <row r="52" spans="1:3">
      <c r="A52" s="137"/>
      <c r="B52" s="149" t="s">
        <v>119</v>
      </c>
      <c r="C52" s="59"/>
    </row>
    <row r="53" spans="1:3">
      <c r="A53" s="137"/>
      <c r="B53" s="149" t="s">
        <v>403</v>
      </c>
      <c r="C53" s="58"/>
    </row>
    <row r="54" spans="1:3">
      <c r="A54" s="137"/>
      <c r="B54" s="149" t="s">
        <v>532</v>
      </c>
      <c r="C54" s="63"/>
    </row>
    <row r="55" spans="1:3">
      <c r="A55" s="137"/>
      <c r="B55" s="143"/>
      <c r="C55" s="70"/>
    </row>
    <row r="56" spans="1:3">
      <c r="A56" s="137">
        <v>7.6</v>
      </c>
      <c r="B56" s="159" t="s">
        <v>105</v>
      </c>
    </row>
    <row r="57" spans="1:3" ht="27.6">
      <c r="A57" s="137"/>
      <c r="B57" s="143" t="s">
        <v>173</v>
      </c>
      <c r="C57" s="57"/>
    </row>
    <row r="58" spans="1:3">
      <c r="A58" s="137"/>
      <c r="B58" s="140"/>
      <c r="C58" s="58"/>
    </row>
    <row r="59" spans="1:3">
      <c r="A59" s="137">
        <v>7.7</v>
      </c>
      <c r="B59" s="141" t="s">
        <v>224</v>
      </c>
      <c r="C59" s="58"/>
    </row>
    <row r="60" spans="1:3" ht="27.6">
      <c r="A60" s="137"/>
      <c r="B60" s="150" t="s">
        <v>108</v>
      </c>
      <c r="C60" s="57"/>
    </row>
    <row r="61" spans="1:3" ht="27.6">
      <c r="A61" s="137"/>
      <c r="B61" s="149" t="s">
        <v>52</v>
      </c>
      <c r="C61" s="58"/>
    </row>
    <row r="62" spans="1:3">
      <c r="A62" s="137"/>
      <c r="B62" s="149" t="s">
        <v>109</v>
      </c>
      <c r="C62" s="57"/>
    </row>
    <row r="63" spans="1:3">
      <c r="A63" s="137"/>
      <c r="B63" s="143"/>
      <c r="C63" s="58"/>
    </row>
    <row r="64" spans="1:3">
      <c r="A64" s="160" t="s">
        <v>408</v>
      </c>
      <c r="B64" s="141" t="s">
        <v>106</v>
      </c>
      <c r="C64" s="58"/>
    </row>
    <row r="65" spans="1:3" ht="41.4">
      <c r="A65" s="137"/>
      <c r="B65" s="150" t="s">
        <v>570</v>
      </c>
      <c r="C65" s="58"/>
    </row>
    <row r="66" spans="1:3">
      <c r="A66" s="137"/>
      <c r="B66" s="140"/>
      <c r="C66" s="58"/>
    </row>
    <row r="67" spans="1:3" ht="41.4">
      <c r="A67" s="137">
        <v>7.9</v>
      </c>
      <c r="B67" s="141" t="s">
        <v>494</v>
      </c>
    </row>
    <row r="68" spans="1:3" ht="27.6">
      <c r="A68" s="137"/>
      <c r="B68" s="150" t="s">
        <v>174</v>
      </c>
    </row>
    <row r="69" spans="1:3">
      <c r="A69" s="137"/>
      <c r="B69" s="140"/>
    </row>
    <row r="70" spans="1:3">
      <c r="A70" s="137" t="s">
        <v>409</v>
      </c>
      <c r="B70" s="141" t="s">
        <v>175</v>
      </c>
    </row>
    <row r="71" spans="1:3" ht="55.2">
      <c r="A71" s="137"/>
      <c r="B71" s="139" t="s">
        <v>498</v>
      </c>
    </row>
    <row r="72" spans="1:3">
      <c r="A72" s="137"/>
      <c r="B72" s="140"/>
    </row>
    <row r="73" spans="1:3">
      <c r="A73" s="137">
        <v>7.11</v>
      </c>
      <c r="B73" s="141" t="s">
        <v>493</v>
      </c>
    </row>
    <row r="74" spans="1:3" ht="27.6">
      <c r="A74" s="137"/>
      <c r="B74" s="139" t="s">
        <v>176</v>
      </c>
    </row>
    <row r="75" spans="1:3">
      <c r="A75" s="137" t="s">
        <v>12</v>
      </c>
      <c r="B75" s="144" t="s">
        <v>229</v>
      </c>
    </row>
    <row r="76" spans="1:3" ht="26.4">
      <c r="A76" s="152" t="s">
        <v>38</v>
      </c>
      <c r="B76" s="143"/>
    </row>
    <row r="77" spans="1:3">
      <c r="A77" s="152" t="s">
        <v>406</v>
      </c>
      <c r="B77" s="143"/>
    </row>
    <row r="78" spans="1:3" ht="26.4">
      <c r="A78" s="152" t="s">
        <v>247</v>
      </c>
      <c r="B78" s="143"/>
    </row>
    <row r="79" spans="1:3">
      <c r="A79" s="153" t="s">
        <v>144</v>
      </c>
      <c r="B79" s="140"/>
    </row>
  </sheetData>
  <phoneticPr fontId="6"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5"/>
  <sheetViews>
    <sheetView view="pageBreakPreview" zoomScaleNormal="100" workbookViewId="0">
      <selection activeCell="A21" sqref="A21:IV23"/>
    </sheetView>
  </sheetViews>
  <sheetFormatPr defaultColWidth="9" defaultRowHeight="13.8"/>
  <cols>
    <col min="1" max="1" width="7.109375" style="154" customWidth="1"/>
    <col min="2" max="2" width="80.44140625" style="67" customWidth="1"/>
    <col min="3" max="3" width="1.44140625" style="67" customWidth="1"/>
    <col min="4" max="16384" width="9" style="56"/>
  </cols>
  <sheetData>
    <row r="1" spans="1:3" ht="27.6">
      <c r="A1" s="135">
        <v>8</v>
      </c>
      <c r="B1" s="136" t="s">
        <v>407</v>
      </c>
      <c r="C1" s="120"/>
    </row>
    <row r="2" spans="1:3">
      <c r="A2" s="137">
        <v>8.1</v>
      </c>
      <c r="B2" s="138" t="s">
        <v>99</v>
      </c>
      <c r="C2" s="120"/>
    </row>
    <row r="3" spans="1:3">
      <c r="A3" s="137"/>
      <c r="B3" s="139"/>
      <c r="C3" s="125"/>
    </row>
    <row r="4" spans="1:3" s="248" customFormat="1">
      <c r="A4" s="137"/>
      <c r="B4" s="124" t="s">
        <v>574</v>
      </c>
      <c r="C4" s="125"/>
    </row>
    <row r="5" spans="1:3" s="248" customFormat="1">
      <c r="A5" s="137"/>
      <c r="B5" s="126" t="s">
        <v>632</v>
      </c>
      <c r="C5" s="125"/>
    </row>
    <row r="6" spans="1:3" s="248" customFormat="1">
      <c r="A6" s="137"/>
      <c r="B6" s="126" t="s">
        <v>575</v>
      </c>
      <c r="C6" s="125"/>
    </row>
    <row r="7" spans="1:3" s="248" customFormat="1">
      <c r="A7" s="137"/>
      <c r="B7" s="126" t="s">
        <v>576</v>
      </c>
      <c r="C7" s="125"/>
    </row>
    <row r="8" spans="1:3" s="248" customFormat="1">
      <c r="A8" s="137"/>
      <c r="B8" s="126" t="s">
        <v>577</v>
      </c>
      <c r="C8" s="125"/>
    </row>
    <row r="9" spans="1:3" s="248" customFormat="1">
      <c r="A9" s="137"/>
      <c r="B9" s="126" t="s">
        <v>577</v>
      </c>
      <c r="C9" s="125"/>
    </row>
    <row r="10" spans="1:3" s="248" customFormat="1">
      <c r="A10" s="137"/>
      <c r="B10" s="126" t="s">
        <v>578</v>
      </c>
      <c r="C10" s="125"/>
    </row>
    <row r="11" spans="1:3" s="248" customFormat="1">
      <c r="A11" s="137"/>
      <c r="B11" s="126" t="s">
        <v>579</v>
      </c>
      <c r="C11" s="125"/>
    </row>
    <row r="12" spans="1:3" s="248" customFormat="1">
      <c r="A12" s="137"/>
      <c r="B12" s="126" t="s">
        <v>631</v>
      </c>
      <c r="C12" s="125"/>
    </row>
    <row r="13" spans="1:3" s="248" customFormat="1">
      <c r="A13" s="137"/>
      <c r="B13" s="126"/>
      <c r="C13" s="125"/>
    </row>
    <row r="14" spans="1:3" s="248" customFormat="1">
      <c r="A14" s="137" t="s">
        <v>613</v>
      </c>
      <c r="B14" s="248" t="s">
        <v>608</v>
      </c>
      <c r="C14" s="125"/>
    </row>
    <row r="15" spans="1:3" s="248" customFormat="1">
      <c r="A15" s="137"/>
      <c r="C15" s="125"/>
    </row>
    <row r="16" spans="1:3" s="248" customFormat="1">
      <c r="A16" s="137" t="s">
        <v>614</v>
      </c>
      <c r="B16" s="248" t="s">
        <v>607</v>
      </c>
      <c r="C16" s="125"/>
    </row>
    <row r="17" spans="1:3">
      <c r="A17" s="137"/>
      <c r="B17" s="140"/>
      <c r="C17" s="125"/>
    </row>
    <row r="18" spans="1:3">
      <c r="A18" s="137">
        <v>8.1999999999999993</v>
      </c>
      <c r="B18" s="141" t="s">
        <v>100</v>
      </c>
      <c r="C18" s="120"/>
    </row>
    <row r="19" spans="1:3" ht="54.75" customHeight="1">
      <c r="A19" s="137"/>
      <c r="B19" s="155" t="s">
        <v>552</v>
      </c>
      <c r="C19" s="125"/>
    </row>
    <row r="20" spans="1:3" s="248" customFormat="1" ht="15" customHeight="1">
      <c r="A20" s="137"/>
      <c r="B20" s="249"/>
      <c r="C20" s="125"/>
    </row>
    <row r="21" spans="1:3">
      <c r="A21" s="137"/>
      <c r="B21" s="140"/>
      <c r="C21" s="125"/>
    </row>
    <row r="22" spans="1:3">
      <c r="A22" s="137">
        <v>8.3000000000000007</v>
      </c>
      <c r="B22" s="141" t="s">
        <v>101</v>
      </c>
      <c r="C22" s="120"/>
    </row>
    <row r="23" spans="1:3">
      <c r="A23" s="137"/>
      <c r="B23" s="142" t="s">
        <v>145</v>
      </c>
      <c r="C23" s="120"/>
    </row>
    <row r="24" spans="1:3">
      <c r="A24" s="137"/>
      <c r="B24" s="143" t="s">
        <v>400</v>
      </c>
      <c r="C24" s="125"/>
    </row>
    <row r="25" spans="1:3">
      <c r="A25" s="137"/>
      <c r="B25" s="143" t="s">
        <v>401</v>
      </c>
      <c r="C25" s="125"/>
    </row>
    <row r="26" spans="1:3">
      <c r="A26" s="137"/>
      <c r="B26" s="143" t="s">
        <v>402</v>
      </c>
      <c r="C26" s="125"/>
    </row>
    <row r="27" spans="1:3">
      <c r="A27" s="137"/>
      <c r="B27" s="143" t="s">
        <v>102</v>
      </c>
      <c r="C27" s="125"/>
    </row>
    <row r="28" spans="1:3">
      <c r="A28" s="137"/>
      <c r="B28" s="143"/>
      <c r="C28" s="125"/>
    </row>
    <row r="29" spans="1:3">
      <c r="A29" s="137" t="s">
        <v>228</v>
      </c>
      <c r="B29" s="144" t="s">
        <v>27</v>
      </c>
      <c r="C29" s="120"/>
    </row>
    <row r="30" spans="1:3">
      <c r="A30" s="137"/>
      <c r="B30" s="143"/>
      <c r="C30" s="125"/>
    </row>
    <row r="31" spans="1:3">
      <c r="A31" s="137"/>
      <c r="B31" s="140"/>
      <c r="C31" s="125"/>
    </row>
    <row r="32" spans="1:3">
      <c r="A32" s="137">
        <v>8.4</v>
      </c>
      <c r="B32" s="141" t="s">
        <v>618</v>
      </c>
      <c r="C32" s="129"/>
    </row>
    <row r="33" spans="1:3" ht="151.80000000000001">
      <c r="A33" s="137" t="s">
        <v>193</v>
      </c>
      <c r="B33" s="124" t="s">
        <v>617</v>
      </c>
      <c r="C33" s="148"/>
    </row>
    <row r="34" spans="1:3" ht="55.2">
      <c r="A34" s="137" t="s">
        <v>626</v>
      </c>
      <c r="B34" s="276" t="s">
        <v>619</v>
      </c>
      <c r="C34" s="129"/>
    </row>
    <row r="35" spans="1:3">
      <c r="A35" s="137"/>
      <c r="B35" s="124"/>
      <c r="C35" s="129"/>
    </row>
    <row r="36" spans="1:3">
      <c r="A36" s="137"/>
      <c r="B36" s="147" t="s">
        <v>113</v>
      </c>
      <c r="C36" s="132"/>
    </row>
    <row r="37" spans="1:3">
      <c r="A37" s="137"/>
      <c r="B37" s="146"/>
      <c r="C37" s="125"/>
    </row>
    <row r="38" spans="1:3" ht="82.8">
      <c r="A38" s="137"/>
      <c r="B38" s="146" t="s">
        <v>128</v>
      </c>
      <c r="C38" s="120"/>
    </row>
    <row r="39" spans="1:3">
      <c r="A39" s="137"/>
      <c r="B39" s="149" t="s">
        <v>129</v>
      </c>
      <c r="C39" s="125"/>
    </row>
    <row r="40" spans="1:3">
      <c r="A40" s="137"/>
      <c r="B40" s="149"/>
      <c r="C40" s="125"/>
    </row>
    <row r="41" spans="1:3">
      <c r="A41" s="137" t="s">
        <v>627</v>
      </c>
      <c r="B41" s="144" t="s">
        <v>623</v>
      </c>
      <c r="C41" s="125"/>
    </row>
    <row r="42" spans="1:3" ht="82.8">
      <c r="A42" s="137"/>
      <c r="B42" s="277" t="s">
        <v>530</v>
      </c>
      <c r="C42" s="125"/>
    </row>
    <row r="43" spans="1:3">
      <c r="A43" s="137"/>
      <c r="B43" s="140"/>
      <c r="C43" s="120"/>
    </row>
    <row r="44" spans="1:3">
      <c r="A44" s="137">
        <v>8.5</v>
      </c>
      <c r="B44" s="141" t="s">
        <v>103</v>
      </c>
      <c r="C44" s="132"/>
    </row>
    <row r="45" spans="1:3">
      <c r="A45" s="137"/>
      <c r="B45" s="150" t="s">
        <v>117</v>
      </c>
      <c r="C45" s="125"/>
    </row>
    <row r="46" spans="1:3">
      <c r="A46" s="137"/>
      <c r="B46" s="149" t="s">
        <v>118</v>
      </c>
      <c r="C46" s="120"/>
    </row>
    <row r="47" spans="1:3">
      <c r="A47" s="137"/>
      <c r="B47" s="149" t="s">
        <v>119</v>
      </c>
      <c r="C47" s="132"/>
    </row>
    <row r="48" spans="1:3">
      <c r="A48" s="137"/>
      <c r="B48" s="149" t="s">
        <v>403</v>
      </c>
      <c r="C48" s="125"/>
    </row>
    <row r="49" spans="1:3">
      <c r="A49" s="137"/>
      <c r="B49" s="149" t="s">
        <v>531</v>
      </c>
      <c r="C49" s="120"/>
    </row>
    <row r="50" spans="1:3">
      <c r="A50" s="137"/>
      <c r="B50" s="140"/>
      <c r="C50" s="125"/>
    </row>
    <row r="51" spans="1:3">
      <c r="A51" s="137">
        <v>8.6</v>
      </c>
      <c r="B51" s="141" t="s">
        <v>105</v>
      </c>
      <c r="C51" s="125"/>
    </row>
    <row r="52" spans="1:3" ht="27.6">
      <c r="A52" s="137"/>
      <c r="B52" s="139" t="s">
        <v>173</v>
      </c>
      <c r="C52" s="120"/>
    </row>
    <row r="53" spans="1:3">
      <c r="A53" s="137"/>
      <c r="B53" s="140"/>
      <c r="C53" s="125"/>
    </row>
    <row r="54" spans="1:3">
      <c r="A54" s="137">
        <v>8.6999999999999993</v>
      </c>
      <c r="B54" s="141" t="s">
        <v>224</v>
      </c>
      <c r="C54" s="120"/>
    </row>
    <row r="55" spans="1:3" ht="27.6">
      <c r="A55" s="137"/>
      <c r="B55" s="150" t="s">
        <v>108</v>
      </c>
      <c r="C55" s="125"/>
    </row>
    <row r="56" spans="1:3" ht="27.6">
      <c r="A56" s="137"/>
      <c r="B56" s="149" t="s">
        <v>52</v>
      </c>
      <c r="C56" s="125"/>
    </row>
    <row r="57" spans="1:3">
      <c r="A57" s="137"/>
      <c r="B57" s="149" t="s">
        <v>109</v>
      </c>
      <c r="C57" s="125"/>
    </row>
    <row r="58" spans="1:3">
      <c r="A58" s="137"/>
      <c r="B58" s="143"/>
      <c r="C58" s="125"/>
    </row>
    <row r="59" spans="1:3">
      <c r="A59" s="137"/>
      <c r="B59" s="140"/>
    </row>
    <row r="60" spans="1:3">
      <c r="A60" s="151" t="s">
        <v>410</v>
      </c>
      <c r="B60" s="141" t="s">
        <v>106</v>
      </c>
    </row>
    <row r="61" spans="1:3" ht="41.4">
      <c r="A61" s="137"/>
      <c r="B61" s="150" t="s">
        <v>570</v>
      </c>
    </row>
    <row r="62" spans="1:3">
      <c r="A62" s="137"/>
      <c r="B62" s="140"/>
    </row>
    <row r="63" spans="1:3" ht="41.4">
      <c r="A63" s="137" t="s">
        <v>411</v>
      </c>
      <c r="B63" s="141" t="s">
        <v>494</v>
      </c>
    </row>
    <row r="64" spans="1:3" ht="27.6">
      <c r="A64" s="137"/>
      <c r="B64" s="150" t="s">
        <v>174</v>
      </c>
    </row>
    <row r="65" spans="1:2">
      <c r="A65" s="137"/>
      <c r="B65" s="140"/>
    </row>
    <row r="66" spans="1:2">
      <c r="A66" s="137" t="s">
        <v>412</v>
      </c>
      <c r="B66" s="141" t="s">
        <v>175</v>
      </c>
    </row>
    <row r="67" spans="1:2" ht="55.2">
      <c r="A67" s="137"/>
      <c r="B67" s="139" t="s">
        <v>498</v>
      </c>
    </row>
    <row r="68" spans="1:2">
      <c r="A68" s="137"/>
      <c r="B68" s="140"/>
    </row>
    <row r="69" spans="1:2">
      <c r="A69" s="137">
        <v>8.11</v>
      </c>
      <c r="B69" s="141" t="s">
        <v>493</v>
      </c>
    </row>
    <row r="70" spans="1:2" ht="27.6">
      <c r="A70" s="137"/>
      <c r="B70" s="139" t="s">
        <v>176</v>
      </c>
    </row>
    <row r="71" spans="1:2">
      <c r="A71" s="137" t="s">
        <v>12</v>
      </c>
      <c r="B71" s="144" t="s">
        <v>229</v>
      </c>
    </row>
    <row r="72" spans="1:2" ht="26.4">
      <c r="A72" s="152" t="s">
        <v>38</v>
      </c>
      <c r="B72" s="143"/>
    </row>
    <row r="73" spans="1:2">
      <c r="A73" s="152"/>
      <c r="B73" s="143"/>
    </row>
    <row r="74" spans="1:2" ht="26.4">
      <c r="A74" s="152" t="s">
        <v>398</v>
      </c>
      <c r="B74" s="143"/>
    </row>
    <row r="75" spans="1:2">
      <c r="A75" s="153" t="s">
        <v>144</v>
      </c>
      <c r="B75" s="140"/>
    </row>
  </sheetData>
  <phoneticPr fontId="6"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election activeCell="A21" sqref="A21:IV23"/>
    </sheetView>
  </sheetViews>
  <sheetFormatPr defaultColWidth="9" defaultRowHeight="13.8"/>
  <cols>
    <col min="1" max="1" width="7.109375" style="154" customWidth="1"/>
    <col min="2" max="2" width="80.44140625" style="67" customWidth="1"/>
    <col min="3" max="3" width="2" style="67" customWidth="1"/>
    <col min="4" max="16384" width="9" style="56"/>
  </cols>
  <sheetData>
    <row r="1" spans="1:3" ht="27.6">
      <c r="A1" s="135">
        <v>9</v>
      </c>
      <c r="B1" s="136" t="s">
        <v>413</v>
      </c>
      <c r="C1" s="63"/>
    </row>
    <row r="2" spans="1:3">
      <c r="A2" s="137">
        <v>9.1</v>
      </c>
      <c r="B2" s="138" t="s">
        <v>99</v>
      </c>
      <c r="C2" s="63"/>
    </row>
    <row r="3" spans="1:3">
      <c r="A3" s="137"/>
      <c r="B3" s="139"/>
    </row>
    <row r="4" spans="1:3" s="248" customFormat="1">
      <c r="A4" s="137"/>
      <c r="B4" s="124" t="s">
        <v>574</v>
      </c>
      <c r="C4" s="67"/>
    </row>
    <row r="5" spans="1:3" s="248" customFormat="1">
      <c r="A5" s="137"/>
      <c r="B5" s="126" t="s">
        <v>632</v>
      </c>
      <c r="C5" s="67"/>
    </row>
    <row r="6" spans="1:3" s="248" customFormat="1">
      <c r="A6" s="137"/>
      <c r="B6" s="126" t="s">
        <v>575</v>
      </c>
      <c r="C6" s="67"/>
    </row>
    <row r="7" spans="1:3" s="248" customFormat="1">
      <c r="A7" s="137"/>
      <c r="B7" s="126" t="s">
        <v>576</v>
      </c>
      <c r="C7" s="67"/>
    </row>
    <row r="8" spans="1:3" s="248" customFormat="1">
      <c r="A8" s="137"/>
      <c r="B8" s="126" t="s">
        <v>577</v>
      </c>
      <c r="C8" s="67"/>
    </row>
    <row r="9" spans="1:3" s="248" customFormat="1">
      <c r="A9" s="137"/>
      <c r="B9" s="126" t="s">
        <v>577</v>
      </c>
      <c r="C9" s="67"/>
    </row>
    <row r="10" spans="1:3" s="248" customFormat="1">
      <c r="A10" s="137"/>
      <c r="B10" s="126" t="s">
        <v>578</v>
      </c>
      <c r="C10" s="67"/>
    </row>
    <row r="11" spans="1:3" s="248" customFormat="1">
      <c r="A11" s="137"/>
      <c r="B11" s="126" t="s">
        <v>579</v>
      </c>
      <c r="C11" s="67"/>
    </row>
    <row r="12" spans="1:3" s="248" customFormat="1">
      <c r="A12" s="137"/>
      <c r="B12" s="126" t="s">
        <v>631</v>
      </c>
      <c r="C12" s="67"/>
    </row>
    <row r="13" spans="1:3" s="248" customFormat="1">
      <c r="A13" s="137"/>
      <c r="B13" s="126"/>
      <c r="C13" s="67"/>
    </row>
    <row r="14" spans="1:3" s="248" customFormat="1">
      <c r="A14" s="137" t="s">
        <v>615</v>
      </c>
      <c r="B14" s="248" t="s">
        <v>608</v>
      </c>
      <c r="C14" s="67"/>
    </row>
    <row r="15" spans="1:3" s="248" customFormat="1">
      <c r="A15" s="137"/>
      <c r="C15" s="67"/>
    </row>
    <row r="16" spans="1:3" s="248" customFormat="1">
      <c r="A16" s="137" t="s">
        <v>616</v>
      </c>
      <c r="B16" s="248" t="s">
        <v>607</v>
      </c>
      <c r="C16" s="67"/>
    </row>
    <row r="17" spans="1:3">
      <c r="A17" s="137"/>
      <c r="B17" s="140"/>
    </row>
    <row r="18" spans="1:3">
      <c r="A18" s="137">
        <v>9.1999999999999993</v>
      </c>
      <c r="B18" s="141" t="s">
        <v>100</v>
      </c>
      <c r="C18" s="63"/>
    </row>
    <row r="19" spans="1:3" ht="56.25" customHeight="1">
      <c r="A19" s="137"/>
      <c r="B19" s="155" t="s">
        <v>552</v>
      </c>
    </row>
    <row r="20" spans="1:3" s="248" customFormat="1" ht="15.75" customHeight="1">
      <c r="A20" s="137"/>
      <c r="B20" s="249"/>
      <c r="C20" s="67"/>
    </row>
    <row r="21" spans="1:3">
      <c r="A21" s="137"/>
      <c r="B21" s="140"/>
    </row>
    <row r="22" spans="1:3">
      <c r="A22" s="137">
        <v>9.3000000000000007</v>
      </c>
      <c r="B22" s="141" t="s">
        <v>101</v>
      </c>
      <c r="C22" s="63"/>
    </row>
    <row r="23" spans="1:3">
      <c r="A23" s="137"/>
      <c r="B23" s="142" t="s">
        <v>145</v>
      </c>
      <c r="C23" s="63"/>
    </row>
    <row r="24" spans="1:3">
      <c r="A24" s="137"/>
      <c r="B24" s="143" t="s">
        <v>400</v>
      </c>
    </row>
    <row r="25" spans="1:3">
      <c r="A25" s="137"/>
      <c r="B25" s="143" t="s">
        <v>401</v>
      </c>
    </row>
    <row r="26" spans="1:3">
      <c r="A26" s="137"/>
      <c r="B26" s="143" t="s">
        <v>402</v>
      </c>
    </row>
    <row r="27" spans="1:3">
      <c r="A27" s="137"/>
      <c r="B27" s="143" t="s">
        <v>102</v>
      </c>
    </row>
    <row r="28" spans="1:3">
      <c r="A28" s="137"/>
      <c r="B28" s="143"/>
    </row>
    <row r="29" spans="1:3">
      <c r="A29" s="137" t="s">
        <v>16</v>
      </c>
      <c r="B29" s="144" t="s">
        <v>27</v>
      </c>
      <c r="C29" s="63"/>
    </row>
    <row r="30" spans="1:3">
      <c r="A30" s="137"/>
      <c r="B30" s="143"/>
    </row>
    <row r="31" spans="1:3">
      <c r="A31" s="137"/>
      <c r="B31" s="140"/>
    </row>
    <row r="32" spans="1:3">
      <c r="A32" s="137">
        <v>9.4</v>
      </c>
      <c r="B32" s="141" t="s">
        <v>618</v>
      </c>
      <c r="C32" s="69"/>
    </row>
    <row r="33" spans="1:3" ht="151.80000000000001">
      <c r="A33" s="137" t="s">
        <v>223</v>
      </c>
      <c r="B33" s="124" t="s">
        <v>617</v>
      </c>
      <c r="C33" s="158"/>
    </row>
    <row r="34" spans="1:3" ht="55.2">
      <c r="A34" s="137" t="s">
        <v>628</v>
      </c>
      <c r="B34" s="276" t="s">
        <v>619</v>
      </c>
      <c r="C34" s="69"/>
    </row>
    <row r="35" spans="1:3">
      <c r="A35" s="137"/>
      <c r="B35" s="124"/>
      <c r="C35" s="69"/>
    </row>
    <row r="36" spans="1:3">
      <c r="A36" s="137"/>
      <c r="B36" s="147" t="s">
        <v>113</v>
      </c>
      <c r="C36" s="70"/>
    </row>
    <row r="37" spans="1:3">
      <c r="A37" s="137"/>
      <c r="B37" s="146"/>
    </row>
    <row r="38" spans="1:3" ht="82.8">
      <c r="A38" s="137"/>
      <c r="B38" s="146" t="s">
        <v>128</v>
      </c>
      <c r="C38" s="63"/>
    </row>
    <row r="39" spans="1:3">
      <c r="A39" s="137"/>
      <c r="B39" s="149" t="s">
        <v>129</v>
      </c>
    </row>
    <row r="40" spans="1:3">
      <c r="A40" s="137"/>
      <c r="B40" s="149"/>
    </row>
    <row r="41" spans="1:3">
      <c r="A41" s="137" t="s">
        <v>629</v>
      </c>
      <c r="B41" s="144" t="s">
        <v>623</v>
      </c>
    </row>
    <row r="42" spans="1:3" ht="82.8">
      <c r="A42" s="137"/>
      <c r="B42" s="277" t="s">
        <v>530</v>
      </c>
    </row>
    <row r="43" spans="1:3">
      <c r="A43" s="137"/>
      <c r="B43" s="140"/>
      <c r="C43" s="63"/>
    </row>
    <row r="44" spans="1:3">
      <c r="A44" s="137">
        <v>9.5</v>
      </c>
      <c r="B44" s="141" t="s">
        <v>103</v>
      </c>
      <c r="C44" s="70"/>
    </row>
    <row r="45" spans="1:3">
      <c r="A45" s="137"/>
      <c r="B45" s="150" t="s">
        <v>117</v>
      </c>
      <c r="C45" s="70"/>
    </row>
    <row r="46" spans="1:3">
      <c r="A46" s="137"/>
      <c r="B46" s="149" t="s">
        <v>118</v>
      </c>
      <c r="C46" s="70"/>
    </row>
    <row r="47" spans="1:3">
      <c r="A47" s="137"/>
      <c r="B47" s="149" t="s">
        <v>119</v>
      </c>
      <c r="C47" s="58"/>
    </row>
    <row r="48" spans="1:3">
      <c r="A48" s="137"/>
      <c r="B48" s="149" t="s">
        <v>403</v>
      </c>
      <c r="C48" s="57"/>
    </row>
    <row r="49" spans="1:3">
      <c r="A49" s="137"/>
      <c r="B49" s="149" t="s">
        <v>532</v>
      </c>
      <c r="C49" s="59"/>
    </row>
    <row r="50" spans="1:3">
      <c r="A50" s="137"/>
      <c r="B50" s="143"/>
      <c r="C50" s="58"/>
    </row>
    <row r="51" spans="1:3">
      <c r="A51" s="137"/>
      <c r="B51" s="140"/>
      <c r="C51" s="63"/>
    </row>
    <row r="52" spans="1:3">
      <c r="A52" s="137">
        <v>9.6</v>
      </c>
      <c r="B52" s="141" t="s">
        <v>105</v>
      </c>
      <c r="C52" s="70"/>
    </row>
    <row r="53" spans="1:3" ht="27.6">
      <c r="A53" s="137"/>
      <c r="B53" s="139" t="s">
        <v>173</v>
      </c>
      <c r="C53" s="125"/>
    </row>
    <row r="54" spans="1:3">
      <c r="A54" s="137"/>
      <c r="B54" s="140"/>
      <c r="C54" s="120"/>
    </row>
    <row r="55" spans="1:3">
      <c r="A55" s="137">
        <v>9.6999999999999993</v>
      </c>
      <c r="B55" s="141" t="s">
        <v>224</v>
      </c>
      <c r="C55" s="125"/>
    </row>
    <row r="56" spans="1:3" ht="27.6">
      <c r="A56" s="137"/>
      <c r="B56" s="150" t="s">
        <v>108</v>
      </c>
      <c r="C56" s="125"/>
    </row>
    <row r="57" spans="1:3" ht="27.6">
      <c r="A57" s="137"/>
      <c r="B57" s="149" t="s">
        <v>52</v>
      </c>
      <c r="C57" s="120"/>
    </row>
    <row r="58" spans="1:3">
      <c r="A58" s="137"/>
      <c r="B58" s="149" t="s">
        <v>109</v>
      </c>
      <c r="C58" s="125"/>
    </row>
    <row r="59" spans="1:3">
      <c r="A59" s="137"/>
      <c r="B59" s="143"/>
      <c r="C59" s="120"/>
    </row>
    <row r="60" spans="1:3">
      <c r="A60" s="151" t="s">
        <v>414</v>
      </c>
      <c r="B60" s="141" t="s">
        <v>106</v>
      </c>
      <c r="C60" s="125"/>
    </row>
    <row r="61" spans="1:3" ht="41.4">
      <c r="A61" s="137"/>
      <c r="B61" s="150" t="s">
        <v>570</v>
      </c>
      <c r="C61" s="125"/>
    </row>
    <row r="62" spans="1:3">
      <c r="A62" s="137"/>
      <c r="B62" s="140"/>
      <c r="C62" s="125"/>
    </row>
    <row r="63" spans="1:3" ht="41.4">
      <c r="A63" s="137" t="s">
        <v>415</v>
      </c>
      <c r="B63" s="141" t="s">
        <v>494</v>
      </c>
      <c r="C63" s="125"/>
    </row>
    <row r="64" spans="1:3" ht="27.6">
      <c r="A64" s="137"/>
      <c r="B64" s="150" t="s">
        <v>174</v>
      </c>
    </row>
    <row r="65" spans="1:2">
      <c r="A65" s="137"/>
      <c r="B65" s="140"/>
    </row>
    <row r="66" spans="1:2">
      <c r="A66" s="137" t="s">
        <v>248</v>
      </c>
      <c r="B66" s="141" t="s">
        <v>175</v>
      </c>
    </row>
    <row r="67" spans="1:2" ht="55.2">
      <c r="A67" s="137"/>
      <c r="B67" s="139" t="s">
        <v>498</v>
      </c>
    </row>
    <row r="68" spans="1:2">
      <c r="A68" s="137"/>
      <c r="B68" s="140"/>
    </row>
    <row r="69" spans="1:2">
      <c r="A69" s="137">
        <v>9.11</v>
      </c>
      <c r="B69" s="141" t="s">
        <v>493</v>
      </c>
    </row>
    <row r="70" spans="1:2" ht="27.6">
      <c r="A70" s="137"/>
      <c r="B70" s="139" t="s">
        <v>176</v>
      </c>
    </row>
    <row r="71" spans="1:2">
      <c r="A71" s="137" t="s">
        <v>12</v>
      </c>
      <c r="B71" s="144" t="s">
        <v>229</v>
      </c>
    </row>
    <row r="72" spans="1:2" ht="26.4">
      <c r="A72" s="152" t="s">
        <v>38</v>
      </c>
      <c r="B72" s="143"/>
    </row>
    <row r="73" spans="1:2">
      <c r="A73" s="152"/>
      <c r="B73" s="143"/>
    </row>
    <row r="74" spans="1:2" ht="26.4">
      <c r="A74" s="152" t="s">
        <v>398</v>
      </c>
      <c r="B74" s="143"/>
    </row>
    <row r="75" spans="1:2">
      <c r="A75" s="153" t="s">
        <v>144</v>
      </c>
      <c r="B75" s="140"/>
    </row>
  </sheetData>
  <phoneticPr fontId="6"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10</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'A11a Cert Decsn'!Print_Area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Kirsty Laing</cp:lastModifiedBy>
  <cp:lastPrinted>2022-12-16T18:47:51Z</cp:lastPrinted>
  <dcterms:created xsi:type="dcterms:W3CDTF">2005-01-24T17:03:19Z</dcterms:created>
  <dcterms:modified xsi:type="dcterms:W3CDTF">2022-12-16T18:48:03Z</dcterms:modified>
</cp:coreProperties>
</file>