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W:\Forestry\Masters\Certification Records\CURRENT LICENSEES\001353 TWK Agri (Pty) Ltd\2023 PEFC S1\"/>
    </mc:Choice>
  </mc:AlternateContent>
  <xr:revisionPtr revIDLastSave="0" documentId="13_ncr:1_{3C2B2C6B-F7CE-4EB9-A8A2-3FF2ECF6508C}" xr6:coauthVersionLast="47" xr6:coauthVersionMax="47" xr10:uidLastSave="{00000000-0000-0000-0000-000000000000}"/>
  <bookViews>
    <workbookView xWindow="-10740" yWindow="4455" windowWidth="21600" windowHeight="11280" tabRatio="812" xr2:uid="{00000000-000D-0000-FFFF-FFFF00000000}"/>
  </bookViews>
  <sheets>
    <sheet name="Cover" sheetId="1" r:id="rId1"/>
    <sheet name="1 Basic info" sheetId="74" r:id="rId2"/>
    <sheet name="2 Findings" sheetId="65" r:id="rId3"/>
    <sheet name="3 MA Cert process" sheetId="3" r:id="rId4"/>
    <sheet name="5 MA Org Structure+Management" sheetId="66" r:id="rId5"/>
    <sheet name="6 S1" sheetId="19" r:id="rId6"/>
    <sheet name="7 S2" sheetId="50" state="hidden" r:id="rId7"/>
    <sheet name="8 S3" sheetId="51" state="hidden" r:id="rId8"/>
    <sheet name="9 S4" sheetId="49" state="hidden" r:id="rId9"/>
    <sheet name="A1 Checklist" sheetId="72" r:id="rId10"/>
    <sheet name="Audit Programme" sheetId="73" r:id="rId11"/>
    <sheet name="A2 Stakeholder Summary" sheetId="59" r:id="rId12"/>
    <sheet name="A3 Species list" sheetId="16" r:id="rId13"/>
    <sheet name="A6 Group checklist" sheetId="62" state="hidden" r:id="rId14"/>
    <sheet name="A6a Multisite checklist" sheetId="69" r:id="rId15"/>
    <sheet name="A7 Members &amp; FMUs" sheetId="34" r:id="rId16"/>
    <sheet name="A8a Sampling" sheetId="70" r:id="rId17"/>
    <sheet name="A11a Cert Decsn" sheetId="75" r:id="rId18"/>
    <sheet name="A12a Product schedule" sheetId="53" r:id="rId19"/>
    <sheet name="A14a Product Codes" sheetId="58" r:id="rId20"/>
    <sheet name="A15 Opening and Closing Meeting" sheetId="67" r:id="rId21"/>
  </sheets>
  <externalReferences>
    <externalReference r:id="rId22"/>
    <externalReference r:id="rId23"/>
  </externalReferences>
  <definedNames>
    <definedName name="_xlnm._FilterDatabase" localSheetId="1" hidden="1">'1 Basic info'!$K$1:$K$112</definedName>
    <definedName name="_xlnm._FilterDatabase" localSheetId="2" hidden="1">'2 Findings'!$A$5:$K$8</definedName>
    <definedName name="_xlnm._FilterDatabase" localSheetId="15" hidden="1">'A7 Members &amp; FMUs'!$A$2:$K$2</definedName>
    <definedName name="_xlnm.Print_Area" localSheetId="1">'1 Basic info'!$A$1:$H$94</definedName>
    <definedName name="_xlnm.Print_Area" localSheetId="2">'2 Findings'!$A$2:$K$10</definedName>
    <definedName name="_xlnm.Print_Area" localSheetId="3">'3 MA Cert process'!$A$1:$B$91</definedName>
    <definedName name="_xlnm.Print_Area" localSheetId="4">'5 MA Org Structure+Management'!$A$1:$B$14</definedName>
    <definedName name="_xlnm.Print_Area" localSheetId="5">'6 S1'!$A$1:$C$72</definedName>
    <definedName name="_xlnm.Print_Area" localSheetId="6">'7 S2'!$A$1:$C$67</definedName>
    <definedName name="_xlnm.Print_Area" localSheetId="7">'8 S3'!$A$1:$C$59</definedName>
    <definedName name="_xlnm.Print_Area" localSheetId="8">'9 S4'!$A$1:$C$64</definedName>
    <definedName name="_xlnm.Print_Area" localSheetId="18">'A12a Product schedule'!$A$1:$D$39</definedName>
    <definedName name="_xlnm.Print_Area" localSheetId="15">'A7 Members &amp; FMUs'!$A$1:$W$18</definedName>
    <definedName name="_xlnm.Print_Area" localSheetId="0" xml:space="preserve">            Cover!$A$1:$F$30,Cover!$G:$G</definedName>
    <definedName name="Process">"process, label, store"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4" i="75" l="1"/>
  <c r="O15" i="34"/>
  <c r="D4" i="65"/>
  <c r="B11" i="53"/>
  <c r="B10" i="53"/>
  <c r="B9" i="53"/>
  <c r="B8" i="53"/>
  <c r="B7" i="53"/>
  <c r="F75" i="70"/>
  <c r="E75" i="70"/>
  <c r="D75" i="70"/>
  <c r="C64" i="70"/>
  <c r="G19" i="70" s="1"/>
  <c r="F63" i="70"/>
  <c r="E63" i="70"/>
  <c r="F62" i="70"/>
  <c r="E62" i="70"/>
  <c r="D62" i="70"/>
  <c r="F61" i="70"/>
  <c r="E61" i="70"/>
  <c r="D61" i="70"/>
  <c r="F60" i="70"/>
  <c r="E60" i="70"/>
  <c r="F59" i="70"/>
  <c r="E59" i="70"/>
  <c r="D59" i="70"/>
  <c r="F58" i="70"/>
  <c r="E58" i="70"/>
  <c r="D58" i="70"/>
  <c r="F57" i="70"/>
  <c r="E57" i="70"/>
  <c r="F56" i="70"/>
  <c r="E56" i="70"/>
  <c r="D56" i="70"/>
  <c r="F55" i="70"/>
  <c r="E55" i="70"/>
  <c r="D55" i="70"/>
  <c r="F54" i="70"/>
  <c r="E54" i="70"/>
  <c r="F53" i="70"/>
  <c r="E53" i="70"/>
  <c r="E64" i="70" s="1"/>
  <c r="D53" i="70"/>
  <c r="F52" i="70"/>
  <c r="E52" i="70"/>
  <c r="D52" i="70"/>
  <c r="D64" i="70" s="1"/>
  <c r="C20" i="70" s="1"/>
  <c r="D42" i="70"/>
  <c r="C18" i="70" s="1"/>
  <c r="C42" i="70"/>
  <c r="E17" i="70"/>
  <c r="F41" i="70"/>
  <c r="E41" i="70"/>
  <c r="F38" i="70"/>
  <c r="E38" i="70"/>
  <c r="F35" i="70"/>
  <c r="E35" i="70"/>
  <c r="F32" i="70"/>
  <c r="E32" i="70"/>
  <c r="E25" i="70"/>
  <c r="F23" i="70"/>
  <c r="F19" i="70"/>
  <c r="C93" i="74"/>
  <c r="D93" i="74"/>
  <c r="C60" i="74"/>
  <c r="C61" i="74"/>
  <c r="C3" i="74"/>
  <c r="B12" i="53"/>
  <c r="D12" i="53"/>
  <c r="I4" i="65"/>
  <c r="C23" i="70"/>
  <c r="F17" i="70"/>
  <c r="C59" i="74"/>
  <c r="G17" i="70"/>
  <c r="D23" i="70"/>
  <c r="E23" i="70"/>
  <c r="G23" i="70"/>
  <c r="C17" i="70"/>
  <c r="D17" i="70"/>
  <c r="F25" i="70" l="1"/>
  <c r="C19" i="70"/>
  <c r="D19" i="70"/>
  <c r="E19" i="70"/>
  <c r="C25" i="70"/>
  <c r="D25" i="70"/>
  <c r="E20" i="70"/>
  <c r="G26" i="70"/>
  <c r="F20" i="70"/>
  <c r="E26" i="70"/>
  <c r="G20" i="70"/>
  <c r="D26" i="70"/>
  <c r="D20" i="70"/>
  <c r="F26" i="70"/>
  <c r="E42" i="70"/>
  <c r="E24" i="70" s="1"/>
  <c r="G25" i="70"/>
  <c r="F64" i="70"/>
  <c r="C26" i="70" s="1"/>
  <c r="F18" i="70" l="1"/>
  <c r="D18" i="70"/>
  <c r="G18" i="70"/>
  <c r="F24" i="70"/>
  <c r="E18" i="70"/>
  <c r="D24" i="70"/>
  <c r="G24" i="70"/>
  <c r="F42" i="70"/>
  <c r="C24" i="70" s="1"/>
</calcChain>
</file>

<file path=xl/sharedStrings.xml><?xml version="1.0" encoding="utf-8"?>
<sst xmlns="http://schemas.openxmlformats.org/spreadsheetml/2006/main" count="2921" uniqueCount="1317">
  <si>
    <t>Group</t>
  </si>
  <si>
    <t>AND for groups</t>
  </si>
  <si>
    <t>S2</t>
  </si>
  <si>
    <t>S3</t>
  </si>
  <si>
    <t>S4</t>
  </si>
  <si>
    <t>Ref</t>
  </si>
  <si>
    <t>Tree species – list or see Annex 3</t>
  </si>
  <si>
    <t>web page address</t>
  </si>
  <si>
    <t>1.2.7</t>
  </si>
  <si>
    <t>9.3.1</t>
  </si>
  <si>
    <t>1.4.12</t>
  </si>
  <si>
    <t>1.4.13</t>
  </si>
  <si>
    <t>Forest Type</t>
  </si>
  <si>
    <t>Date Report Finalised/ Updated</t>
  </si>
  <si>
    <t># of observations</t>
  </si>
  <si>
    <t>Tick if within scope</t>
  </si>
  <si>
    <t>No.</t>
  </si>
  <si>
    <t>Status</t>
  </si>
  <si>
    <t>.</t>
  </si>
  <si>
    <t>Report author</t>
  </si>
  <si>
    <t>Round wood / Treated roundwood / Firewood / Sawn timber/ Charcoal / Non timber products – specify / Other - specify</t>
  </si>
  <si>
    <t>6.4.1</t>
  </si>
  <si>
    <t>7.3.1</t>
  </si>
  <si>
    <t>Description of client / certificate holder</t>
  </si>
  <si>
    <t>Name:</t>
  </si>
  <si>
    <t>Code:</t>
  </si>
  <si>
    <t># of sites:</t>
  </si>
  <si>
    <t># of ha:</t>
  </si>
  <si>
    <t>Where an issue was difficult to assess or contradictory evidence was identified this is discussed in the section below and the conclusions drawn given.</t>
  </si>
  <si>
    <t>WGCS x.x</t>
  </si>
  <si>
    <t>Deadline</t>
  </si>
  <si>
    <t>Pre-assessment dates</t>
  </si>
  <si>
    <t>Main Assessment dates</t>
  </si>
  <si>
    <t>The assessment team consisted of: (give names and organisation)</t>
  </si>
  <si>
    <t>Summary of stakeholder process</t>
  </si>
  <si>
    <t>ANNEX 3 Species list</t>
  </si>
  <si>
    <t>1.3.10</t>
  </si>
  <si>
    <t>Forest management</t>
  </si>
  <si>
    <t>Date of certificate issue:</t>
  </si>
  <si>
    <t>Date of expiry of certificate:</t>
  </si>
  <si>
    <t>Area (ha)</t>
  </si>
  <si>
    <t>Please note that the main text of this report is publicly available on request</t>
  </si>
  <si>
    <t>Soil Association Certification Ltd • Company Registration No. 726903</t>
  </si>
  <si>
    <t>A wholly-owned subsidiary of the Soil Association Charity No. 20686</t>
  </si>
  <si>
    <t>Grade</t>
  </si>
  <si>
    <t>E.g. management planning documentation and records reviewed in office with manager 13.5.06</t>
  </si>
  <si>
    <t>Certificate Code:</t>
  </si>
  <si>
    <t>Certification Body</t>
  </si>
  <si>
    <t>1.1.1</t>
  </si>
  <si>
    <t>Certificate registration code</t>
  </si>
  <si>
    <t>1.2.1</t>
  </si>
  <si>
    <t>1.2.2</t>
  </si>
  <si>
    <t>Contact person</t>
  </si>
  <si>
    <t>1.2.3</t>
  </si>
  <si>
    <t>Business address</t>
  </si>
  <si>
    <t>1.2.4</t>
  </si>
  <si>
    <t>Tel</t>
  </si>
  <si>
    <t>1.2.5</t>
  </si>
  <si>
    <t>Fax</t>
  </si>
  <si>
    <t>e-mail</t>
  </si>
  <si>
    <t>Scope of certificate</t>
  </si>
  <si>
    <t>1.3.1</t>
  </si>
  <si>
    <t>Type of certificate</t>
  </si>
  <si>
    <t>1.3.3</t>
  </si>
  <si>
    <t>1.3.4</t>
  </si>
  <si>
    <t>Country</t>
  </si>
  <si>
    <t>1.3.5</t>
  </si>
  <si>
    <t>Region</t>
  </si>
  <si>
    <t>1.3.6</t>
  </si>
  <si>
    <t>Latitude</t>
  </si>
  <si>
    <t>1.3.7</t>
  </si>
  <si>
    <t>Longitude</t>
  </si>
  <si>
    <t>Hemisphere</t>
  </si>
  <si>
    <t>1.3.8</t>
  </si>
  <si>
    <t>Forest Zone or Biome</t>
  </si>
  <si>
    <t>1.3.9</t>
  </si>
  <si>
    <t>1.4.1</t>
  </si>
  <si>
    <t>Type of enterprise</t>
  </si>
  <si>
    <t>1.4.2</t>
  </si>
  <si>
    <t>Number of workers – Employees</t>
  </si>
  <si>
    <t>1.4.3</t>
  </si>
  <si>
    <t>Contractors/Community/other workers</t>
  </si>
  <si>
    <t>1.4.4</t>
  </si>
  <si>
    <t>Total area (hectares)</t>
  </si>
  <si>
    <t>1.4.6</t>
  </si>
  <si>
    <t>Forest Composition</t>
  </si>
  <si>
    <t>1.4.7</t>
  </si>
  <si>
    <t>Plantation species category</t>
  </si>
  <si>
    <t>1.4.8</t>
  </si>
  <si>
    <t>Principal Species</t>
  </si>
  <si>
    <t>1.4.9</t>
  </si>
  <si>
    <t>1.4.10</t>
  </si>
  <si>
    <t>Surveillance Assessment dates</t>
  </si>
  <si>
    <t>Estimate of person days to complete surveillance assessment</t>
  </si>
  <si>
    <t>Surveillance Assessment team</t>
  </si>
  <si>
    <t>Team members’ c.v.’s are held on file.</t>
  </si>
  <si>
    <t>Stakeholder consultation</t>
  </si>
  <si>
    <t>Observations</t>
  </si>
  <si>
    <t>Review of corrective actions</t>
  </si>
  <si>
    <t>Confirmation of scope</t>
  </si>
  <si>
    <t>Number male/female</t>
  </si>
  <si>
    <t>E.g. compartment 15 visited 12.5.05, harvesting in progress observed, contractors interviewed, yield control discussed with manager.</t>
  </si>
  <si>
    <t>etc.</t>
  </si>
  <si>
    <t>Actual Annual Cut (cu.m.yr)</t>
  </si>
  <si>
    <t>Report Peer review</t>
  </si>
  <si>
    <t>Certification decision</t>
  </si>
  <si>
    <t>Criteria assessed at audit</t>
  </si>
  <si>
    <t>1.2.6</t>
  </si>
  <si>
    <t>Application information completed by duly authorised representative</t>
  </si>
  <si>
    <t>Insert electronic signature or name as equivalent here</t>
  </si>
  <si>
    <t>x consultees were contacted</t>
  </si>
  <si>
    <t>x responses were received</t>
  </si>
  <si>
    <t>Consultation was carried out on day/month/200x</t>
  </si>
  <si>
    <t>3.8.1</t>
  </si>
  <si>
    <t>MA</t>
  </si>
  <si>
    <t>Address:</t>
  </si>
  <si>
    <t>Date of issue:</t>
  </si>
  <si>
    <t>Date of expiry:</t>
  </si>
  <si>
    <t>Product Groups available from this certificate holder include:</t>
  </si>
  <si>
    <t>Product code</t>
  </si>
  <si>
    <t>Species</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</si>
  <si>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</si>
  <si>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t>
  </si>
  <si>
    <t>Annual allowable cut (cu.m.yr)</t>
  </si>
  <si>
    <t>Product categories</t>
  </si>
  <si>
    <t xml:space="preserve">Point of sale </t>
  </si>
  <si>
    <t xml:space="preserve">Standing / Roadside / Delivered </t>
  </si>
  <si>
    <t>Pilot Project</t>
  </si>
  <si>
    <t xml:space="preserve">Division of FMUs </t>
  </si>
  <si>
    <t>Number</t>
  </si>
  <si>
    <t>Area</t>
  </si>
  <si>
    <t>Less than 100 ha</t>
  </si>
  <si>
    <t>100 ha – 1000 ha</t>
  </si>
  <si>
    <t>1000 ha – 10,000 ha</t>
  </si>
  <si>
    <t xml:space="preserve">More than 10,000 ha </t>
  </si>
  <si>
    <t>Total</t>
  </si>
  <si>
    <t>Assessment dates</t>
  </si>
  <si>
    <t>etc</t>
  </si>
  <si>
    <t>The assessment team consisted of:</t>
  </si>
  <si>
    <t>Presence of indigenous people:</t>
  </si>
  <si>
    <t>Summary of audit</t>
  </si>
  <si>
    <t>Type</t>
  </si>
  <si>
    <t>Names of auditors:</t>
  </si>
  <si>
    <t>Report summary</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</si>
  <si>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</si>
  <si>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</si>
  <si>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</si>
  <si>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</si>
  <si>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</si>
  <si>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Date:</t>
  </si>
  <si>
    <t>Approval</t>
  </si>
  <si>
    <t>Signed:</t>
  </si>
  <si>
    <t>Company name and legal entity</t>
  </si>
  <si>
    <t>Size class</t>
  </si>
  <si>
    <t>Entry Date</t>
  </si>
  <si>
    <t>Managed by</t>
  </si>
  <si>
    <t>Main products</t>
  </si>
  <si>
    <t>Sub-code/ref</t>
  </si>
  <si>
    <t>Data/Validation/list/select</t>
  </si>
  <si>
    <t>&gt;10000ha</t>
  </si>
  <si>
    <t>&gt;1000-10000ha</t>
  </si>
  <si>
    <t>100-1000ha</t>
  </si>
  <si>
    <t>mostly plantation</t>
  </si>
  <si>
    <t>mostly natural/semi-natural</t>
  </si>
  <si>
    <t>intimate mix</t>
  </si>
  <si>
    <t>…</t>
  </si>
  <si>
    <t>1.2.8</t>
  </si>
  <si>
    <t>1.2.9</t>
  </si>
  <si>
    <t>For groups see Annex 7</t>
  </si>
  <si>
    <t xml:space="preserve">Action taken in relation to previously issued conditions is reviewed given in Section 2 of this report. </t>
  </si>
  <si>
    <t>The assessment team reviewed the management situation. No material changes to the management situation were noted.</t>
  </si>
  <si>
    <t>Results of surveillance assessment</t>
  </si>
  <si>
    <t>Where an issue was difficult to assess or contradictory evidence was identified this is discussed in the section below as an Issue and the conclusions drawn given.</t>
  </si>
  <si>
    <t>Estimate of person days to implement assessment</t>
  </si>
  <si>
    <t>Rationale for approach to assessment</t>
  </si>
  <si>
    <t>6.3.1</t>
  </si>
  <si>
    <t>7.4.1</t>
  </si>
  <si>
    <t>1.4.11</t>
  </si>
  <si>
    <t>Tenure management</t>
  </si>
  <si>
    <t>Ownership</t>
  </si>
  <si>
    <t>ISSUES</t>
  </si>
  <si>
    <t>Std ref</t>
  </si>
  <si>
    <t>Minor</t>
  </si>
  <si>
    <t>Open</t>
  </si>
  <si>
    <t>CARs from MA</t>
  </si>
  <si>
    <t>CARs from S1</t>
  </si>
  <si>
    <t>See annex 11</t>
  </si>
  <si>
    <t xml:space="preserve">Standard: </t>
  </si>
  <si>
    <t>Report Reviewer</t>
  </si>
  <si>
    <t>S1</t>
  </si>
  <si>
    <t>8.4.1</t>
  </si>
  <si>
    <t>Broadleaf</t>
  </si>
  <si>
    <t>Checked by</t>
  </si>
  <si>
    <t>Approved by</t>
  </si>
  <si>
    <t>Assessment date</t>
  </si>
  <si>
    <t>Region and Country:</t>
  </si>
  <si>
    <t>9.4.1</t>
  </si>
  <si>
    <t>Justification for selection of items and places inspected</t>
  </si>
  <si>
    <t>3.2.1</t>
  </si>
  <si>
    <t xml:space="preserve">Stakeholder consultation process </t>
  </si>
  <si>
    <t>8.3.1</t>
  </si>
  <si>
    <t>Issue</t>
  </si>
  <si>
    <t>RESULTS, CONCLUSIONS AND RECOMMENDATIONS</t>
  </si>
  <si>
    <t>Latin Name</t>
  </si>
  <si>
    <t>Conifer</t>
  </si>
  <si>
    <t xml:space="preserve">Geog. coordinates (non-SLIMFs) </t>
  </si>
  <si>
    <t>Engineered wood products</t>
  </si>
  <si>
    <t>Plywood</t>
  </si>
  <si>
    <t>Fibreboard</t>
  </si>
  <si>
    <t>Softboard</t>
  </si>
  <si>
    <t>Pulp</t>
  </si>
  <si>
    <t>Newsprint</t>
  </si>
  <si>
    <t>Musical instruments</t>
  </si>
  <si>
    <t>Garden furniture</t>
  </si>
  <si>
    <t>Playground equipment</t>
  </si>
  <si>
    <t>delete /amend as applicable:</t>
  </si>
  <si>
    <t>PEFC Notification Fee:</t>
  </si>
  <si>
    <t>A certificate has been issued for the period given on the cover page and will be maintained  subject to successful performance at surveillance assessments.</t>
  </si>
  <si>
    <t>6.8.</t>
  </si>
  <si>
    <t>6.10.</t>
  </si>
  <si>
    <t xml:space="preserve">UKWAS x.x, </t>
  </si>
  <si>
    <t>9.10.</t>
  </si>
  <si>
    <t xml:space="preserve">This schedule details the products which are included in the scope of the company's certification. It shall accompany the PEFC certificate. If the product scope changes a new schedule will be issued. </t>
  </si>
  <si>
    <t>PEFC Status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</si>
  <si>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</si>
  <si>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</si>
  <si>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</si>
  <si>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</si>
  <si>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</si>
  <si>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Roundwood</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</si>
  <si>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</si>
  <si>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</si>
  <si>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</si>
  <si>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</si>
  <si>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</si>
  <si>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</si>
  <si>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Pulpwood</t>
  </si>
  <si>
    <t>Not specified</t>
  </si>
  <si>
    <t>Chips and particles</t>
  </si>
  <si>
    <t>Wood residues</t>
  </si>
  <si>
    <t>Other industrial roundwood</t>
  </si>
  <si>
    <t>Fuelwood and charcoal</t>
  </si>
  <si>
    <t>Fuelwood (incl chips, residues, pellets, brickets, etc.)</t>
  </si>
  <si>
    <t>Charcoal</t>
  </si>
  <si>
    <t>Sawnwood and sleepers</t>
  </si>
  <si>
    <t>Railway sleepers</t>
  </si>
  <si>
    <t>Sawnwood</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</si>
  <si>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</si>
  <si>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</si>
  <si>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</si>
  <si>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</si>
  <si>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</si>
  <si>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</si>
  <si>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</si>
  <si>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</si>
  <si>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</si>
  <si>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</si>
  <si>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Particle board</t>
  </si>
  <si>
    <t>OSB</t>
  </si>
  <si>
    <t>Other particle board</t>
  </si>
  <si>
    <t>MDF</t>
  </si>
  <si>
    <t>HDF</t>
  </si>
  <si>
    <t>Hardboard</t>
  </si>
  <si>
    <t>Insulating board</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</si>
  <si>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</si>
  <si>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</si>
  <si>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</si>
  <si>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</si>
  <si>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</si>
  <si>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</si>
  <si>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</si>
  <si>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</si>
  <si>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</si>
  <si>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</si>
  <si>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</si>
  <si>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</si>
  <si>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</si>
  <si>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</si>
  <si>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</si>
  <si>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</si>
  <si>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</si>
  <si>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</si>
  <si>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</si>
  <si>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</si>
  <si>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</si>
  <si>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</si>
  <si>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</si>
  <si>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</si>
  <si>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</si>
  <si>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</si>
  <si>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</si>
  <si>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</si>
  <si>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</si>
  <si>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</si>
  <si>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</si>
  <si>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</si>
  <si>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</si>
  <si>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</si>
  <si>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</si>
  <si>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</si>
  <si>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</si>
  <si>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</si>
  <si>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</si>
  <si>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</si>
  <si>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Exterior products</t>
  </si>
  <si>
    <t>Buildings and their parts</t>
  </si>
  <si>
    <t>Garden Furniture/Outdoor Products</t>
  </si>
  <si>
    <t>Decking</t>
  </si>
  <si>
    <t>Cork and cork products</t>
  </si>
  <si>
    <t>Natural cork and cork waste</t>
  </si>
  <si>
    <t>Cork manufactures</t>
  </si>
  <si>
    <t>Energy</t>
  </si>
  <si>
    <t>Non-wood products</t>
  </si>
  <si>
    <t>Stakeholder ref number</t>
  </si>
  <si>
    <t>Site name (if group multi-site)</t>
  </si>
  <si>
    <t>Issue category</t>
  </si>
  <si>
    <t>Issue summary</t>
  </si>
  <si>
    <t>Annex D.  PEFC Product Codes</t>
  </si>
  <si>
    <t>PEFC Licence Code PEFC / 16-44-917</t>
  </si>
  <si>
    <t>Region/Country:</t>
  </si>
  <si>
    <t>A</t>
  </si>
  <si>
    <t>n/a no trademark use to date.</t>
  </si>
  <si>
    <t>n/a</t>
  </si>
  <si>
    <t>SECTION A: PEFC™ TRADEMARK REQUIREMENTS 
PEFC International Standard PEFC ST 2001:2008</t>
  </si>
  <si>
    <t xml:space="preserve">All on-product trademark designs seen during audit meet PEFC Trademark requirements 
</t>
  </si>
  <si>
    <t xml:space="preserve">All promotional trademark designs seen during audit meet PEFC Trademark requirements.
</t>
  </si>
  <si>
    <t>CAR</t>
  </si>
  <si>
    <t>The group entity is a clearly defined independent legal entity.</t>
  </si>
  <si>
    <t>The Group entity shall comply with legal obligations for registration and payment of applicable fees and taxes</t>
  </si>
  <si>
    <t>The structure of the group is clearly defined and documented.  There is an organisational chart showing the structure.</t>
  </si>
  <si>
    <t>The Group entity shall appoint a management representative as having overall responsibility and authority for the Group entity‘s compliance with all applicable requirements of this standard.</t>
  </si>
  <si>
    <t>There is a system to ensure that anyone working in the woodland has had appropriate training. The group entity promotes the training of contractors, and ensures that all workers have had relevant training in safe working practice and first aid.</t>
  </si>
  <si>
    <t>The Group entity shall specify in their procedures the maximum number of members that can be supported by the management system and the human and technical capacities of the Group entity.</t>
  </si>
  <si>
    <t>Specify max. no. of members here</t>
  </si>
  <si>
    <t>There is no evidence that management of these forests compromises the manager’s commitment to the standards specified in the FSC standard.</t>
  </si>
  <si>
    <t xml:space="preserve">There is a master list of the documentation required to implement the group certification scheme.  The list specifies the date of last revision of the documents on the list, and specifies which personnel require copies of the documents on the list. </t>
  </si>
  <si>
    <t>The group manager carries out an annual review of the group’s documentation.  There are procedures for removing obsolete documents and ensuring that revised documents are provided to all personnel as required.</t>
  </si>
  <si>
    <t>The group entity maintains up-to-date records and documentation for all group members and sites within the group scheme including:</t>
  </si>
  <si>
    <t xml:space="preserve">There are clear, written procedures and eligibility criteria for new members to join the group scheme. Procedures ensure that all necessary permissions (e.g. from owners of sites) are obtained (see 1.3).  </t>
  </si>
  <si>
    <t>Procedures require that group members have been informed of all the requirements of the scheme prior to joining.  In order to achieve this the group manager provides members with:</t>
  </si>
  <si>
    <t>1. Maintenance of information for monitoring purposes;</t>
  </si>
  <si>
    <t>There are clear, written procedures for checking that sites meet all the requirements for group membership before they become members of the group scheme. Procedures show who is responsible for carrying out the checks, and include the creation of records (e.g. signed checklists) showing that these checks have been carried out.</t>
  </si>
  <si>
    <t xml:space="preserve">There is a documented system, implemented at the group level, which ensures that all sites that are members of the group scheme are monitored to ensure continued compliance with the requirements of the Standard.  </t>
  </si>
  <si>
    <t>The system specifies selection of samples for monitoring, reporting/records of monitoring, and training/qualifications of personnel carrying out the monitoring.</t>
  </si>
  <si>
    <t>Sampling should be stratified and on the basis of risk, similar to CB procedures</t>
  </si>
  <si>
    <t>The minimum sample to be visited annually for internal monitoring by the group entity is:
a) Groups: minimum sampling of X = √y for ‘normal’ FMUs and X= 0.6 * √y for FMUs &lt; 1,000 ha. Sampling shall be increased if HCVs are threatened or land tenure or use right disputes are pending within the group. 
b) Resource Manager Groups 
at their own discretion for the forest properties they are managing.</t>
  </si>
  <si>
    <t>The procedures ensure not only that corrective action is taken at the site of the non-compliance, but also that appropriate corrective action is taken throughout the group.</t>
  </si>
  <si>
    <t>The group scheme clearly specifies what site-specific documentation must exist in order for a site to be a member of the group, and specifies where these documents are kept.</t>
  </si>
  <si>
    <t>The group scheme clearly specifies what site-specific records are kept for all sites within the group, and specifies where these records are kept.  Records must be kept for at least five years.</t>
  </si>
  <si>
    <t>If the certified product is not physically identifiable as certified (e.g. by tagging, paint-marking, strapping), then there is a system which provides the buyer, at the point of purchase, with evidence that the products come from a certified site.</t>
  </si>
  <si>
    <t>The Group entity shall have a written public policy of commitment to the FSC Principles and Criteria. (FSC Assessments only)</t>
  </si>
  <si>
    <t>The division of responsibilities within the group structure is defined and documented showing who is responsible (Group manager or members) for meeting Certification standards in relation to forest management activities (eg. Management planning, monitoring, timber sales etc).</t>
  </si>
  <si>
    <t>The Group entity shall define training needs and implement training activities and/or communication strategies relevant to the implementation of the applicable standards.</t>
  </si>
  <si>
    <t xml:space="preserve">FSC Certification only:
The group entity has listed any forests/woodland over which the entity exercises some management control but which are not to be included in the group.  The manager has explained why these forests are not to be included in the group. </t>
  </si>
  <si>
    <t>The Group entity (or the certification body) shall evaluate every applicant for membership of the Group and ensure that there are no major nonconformities with applicable requirements of the applicable Standard, and with any additional requirements for membership of the Group, prior to being granted membership of the Group. 
(NOTE: for applicants complying with SLIMF eligibility criteria for size, the initial evaluation may be done through a desk audit.)</t>
  </si>
  <si>
    <t>There are written procedures to be followed when the group manager identifies a non-compliance with any requirement of the applicable Standards.</t>
  </si>
  <si>
    <t xml:space="preserve">Certificate scope including products and certified sites may also be checked on the PEFC database www.pefc.org </t>
  </si>
  <si>
    <t>Product Category</t>
  </si>
  <si>
    <r>
      <t xml:space="preserve">
Product 
Schedule</t>
    </r>
    <r>
      <rPr>
        <b/>
        <sz val="22"/>
        <rFont val="Cambria"/>
        <family val="1"/>
      </rPr>
      <t xml:space="preserve">
</t>
    </r>
  </si>
  <si>
    <t>Guidance</t>
  </si>
  <si>
    <t>1.2.10</t>
  </si>
  <si>
    <t>Number of Forest Management Units (FMUs)</t>
  </si>
  <si>
    <t xml:space="preserve">FMU = Area covered by Forest Management Plan </t>
  </si>
  <si>
    <t>Choose from:</t>
  </si>
  <si>
    <t>Industrial/Non Industrial/Government/
Private/Communal/Group/Resource Manager</t>
  </si>
  <si>
    <t>Broad-leaved/Coniferous/Broad-leaved dominant/Coniferous dominant</t>
  </si>
  <si>
    <t>Not applicable/Indigenous/Exotic/
Mixed Indigenous and exotic</t>
  </si>
  <si>
    <t>1.4.16</t>
  </si>
  <si>
    <t>CORRECTIVE ACTION REGISTER</t>
  </si>
  <si>
    <r>
      <t>THE CERTIFICATION ASSESSMENT PROCESS -</t>
    </r>
    <r>
      <rPr>
        <b/>
        <sz val="11"/>
        <color indexed="12"/>
        <rFont val="Cambria"/>
        <family val="1"/>
      </rPr>
      <t xml:space="preserve"> </t>
    </r>
    <r>
      <rPr>
        <b/>
        <i/>
        <sz val="11"/>
        <color indexed="12"/>
        <rFont val="Cambria"/>
        <family val="1"/>
      </rPr>
      <t>edit text in blue as appropriate and change to black text before submitting report for review</t>
    </r>
  </si>
  <si>
    <t>1) Please complete "Name, 3 line description of key qualifications and experience"</t>
  </si>
  <si>
    <t>3.7.1</t>
  </si>
  <si>
    <t>Adaptations/Modifications to standard</t>
  </si>
  <si>
    <t>FSC x.x</t>
  </si>
  <si>
    <t>UKWAS x.x,</t>
  </si>
  <si>
    <r>
      <t xml:space="preserve">FIRST SURVEILLANCE - </t>
    </r>
    <r>
      <rPr>
        <b/>
        <i/>
        <sz val="11"/>
        <color indexed="12"/>
        <rFont val="Cambria"/>
        <family val="1"/>
      </rPr>
      <t>edit text in blue as appropriate and change to black text before submitting report for review</t>
    </r>
  </si>
  <si>
    <r>
      <t xml:space="preserve">1) </t>
    </r>
    <r>
      <rPr>
        <sz val="11"/>
        <color indexed="12"/>
        <rFont val="Cambria"/>
        <family val="1"/>
      </rPr>
      <t>Please include: Name and 3 line description of key qualifications and experience</t>
    </r>
  </si>
  <si>
    <r>
      <t xml:space="preserve">2) </t>
    </r>
    <r>
      <rPr>
        <sz val="11"/>
        <color indexed="12"/>
        <rFont val="Cambria"/>
        <family val="1"/>
      </rPr>
      <t>Please include: Name and 3 line description of key qualifications and experience</t>
    </r>
  </si>
  <si>
    <r>
      <t xml:space="preserve">3) </t>
    </r>
    <r>
      <rPr>
        <sz val="11"/>
        <color indexed="12"/>
        <rFont val="Cambria"/>
        <family val="1"/>
      </rPr>
      <t>Please include: Name and 3 line description of key qualifications and experience</t>
    </r>
  </si>
  <si>
    <t>x visits/interviews were held by phone/in person during audit…</t>
  </si>
  <si>
    <t xml:space="preserve">Main sites visited in each FMU </t>
  </si>
  <si>
    <r>
      <t xml:space="preserve">SECOND SURVEILLANCE - </t>
    </r>
    <r>
      <rPr>
        <b/>
        <i/>
        <sz val="11"/>
        <color indexed="12"/>
        <rFont val="Cambria"/>
        <family val="1"/>
      </rPr>
      <t>edit text in blue as appropriate and change to black text before submitting report for review</t>
    </r>
  </si>
  <si>
    <t>x</t>
  </si>
  <si>
    <r>
      <t xml:space="preserve">THIRD SURVEILLANCE - </t>
    </r>
    <r>
      <rPr>
        <b/>
        <i/>
        <sz val="11"/>
        <color indexed="12"/>
        <rFont val="Cambria"/>
        <family val="1"/>
      </rPr>
      <t>edit text in blue as appropriate and change to black text before submitting report for review</t>
    </r>
  </si>
  <si>
    <t>7.8.</t>
  </si>
  <si>
    <t>7.10.</t>
  </si>
  <si>
    <t>8.8.</t>
  </si>
  <si>
    <t>8.9.</t>
  </si>
  <si>
    <t>8.10.</t>
  </si>
  <si>
    <r>
      <t xml:space="preserve">FOURTH SURVEILLANCE - </t>
    </r>
    <r>
      <rPr>
        <b/>
        <i/>
        <sz val="11"/>
        <color indexed="12"/>
        <rFont val="Cambria"/>
        <family val="1"/>
      </rPr>
      <t>edit text in blue as appropriate and change to black text before submitting report for review</t>
    </r>
  </si>
  <si>
    <t>9.8.</t>
  </si>
  <si>
    <t>9.9.</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</si>
  <si>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</si>
  <si>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</si>
  <si>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Std Ref/
Audit</t>
  </si>
  <si>
    <t>Y/N</t>
  </si>
  <si>
    <t>a) Name of site(s) and location of site(s), with grid reference</t>
  </si>
  <si>
    <t>b) Map of site(s)</t>
  </si>
  <si>
    <t>c) Name and contact details of group member(s)</t>
  </si>
  <si>
    <t>d) Area of woodland at each site</t>
  </si>
  <si>
    <t>e) Agreement of owner/manager to join group scheme (see 1.3)</t>
  </si>
  <si>
    <t>f) Date on which site joined scheme</t>
  </si>
  <si>
    <t xml:space="preserve">g) Any documentation and records regarding recommended practices for forest management (i.e. silvicultural systems); </t>
  </si>
  <si>
    <t>h) Records of internal audits, information about any non-compliances identified and corrective actions taken (see 3.2)</t>
  </si>
  <si>
    <t>i) Other records or documentation as specified in 2.1 and 2.2</t>
  </si>
  <si>
    <t>j) Date on which any sites left the scheme, and reason for leaving</t>
  </si>
  <si>
    <t>l) The records and documentation are maintained for at least five years.</t>
  </si>
  <si>
    <t>a) A copy of the standard to which the group is committed;</t>
  </si>
  <si>
    <t>b) A brief explanation of the certification process;</t>
  </si>
  <si>
    <t xml:space="preserve">e)  Complaints procedure for Group members </t>
  </si>
  <si>
    <t>f) An explanation of any obligations with respect to group membership, over and above the normal arrangements the group manager has made with the woodland owner, such as:</t>
  </si>
  <si>
    <t>2. Use of systems for tracking and tracing of forest products;</t>
  </si>
  <si>
    <t>3. Requirement to conform with conditions or corrective actions issued by the certification body;</t>
  </si>
  <si>
    <t>4. Any special requirements related to marketing or sales of products covered by the certificate;</t>
  </si>
  <si>
    <t>5. An explanation of any costs associated with group membership</t>
  </si>
  <si>
    <t>The policies and procedures which are specified at the group level are listed and are supported by appropriate documentation.  Preferably the group policies and procedures should be collected within a single manual or similar document. All documents include the date of issue.</t>
  </si>
  <si>
    <t>a) The date of sale</t>
  </si>
  <si>
    <t>b) Name and address of buyer</t>
  </si>
  <si>
    <t>c) The quantity of the sale (volume/weight)</t>
  </si>
  <si>
    <t>d) The product description (including species)</t>
  </si>
  <si>
    <t>e) Once the group is certified, the group’s certificate registration code and claim</t>
  </si>
  <si>
    <t>N/A</t>
  </si>
  <si>
    <t>NA</t>
  </si>
  <si>
    <t xml:space="preserve">Exit date </t>
  </si>
  <si>
    <t>SLIMF</t>
  </si>
  <si>
    <t>Approved: Maintain /grant certification</t>
  </si>
  <si>
    <t>South</t>
  </si>
  <si>
    <t>Temperate</t>
  </si>
  <si>
    <t>Subtropical</t>
  </si>
  <si>
    <t>Tropical</t>
  </si>
  <si>
    <t>Natural</t>
  </si>
  <si>
    <t>Plantation</t>
  </si>
  <si>
    <t>Semi-Natural &amp; Mixed Plantation &amp; Natural Forest</t>
  </si>
  <si>
    <t>Street name</t>
  </si>
  <si>
    <t>nearest city/town</t>
  </si>
  <si>
    <t>AAF Category</t>
  </si>
  <si>
    <t>Natural Forest - Community Forestry</t>
  </si>
  <si>
    <t>Natural Forest- Conservation purposes</t>
  </si>
  <si>
    <t>Natural Forest - Tropical</t>
  </si>
  <si>
    <t>Natural Forest - Boreal</t>
  </si>
  <si>
    <t>Natural Forest Temperate</t>
  </si>
  <si>
    <t>Major</t>
  </si>
  <si>
    <t>Non-compliance (or potential non-compliance for an Observation)</t>
  </si>
  <si>
    <t>Corrective Action Request</t>
  </si>
  <si>
    <t>From first sale of PEFC material, to be checked at next surveillance audit.</t>
  </si>
  <si>
    <t>DO NOT DELETE - contains drop down data</t>
  </si>
  <si>
    <t>Obs</t>
  </si>
  <si>
    <t>Date Closed</t>
  </si>
  <si>
    <t>Example CARs for guidance (delete from audit report)</t>
  </si>
  <si>
    <t>Harvesting and timber sales documentation shall enable all timber to be traced back to the woodland of origin and all invoices and delivery notes of PEFC sales shall include the allocated chain of custody code.</t>
  </si>
  <si>
    <t># of pre-conditions</t>
  </si>
  <si>
    <t># of MAJOR conditions</t>
  </si>
  <si>
    <t># of Minor conditions</t>
  </si>
  <si>
    <r>
      <t xml:space="preserve">List these </t>
    </r>
    <r>
      <rPr>
        <i/>
        <sz val="11"/>
        <color indexed="10"/>
        <rFont val="Cambria"/>
        <family val="1"/>
      </rPr>
      <t>(definition of HCV is not a PEFC requirement in all countries, so listing nature values is more precise)</t>
    </r>
  </si>
  <si>
    <t>Management objectives</t>
  </si>
  <si>
    <t>Description of Management System</t>
  </si>
  <si>
    <t>5.3.2</t>
  </si>
  <si>
    <t>3.8.2</t>
  </si>
  <si>
    <t>Information gathered from external government agencies such as agencies responsible for forest, nature protection and working environment, and national webbased data portals)</t>
  </si>
  <si>
    <t>PEFC License Code:</t>
  </si>
  <si>
    <t>Single</t>
  </si>
  <si>
    <t>1.3.1.a</t>
  </si>
  <si>
    <t>Type of operation</t>
  </si>
  <si>
    <t>1.1.2</t>
  </si>
  <si>
    <t>Type of certification</t>
  </si>
  <si>
    <t>Or for Sweden</t>
  </si>
  <si>
    <t>5.4.1</t>
  </si>
  <si>
    <t>5.3.1</t>
  </si>
  <si>
    <t xml:space="preserve">AND </t>
  </si>
  <si>
    <t>The ISO 14001 Standard</t>
  </si>
  <si>
    <r>
      <rPr>
        <b/>
        <sz val="11"/>
        <color indexed="10"/>
        <rFont val="Cambria"/>
        <family val="1"/>
      </rPr>
      <t>Review of complaints or</t>
    </r>
    <r>
      <rPr>
        <b/>
        <sz val="11"/>
        <rFont val="Cambria"/>
        <family val="1"/>
      </rPr>
      <t xml:space="preserve"> Issues arising</t>
    </r>
  </si>
  <si>
    <r>
      <t>Changes to management situation</t>
    </r>
    <r>
      <rPr>
        <b/>
        <sz val="11"/>
        <color indexed="10"/>
        <rFont val="Cambria"/>
        <family val="1"/>
      </rPr>
      <t>- results of management review/internal audit
Effectiveness of management system
Description of any continual improvement activities</t>
    </r>
  </si>
  <si>
    <t>Outsourced processes or consultancy by third parties</t>
  </si>
  <si>
    <t>Please provide details of any, eg. Management Planners, forest surveyors, contracting other than harvesting (see 1.4.12)</t>
  </si>
  <si>
    <t>Date &amp; Evaluation of Root Cause &amp; Corrective action evidence</t>
  </si>
  <si>
    <t>Corrective Action proposed by client at closing meeting</t>
  </si>
  <si>
    <t>Root Cause analysis proposed by client at closing meeting</t>
  </si>
  <si>
    <t>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Note that this audit is based on a sampling process of the available information.</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</si>
  <si>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</si>
  <si>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t>5.4.2</t>
  </si>
  <si>
    <t>Demonstration to  commitment to maintain effectiveness and improvement of the management system in order to enhance overall performance; management system still effective and relevant (accounting for changes and clients objectives)</t>
  </si>
  <si>
    <r>
      <t xml:space="preserve">SUMMARY OF ORANISATIONAL STRUCTURE AND MANAGEMENT </t>
    </r>
    <r>
      <rPr>
        <b/>
        <i/>
        <sz val="11"/>
        <color indexed="10"/>
        <rFont val="Cambria"/>
        <family val="1"/>
      </rPr>
      <t>(this is a specific requirement for Sweden for single-sites and groups of forest contractors or wood procurement organisations, but also relevant for all under ISO 17021).</t>
    </r>
  </si>
  <si>
    <t>Confirmation of Audit Plan, including; timetable, objectives and scope (Standards used, Products, Sites, etc).</t>
  </si>
  <si>
    <t>Formal communication channels between the audit team and auditee (Additional evidence may be provided through email subsequent to audit, etc).</t>
  </si>
  <si>
    <t>Confirmation of resources/facilities required by the audit team.</t>
  </si>
  <si>
    <t>Conducting staff interviews in the absence of (line) management.</t>
  </si>
  <si>
    <t>Confirming relevant work safety, emergency and security procedures for the audit team.</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</si>
  <si>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</si>
  <si>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</si>
  <si>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</si>
  <si>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Audit review and advising that audit evidence is based on sampling process.</t>
  </si>
  <si>
    <t>Discussion on CARs; their grading, normative reference, timeframe for closure and consequences of not meeting closure deadlines.</t>
  </si>
  <si>
    <t>Recording of any divergent opinions where they could not be resolved.</t>
  </si>
  <si>
    <t>Reminder Checklist for Agenda for Opening Meeting (taken from ISO 19001)</t>
  </si>
  <si>
    <t>Reminder Checklist for Agenda for Closing Meeting (taken from ISO 19011)</t>
  </si>
  <si>
    <t>see Also A15 Opening &amp; Closing Meeting Checklist</t>
  </si>
  <si>
    <t>SA Certification Forest Certification Public Report</t>
  </si>
  <si>
    <t>Methods and procedures used to conduct the audit, including sampling process, and language to be used</t>
  </si>
  <si>
    <t>Confirmation of matters relating to confidentiality and information security</t>
  </si>
  <si>
    <t>Method of reporting audit findings:- grading of CARs, and keeping Client informed as Audit progresses</t>
  </si>
  <si>
    <t>Information on how to deal with possible findings during the audit</t>
  </si>
  <si>
    <t>Information about the Closing meeting, and Client questions.</t>
  </si>
  <si>
    <t>Audit follow up:- Report Review, including review of Client's Plan for Correction, and final audit/certification decision.</t>
  </si>
  <si>
    <t>Collation of Client's Plan for Correction as applicable (if not already collated prior to the Closing meeting)</t>
  </si>
  <si>
    <r>
      <t xml:space="preserve">Assessment team </t>
    </r>
    <r>
      <rPr>
        <sz val="11"/>
        <rFont val="Cambria"/>
        <family val="1"/>
      </rPr>
      <t>- See also A15 Checklist for Opening and Closing Meeting</t>
    </r>
  </si>
  <si>
    <t>Introductions and confirmation of roles of audit team, including Technical Experts, Observers. Confirmation of audit objectives scope and criteria</t>
  </si>
  <si>
    <t>A.3</t>
  </si>
  <si>
    <t>Does the Certificate Holder have a PEFC trademark license agreement with the National PEFC body and hereinunder a written procedure for use of the PEFC logo?</t>
  </si>
  <si>
    <t>SA Auditor</t>
  </si>
  <si>
    <t>Team members’ c.v.’s are held on file at the SA office.</t>
  </si>
  <si>
    <t>The Inspection report and draft Soil Association Certification decision was reviewed by a Peer Review Panel consisting of:</t>
  </si>
  <si>
    <t>The Inspection report and draft SA Cert decision was also sent to the client for comment.</t>
  </si>
  <si>
    <t>See A2 for summary of issues raised by stakeholders and SA response</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</si>
  <si>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</si>
  <si>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See A2 for summary of issues raised by stakeholders and SA Certification response</t>
  </si>
  <si>
    <t>See A2 for summary of issues raised by stakeholders and SA Cert response</t>
  </si>
  <si>
    <t>ANNEX 6 SA Certification GROUP CERTIFICATION STANDARD (GCS) CHECKLIST</t>
  </si>
  <si>
    <t>GCS Requirement</t>
  </si>
  <si>
    <t>d) An explanation of requirements with respect to public information and consultation;</t>
  </si>
  <si>
    <t>Group entities shall not issue any kind of certificates or declarations to their group members that could be confused with certificates issued by SA Cert to the scheme</t>
  </si>
  <si>
    <t>Soil Association  
Certification Decision</t>
  </si>
  <si>
    <t xml:space="preserve">SA Certification staff member recommending certification decision </t>
  </si>
  <si>
    <t>I recommend that the certification decision for approval by SA Cert subject to compliance with the CARs listed above.</t>
  </si>
  <si>
    <t>Email forestry@soilassocation.org ● www.soilassociation.org/forestry</t>
  </si>
  <si>
    <t>Email forestry@soilassociation.org ● www.soilassociation.org/forestry</t>
  </si>
  <si>
    <t>Email forestry@soilassociation.org • www.soilassociation.org/forestry</t>
  </si>
  <si>
    <t>FSC Assessments only:
The Group entity shall ensure that all uses of the FSC Trademark are approved by the responsible certification body in advance.</t>
  </si>
  <si>
    <t>Company name and legal entity in local language</t>
  </si>
  <si>
    <t>Company registration number</t>
  </si>
  <si>
    <t>1.2.11</t>
  </si>
  <si>
    <t>1.2.12</t>
  </si>
  <si>
    <t>1.3.2b</t>
  </si>
  <si>
    <t>Number of group members</t>
  </si>
  <si>
    <t>Applicable for groups only</t>
  </si>
  <si>
    <t>1.3.2a</t>
  </si>
  <si>
    <t>Summary of person days including time spent on preparatory work, actual audit days - state dates/times for opening and closing meetings, and dates/times for each location visited within itinerary, consultation and report writing (excluding travel)</t>
  </si>
  <si>
    <t>Qualification requirements for people working on sites within the group scheme are documented and adhered to.</t>
  </si>
  <si>
    <t>There is a written and implemented procedure to inform SA Cert prior to each surveillance of a new member joining the scheme, or of a member leaving the scheme.</t>
  </si>
  <si>
    <t>Note to auditor - results of internal group monitoring should be assessed against the result of SA external monitoring of group members.</t>
  </si>
  <si>
    <t>The system for selling products from sites within the group scheme is clearly defined and documented, including how the sale is made (e.g. standing sale, at roadside, etc.) specification of who is responsible for making the sale, and who issues invoices or similar documentation for sales.</t>
  </si>
  <si>
    <t>There is a documented and secure system which is implemented for maintaining custody of certified products from the point of harvesting to the point of sale.</t>
  </si>
  <si>
    <t>There is a description of the group’s requirements for identification of products at the point of sale so as to ensure that they are clearly identifiable to the buyer as coming from a certified site.  The requirements have been implemented.</t>
  </si>
  <si>
    <t>There is a system in place which enables the group manager, and subsequently SA Cert, to monitor annual harvesting and sales from all sites within the scheme. The system is implemented.</t>
  </si>
  <si>
    <t>There is a clear description of the system by which the group members and/or the group entity issues invoices or similar documentation for product sales.  The system ensures that invoices specify:</t>
  </si>
  <si>
    <t>Soil Association Certification Ltd • United Kingdom</t>
  </si>
  <si>
    <t>Soil Association Certification •  United Kingdom</t>
  </si>
  <si>
    <t xml:space="preserve">Telephone (+44) (0) 117 914 2435 </t>
  </si>
  <si>
    <t>Changes to PEFC Band</t>
  </si>
  <si>
    <r>
      <t xml:space="preserve">NB - this checklist should be used in conjunction with the verifiers and guidance in the SA Cert Group Certification Standard </t>
    </r>
    <r>
      <rPr>
        <b/>
        <i/>
        <sz val="12"/>
        <color indexed="10"/>
        <rFont val="Cambria"/>
        <family val="1"/>
      </rPr>
      <t>OR Substitute the PEFC National Group checklist here as applicable.</t>
    </r>
  </si>
  <si>
    <t xml:space="preserve">This should include a clear description of the process to fulfil any corrective action requests issued internally and by SA Cert including timelines and implications if any of the corrective actions are not complied with </t>
  </si>
  <si>
    <t>PEFC UK FM added to an existing FSC Certificate does not require a PA, or full assessment against all indicators. Agreed with PEFC UK as UKWAS assessment has already occurred.</t>
  </si>
  <si>
    <t>Note For UK - adding PEFC FM to existing FSC Cert Holders - Hide this row if not applicable</t>
  </si>
  <si>
    <t>The assessment team reviewed the current scope of the certificate in terms of certified forest area and products being produced. There was no change since the previous evaluation.</t>
  </si>
  <si>
    <t>The assessment team reviewed the current scope of the certificate in terms of PEFC certified forest area and products being produced. There was no change since the previous evaluation.</t>
  </si>
  <si>
    <t>MCS Requirement</t>
  </si>
  <si>
    <t>NB this checklist reflects requirements for PEFC Certification to 17021 standards and IAF Mandatory Document for the Audit and Certification of a Management System Operated by a Multi-Site Organization, which include the following requirements for eligibility:</t>
  </si>
  <si>
    <t>The organization shall have a single management system.</t>
  </si>
  <si>
    <t>The Organisation shall identify its central function. The central function is part of the organization and shall not be subcontracted to an external organization.</t>
  </si>
  <si>
    <t>The central function shall have organizational authority to define, establish and maintain the single management system.</t>
  </si>
  <si>
    <t>The organization’s single management system shall be subject to a centralized management review.</t>
  </si>
  <si>
    <t>All sites shall be subject to the organization’s internal audit programme.</t>
  </si>
  <si>
    <t>The central function shall be responsible for ensuring that data is collected and analyzed from all sites and shall be able to demonstrate its authority and ability to initiate organizational change as required in regard, but not limited, to:
(i) system documentation and system changes;
(ii) management review
(iii) complaints
(iv) evaluation of corrective actions
(v) internal audit planning and evaluation of the results; and
(vi) statutory and regulatory requirements pertaining to the applicable standard(s).
Note: The central function is where operational control and authority from the top management of the organization is exerted over every site. There is no requirement for the central function to be located in a single site.</t>
  </si>
  <si>
    <t>ANNEX 6a SA Certification MULTISITE CERTIFICATION STANDARD (MSC) CHECKLIST</t>
  </si>
  <si>
    <r>
      <t>Name(s) of the forest</t>
    </r>
    <r>
      <rPr>
        <sz val="11"/>
        <rFont val="Cambria"/>
        <family val="1"/>
      </rPr>
      <t>/organisations covered by the certificate</t>
    </r>
  </si>
  <si>
    <t>1.1.3</t>
  </si>
  <si>
    <t>Any particular logistics for travel arrangements to the site or between the sites?</t>
  </si>
  <si>
    <t>Itinerary</t>
  </si>
  <si>
    <t>(Date) Audit: Review of documentation [&amp; Group systems], staff interviews</t>
  </si>
  <si>
    <t>(Date) Stakeholder meetings</t>
  </si>
  <si>
    <t>(Date) Site visit [Group member (Name);] FMU (Name)</t>
  </si>
  <si>
    <t>(Date) Document review</t>
  </si>
  <si>
    <t>(Date) Auditors meeting</t>
  </si>
  <si>
    <t>The group entity can demonstrate clear authority to ensure that management at all sites complies with the Certification standard.   Owners (Group members) have signed a consent form or equivalent including a commitment to comply with all applicable certification requirements, agreeing to the obligations and responsibilities of the group entity and group membership, authorising the group entity to ensure that the sites comply with the requirements of the Certification standard, agreeing to membership of the scheme for the period of validity of the certificate, and authorising the group entity to apply for certification on the owner’s behalf.</t>
  </si>
  <si>
    <t>There is written guidance which makes clear to the people concerned what  their responsibilities are within the group scheme. Group entity staff and Group members shall demonstrate relevant knowledge of the Group‘s procedures and the applicable Forest Standard, according to their responsibilities</t>
  </si>
  <si>
    <t xml:space="preserve">(c)An explanation that SA Cert (and our accreditation bodies) may visit member’s woodlands for the purposes of evaluation and monitoring of the group certificate </t>
  </si>
  <si>
    <t>There are written and implemented rules specifying the circumstances under which sites may leave or be expelled from the scheme. 
The rules must allow for sites to be expelled from the scheme if they fail to comply with the standard or other requirements of the scheme.</t>
  </si>
  <si>
    <t>There are written procedures specifying the steps to be followed when sites leave or are expelled from the scheme.  
The procedures ensure that products and claims can no longer be made with use of the Certification Scheme and/or SA Cert names and logos, and ensure that any certificates or sub-certificates issued as part of the scheme are returned to the group manager.</t>
  </si>
  <si>
    <t>DO NOT DELETE</t>
  </si>
  <si>
    <r>
      <t>FSC</t>
    </r>
    <r>
      <rPr>
        <vertAlign val="superscript"/>
        <sz val="10"/>
        <rFont val="Cambria"/>
        <family val="1"/>
      </rPr>
      <t>®</t>
    </r>
    <r>
      <rPr>
        <sz val="10"/>
        <rFont val="Cambria"/>
        <family val="1"/>
      </rPr>
      <t xml:space="preserve"> AAF category/ies</t>
    </r>
  </si>
  <si>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</si>
  <si>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</si>
  <si>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</si>
  <si>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</si>
  <si>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</si>
  <si>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</si>
  <si>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Group member Name (+ local /trading names if applicable)</t>
  </si>
  <si>
    <t>State/County</t>
  </si>
  <si>
    <t>Post code</t>
  </si>
  <si>
    <t>Number of FMU's</t>
  </si>
  <si>
    <t>FMU Names (create new line for each FMU)</t>
  </si>
  <si>
    <t>Management category</t>
  </si>
  <si>
    <t>HCV present?</t>
  </si>
  <si>
    <t>Private</t>
  </si>
  <si>
    <t>State</t>
  </si>
  <si>
    <t>B</t>
  </si>
  <si>
    <t>Round logs</t>
  </si>
  <si>
    <t>No</t>
  </si>
  <si>
    <t>Community</t>
  </si>
  <si>
    <t>Year visited by SA</t>
  </si>
  <si>
    <t>Disclaimer: auditing is based on a sampling process of the available information.</t>
  </si>
  <si>
    <t>6.1a</t>
  </si>
  <si>
    <t xml:space="preserve">6.1b </t>
  </si>
  <si>
    <r>
      <t xml:space="preserve">Any significant issues impacting on the audit programme </t>
    </r>
    <r>
      <rPr>
        <sz val="11"/>
        <color indexed="12"/>
        <rFont val="Cambria"/>
        <family val="1"/>
      </rPr>
      <t>Y/N</t>
    </r>
    <r>
      <rPr>
        <sz val="11"/>
        <rFont val="Cambria"/>
        <family val="1"/>
      </rPr>
      <t xml:space="preserve"> (If Y describe issues below):</t>
    </r>
  </si>
  <si>
    <r>
      <t xml:space="preserve">Any deviation from the audit plan and their reasons? </t>
    </r>
    <r>
      <rPr>
        <sz val="11"/>
        <color indexed="12"/>
        <rFont val="Cambria"/>
        <family val="1"/>
      </rPr>
      <t>Y/N</t>
    </r>
    <r>
      <rPr>
        <sz val="11"/>
        <rFont val="Cambria"/>
        <family val="1"/>
      </rPr>
      <t xml:space="preserve"> If Y describe issues below):</t>
    </r>
  </si>
  <si>
    <t>3.1a</t>
  </si>
  <si>
    <t>3.1b</t>
  </si>
  <si>
    <t>7.1a</t>
  </si>
  <si>
    <t>7.1b</t>
  </si>
  <si>
    <t>8.1a</t>
  </si>
  <si>
    <t>8.1b</t>
  </si>
  <si>
    <t>9.1a</t>
  </si>
  <si>
    <t>9.1b</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</si>
  <si>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</si>
  <si>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Audit Objectives, Criteria and Standards used (inc version and date approved)</t>
  </si>
  <si>
    <t>The Audit Criteria are contained in the relevant PEFC Scheme and normative documents, and are effectively reprodcued through the checklists and other elements of this Report Template and Soil Association Certification's Management system.</t>
  </si>
  <si>
    <t>Audit Objectives, Audit Criteria and Assessment process</t>
  </si>
  <si>
    <t>6.4.2</t>
  </si>
  <si>
    <t>6.4.3</t>
  </si>
  <si>
    <t>Assessment Process</t>
  </si>
  <si>
    <t>7.4.2</t>
  </si>
  <si>
    <t>7.4.3</t>
  </si>
  <si>
    <t>8.4.2</t>
  </si>
  <si>
    <t>8.4.3</t>
  </si>
  <si>
    <t>9.4.2</t>
  </si>
  <si>
    <t>9.4.3</t>
  </si>
  <si>
    <t>3.7.2</t>
  </si>
  <si>
    <t>(Date) Closing meeting - INCLUDE RECORD OF ATTENDANCE</t>
  </si>
  <si>
    <t>(Date) Opening meeting - INCLUDE RECORD OF ATTENDANCE</t>
  </si>
  <si>
    <t>ANNEX 2 - STAKEHOLDER SUMMARY REPORT (note: similar issues may be grouped together)</t>
  </si>
  <si>
    <t>Audit (MA, S1 etc..)</t>
  </si>
  <si>
    <t>Relation / stakeholder type - eg. neighbour, NGO etc</t>
  </si>
  <si>
    <t>Positive / 
Negative/ Other</t>
  </si>
  <si>
    <t>Soil Association response</t>
  </si>
  <si>
    <t xml:space="preserve">BASIC INFORMATION </t>
  </si>
  <si>
    <t>note to applicant - please complete this column</t>
  </si>
  <si>
    <t>Soil Association Certification Ltd</t>
  </si>
  <si>
    <t>To be completed by SA Certification on issue of certificate</t>
  </si>
  <si>
    <t>PEFC Only</t>
  </si>
  <si>
    <t>1.1.2.1</t>
  </si>
  <si>
    <t>PEFC ONLY - Norway and Sweden -  it is also necessary that you have ISO 14001 certification - please provide a copy of your certificate.</t>
  </si>
  <si>
    <t>attached?</t>
  </si>
  <si>
    <t>1.1.2.2</t>
  </si>
  <si>
    <t>PEFC ONLY - ROMANIA - Please supply your Sustainability Report along with your application as per PEFC Romania Scheme requirements</t>
  </si>
  <si>
    <t>1.1.4</t>
  </si>
  <si>
    <r>
      <t>Details of forest manager/owner/</t>
    </r>
    <r>
      <rPr>
        <b/>
        <sz val="11"/>
        <rFont val="Cambria"/>
        <family val="1"/>
      </rPr>
      <t>contractor/wood procurement organisation (Certificate holder)</t>
    </r>
  </si>
  <si>
    <t>Street/Town(City)/State(County)/Zip(Postal code)</t>
  </si>
  <si>
    <t xml:space="preserve">Single / Group </t>
  </si>
  <si>
    <t xml:space="preserve">Forest owner(s)
</t>
  </si>
  <si>
    <t>1.3.1.b</t>
  </si>
  <si>
    <t>Wood procurement organisation(s), or
Forest contractor(s):
- Felling operations contractor
- Silvicultural contractor, or
- Forest management planning contractor.</t>
  </si>
  <si>
    <t>x deg, x min E or W - Coordinates should refer to the center of the FMU.
For Groups/Multiple FMUs write: "refer to A7".</t>
  </si>
  <si>
    <t>x deg, x min, N or S -  Coordinates should refer to the center of the FMU.
For Groups/Multiple FMUs write "refer to A7"</t>
  </si>
  <si>
    <t>North/ South</t>
  </si>
  <si>
    <t>Boreal/ Temperate/Subtropical/Tropical</t>
  </si>
  <si>
    <t>1.3.10b</t>
  </si>
  <si>
    <t xml:space="preserve">Public/State/Community/Private (please give total # ha for each type)
</t>
  </si>
  <si>
    <t>Indigenous/Concession/Low intensity/Small producer</t>
  </si>
  <si>
    <t>Church</t>
  </si>
  <si>
    <t xml:space="preserve">Public/State/Community/Private
</t>
  </si>
  <si>
    <t>Indigenous</t>
  </si>
  <si>
    <t>Natural/Plantation/Semi-Natural &amp; Mixed Plantation &amp; Natural Forest</t>
  </si>
  <si>
    <t>List of High Nature Values</t>
  </si>
  <si>
    <t>Total:</t>
  </si>
  <si>
    <t>Drop down list Y/N</t>
  </si>
  <si>
    <t>YES</t>
  </si>
  <si>
    <t>NO</t>
  </si>
  <si>
    <t>both</t>
  </si>
  <si>
    <t>PEFC</t>
  </si>
  <si>
    <t xml:space="preserve">Forest owner(s), or </t>
  </si>
  <si>
    <t>Wood procurement organisation(s), or</t>
  </si>
  <si>
    <t>Forest contractor(s):</t>
  </si>
  <si>
    <t>Felling operations contractor</t>
  </si>
  <si>
    <t>Silvicultural contractor, or</t>
  </si>
  <si>
    <t>Forest management planning contractor</t>
  </si>
  <si>
    <t>North</t>
  </si>
  <si>
    <t>Boreal</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</si>
  <si>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</si>
  <si>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</si>
  <si>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t>FSC</t>
  </si>
  <si>
    <r>
      <t>FSC</t>
    </r>
    <r>
      <rPr>
        <b/>
        <u/>
        <vertAlign val="superscript"/>
        <sz val="11"/>
        <rFont val="Cambria"/>
        <family val="1"/>
      </rPr>
      <t>®</t>
    </r>
    <r>
      <rPr>
        <b/>
        <u/>
        <sz val="11"/>
        <rFont val="Cambria"/>
        <family val="1"/>
      </rPr>
      <t xml:space="preserve"> AAF category/ies</t>
    </r>
  </si>
  <si>
    <t>Non-SLIMF area (ha)</t>
  </si>
  <si>
    <t>SLIMF area (ha)</t>
  </si>
  <si>
    <t xml:space="preserve">FSC </t>
  </si>
  <si>
    <t>1.4.2a</t>
  </si>
  <si>
    <t>Area of production forest</t>
  </si>
  <si>
    <t>include forest from which timber may be harvested</t>
  </si>
  <si>
    <t>1.4.2b</t>
  </si>
  <si>
    <t>Area of production forest classified as 'plantation'</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</si>
  <si>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</si>
  <si>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</si>
  <si>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</si>
  <si>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</si>
  <si>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1.4.5a</t>
  </si>
  <si>
    <t xml:space="preserve">List of High Conservation Values </t>
  </si>
  <si>
    <t>HCV 1 -Species Diversity
HCV 2 -Landscape-level ecosystems and mosaics
HCV 3 -Ecosystems and habitats
HCV 4 -Critical ecosystem services
HCV 5 -Community needs
HCV 6 - Cultural values</t>
  </si>
  <si>
    <t xml:space="preserve">Delete as appropriate
See applicable National/Regional/Interim Forest Stewardship Standard for guidance.  </t>
  </si>
  <si>
    <t>Area of forest classified as 'high conservation value forest'</t>
  </si>
  <si>
    <t>1.4.5b</t>
  </si>
  <si>
    <t>Presence of Indigenous Peoples</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</si>
  <si>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</si>
  <si>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</si>
  <si>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</si>
  <si>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</si>
  <si>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</si>
  <si>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include forest and non-forest land within the Total area 1.4.2</t>
  </si>
  <si>
    <t>1.4.5e</t>
  </si>
  <si>
    <t>Area of forest protected from commercial harvesting of timber and managed primarily for the production of NTFPs or services</t>
  </si>
  <si>
    <t>1.4.5f</t>
  </si>
  <si>
    <t>Ecosystem Services</t>
  </si>
  <si>
    <t>1.4.8a</t>
  </si>
  <si>
    <t>Approximate annual commercial production of non-timber forest products included in the scope of the certificate, by product type.</t>
  </si>
  <si>
    <t>1.4.14</t>
  </si>
  <si>
    <t>SLIMFs - Small</t>
  </si>
  <si>
    <t>1.4.15</t>
  </si>
  <si>
    <t>SLIMFs - Low intensity</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</si>
  <si>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</si>
  <si>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</si>
  <si>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</si>
  <si>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</si>
  <si>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</si>
  <si>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</si>
  <si>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</si>
  <si>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</si>
  <si>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</si>
  <si>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Annex 1b PEFC FM Standard and Checklist</t>
  </si>
  <si>
    <t>Adapted Standard version:</t>
  </si>
  <si>
    <t>SAFAS 4:2018 Forest Management</t>
  </si>
  <si>
    <t>South Africa</t>
  </si>
  <si>
    <t>Adapted Standard date:</t>
  </si>
  <si>
    <t>Approved by PEFC 22/5/2018</t>
  </si>
  <si>
    <t>NB - this checklist shall be used in conjunction with the guidance in the South African PEFC Standard</t>
  </si>
  <si>
    <t>CAR?</t>
  </si>
  <si>
    <t>A.2</t>
  </si>
  <si>
    <t>1.</t>
  </si>
  <si>
    <t xml:space="preserve">1 PLANNING, LEGAL COMPLIANCE AND CHAIN OF CUSTODY 
</t>
  </si>
  <si>
    <t>1.1</t>
  </si>
  <si>
    <t>Legal compliance</t>
  </si>
  <si>
    <t>Plantations are established in accordance with; 1) Applicable laws* and regulations and administrative requirements, 2) Legal* and customary rights*
V
Compliance with the National Water Act (Act No. 36 of 1998) [NWA]. The key provisions of the Act that apply to 1.1.1 are: 
1. The plantation is registered for water use AND 
2. There is a water use license OR 
3. There is a planting permit OR 
4. The plantation was established prior to 1972 or prior to 1998 in former homeland areas and traditional authority areas.
If the timber grower is in the process of engaging with the Department of Water Affairs and Sanitation to verify the legality of the timber they can be deemed to be complaint if can demonstrate that they are in accordance with each step in the process.
Documented acknowledgement of payment of forestry water use fees from the Department of Water and Sanitation or other indisputable evidence of payment.
The area of timber planted is less or equal to the area that was registered.</t>
  </si>
  <si>
    <t xml:space="preserve">G
The legal requirement to grow timber is a license to use water obtained from the DWS. Environmental, agricultural and heritage authorization is a prerequisite of a water use license. (See 1.1.4) There are no legal requirements authorizing the harvesting of plantations. If ecosystem services are traded specific authorization may be required. Compulsory licensing, which is a function of DWS and is being rolled out gradually per catchment. Once this process is completed all legitimate plantations will have water use licenses
For plantations under 10 hectares this payment for water use does not apply for
Traditional Authority (TA) land. This threshold was set because cost of collecting the money for areas smaller than 10 hectares exceeds the revenue gained. In some TA areas the tribal authority has been registered and sent accounts for payment for water use. In many cases this payment has not been met because individual land-owners in the T.A. are less than 10 hectares and for the T.A. the cost to collect these small amounts of money would also not justify the amounts collected. Non-payment of wateruse in these areas should not be considered a non-compliance. In future all water-use licences will be issued to individuals and this issue will not occur. </t>
  </si>
  <si>
    <t>The boundaries of all management units* are marked, mapped or described.
V
On title deed land maps must be available indicating the management unit boundaries. Within T A lands, in the absence of maps, the boundary of individual woodlots within a T.A. or landscape can be identifiable by infield demarcation (e.g. beacons) or through recognition of boundaries by traditional leaders, neighbours and other members of the community</t>
  </si>
  <si>
    <t xml:space="preserve"> There shall be no substantiated outstanding claims of legal non-compliance
related to plantation management raised by regulatory authorities.</t>
  </si>
  <si>
    <t>V
Interviews
Stakeholder feedback
G
The certificate holder must declare any current legal processes involving laws relevant to forest management. The purpose of this indicator is to identify these legal processes to ensure that the organization is complying with the legal stipulations of the process.
The laws relevant to specific requirements will be listed under that requirement. A list of all possible applicable legislation is included in Annex. A.</t>
  </si>
  <si>
    <t>Prior to any listed site disturbing activities*, environmental impact assessments
as required by legislation shall be undertaken for any developments on the
management unit and records of decision complied with.
V
Compliance with the National Environmental Management Act (No. 107 of 1998). [NEMA EIA regulation 2014. Listing Notices]
G
The NEMA EIA regulations contain listing notices which are periodically updated. These regulations must be consulted before undertaking activities such as; afforestation, construction of dams or weirs, sewage treatment plants, new roads, waste disposal sites and others to see if the planned activity triggers the requirement of an EIA. Note that certain activities affecting fresh water require a water use license. This requirement is included in 4.2.3.
*listed site disturbing activities are those that are listed in the NEMA EIA regulation 2014.
Listing Notices</t>
  </si>
  <si>
    <t>1.2</t>
  </si>
  <si>
    <t>Management planning and monitoring</t>
  </si>
  <si>
    <t>The management plan* and plantation map addresses the operational
requirements of the management unit and is consistent with the organizations
policies and broader management objectives.
The key elements of a management plan are as follows:
a. management objectives with verifiable targets where these are possible;
b. description of the forest resources to be managed, environmental limitations,
land use and ownership status, socio-economic conditions, and a profile of
adjacent lands;
c. description of silvicutural and/or other management system;
d. rationale for rate of annual harvest and species selection;
e. provisions for monitoring of forest growth and dynamics;
f. environmental safeguards based on environmental assessments;
g. plans for the identification and protection of rare, threatened and endangered
species;
h. maps describing the forest resource base including protected areas, planned
management activities and land ownership;
i. description and justification of harvesting techniques and equipment to be used.
j. requirements of national legislation.</t>
  </si>
  <si>
    <t>V
Management plan and plantation map.
Corporates: Documented plans showing all required aspects
Owner Manager: Depending on the scale and intensity of the operation elements of the management plan may be verbally expressed in interviews with the responsible people.
Group Schemes: Some of the elements could be done at group level. The group
management system must define the elements of the management plan that require documentation.
G
Additional activities that require management planning are described under the relevant indicators</t>
  </si>
  <si>
    <t>The management plan* is reviewed annually and where necessary updated to
incorporate;
1) Monitoring results; including results of certification audits.
2) Inputs from stakeholder engagement.
3) New scientific or technical information
4) Changing environmental, social or economic circumstances.
V
Current and previous versions of the management plan include monitoring the aspects
covered in 2.2.4, 4.1.2, 4.1.4, 5.2.3, 5.3.4, 5.3.5, 5.3.6, 5.3.7. 6.4. 7.2.3, 7.2.5.</t>
  </si>
  <si>
    <t>A summary of the management plan* in a format comprehensible to stakeholders
including maps and excluding confidential information* is made available to the
public on request at no cost.
V
Group Schemes: The public summary can be done at group level.
G
The manager can indicate in a letter to stakeholders as part of the stakeholder
communication process that a summary of the management plan has been prepared and will be available on request.</t>
  </si>
  <si>
    <t>Forest management shall be based inter-alia on the results of scientific research.
Forest management shall contribute to research activities and data collection
needed for sustainable forest management or support relevant research activities carried out by other organisations, as appropriate.
V
Evidence of examples where research has been used.
G
Procedures in South Africa are derived from research done at the Institute of
Commercial Forestry Research and various universities. Forestry companies also do their own research.</t>
  </si>
  <si>
    <t>1.3</t>
  </si>
  <si>
    <t>Chain of Custody</t>
  </si>
  <si>
    <t>A system is implemented to track and trace all products that are marketed as
certified.
V
Tracking and tracing system.</t>
  </si>
  <si>
    <t>1.3.2</t>
  </si>
  <si>
    <t xml:space="preserve">Information about all products sold is compiled and documented, including:
1) Common and scientific species name;
2) Product name or description;
3) Volume (or quantity) of product;
4) Information to trace the material to compartment of origin for large scale
operations or compartment management unit for small and medium scale
operations.
5) Logging or delivery date or period.
6) If basic processing activities take place in the forest, the date and volume
produced; and
7) Whether or not the material was sold as certified.
V
Documented records of products sold. </t>
  </si>
  <si>
    <t>2.</t>
  </si>
  <si>
    <t>ENGAGEMENT WITH STAKEHOLDERS AND THE PROTECTION OF CULTURAL HERITAGE</t>
  </si>
  <si>
    <t>Tenure, access and use rights</t>
  </si>
  <si>
    <t>2.1.1</t>
  </si>
  <si>
    <t>Legal tenure to manage and use resources within the scope of the certificate is
demonstrated.
V
Title deeds and lease agreements OR
In TA areas individual/family owned plantations planted on individual /family fields or household plots, informal rights to use this land can be presumed unless there is evidence of:
• Ownership disputes or overlapping claims to the land in question
• Expansion of plantations into communal grazing land or other land to which other people have informal rights without a rights holders resolution in terms of IPILRA.
• Illegal purchase of the land in question</t>
  </si>
  <si>
    <t>2.1.2</t>
  </si>
  <si>
    <t>Access and use by legitimate rights holders including indigenous people* are
understood and respected
V
The following rights are documented and/or mapped with supporting evidence:
1) Legal* rights of tenure* and access of those living within the management unit, and obligations associated with these rights.
2) Servitudes and other legal* access rights of non-residents
3) Legal and Customary* rights* of tenure and access where the management unit is on Tribal Authority land;
4) Land claims lodged to the management unit and the status of these
G
The following legislation is relevant:
Extension of Security of Tenure Act 62 of 1997 (ESTA)
Land Reform (Labour Tenants) Act 3 of 1996 (LTA)
The Interim Protection of Informal Land Rights Act , Act 31 of 1996 (IPILRA)
* Indigenous people’s rights are protected under the South African constitution as are all vulnerable and disadvantaged people in South Africa. Separating indigenous people out as a specific group runs counter to a democratic South Africa where all those disadvantaged by colonialism and apartheid should be treated in a similar manner. It is the dominant political discourse that the rights of indigenous people would be strengthened by ensuring that they are treated in the same way as all people marginalised by South Africa's past</t>
  </si>
  <si>
    <t>Measures to engage with stakeholders, settle grievances and resolve
disputes.</t>
  </si>
  <si>
    <t>2.2.1</t>
  </si>
  <si>
    <t>There is evidence of ongoing stakeholder engagement.
V
Current list of stakeholders.
It should be determined:
-if the forest managers and staff know their neighbours and other stakeholders.
-if the stakeholders know the forest manager or representative of the organization.
-the manager should know what influence each stakeholder or neighbour has on their plantation management and vice versa.
Corporates: Documented records of ongoing engagement.
Owner Manager: Documented evidence of local contacting stakeholders at the start of the 5 year certification period. Thereafter it is unnecessary for all interactions to be recorded. Evidence of ongoing communication could be gathered by phoning stakeholders and interviewing the manager and worker.
Group Schemes: The group scheme manager can be responsible for engagement with national or provincial level stakeholders
G
The following are examples of stakeholders that should be included: local municipality, neighbours, contractors, user groups, neighbouring community representatives, labourunions, environmental interest groups, local clinics and  local schools, clients and suppliers.</t>
  </si>
  <si>
    <t>2.2.2</t>
  </si>
  <si>
    <t>Grievances/disputes are resolved using locally accepted mechanisms and/or
institutions
V
There is a formal process for the following situations:
a) disputes over access and use rights,
b) tenure or rights of occupation and
c) requests for engaging in activities not permitted on the management unit.
Corporates: Documented procedures for handling disputes and grievances.
Owner Manager: May describe the procedures verbally but in cases where there is a legal dispute then records must be kept.
For Owner Manager forestry within T A areas see guidance note below.
G
For disputes between members of a community on T A land, the local tribal authority is responsible for resolving grievances and disputes. It is not necessary to audit this institution unless there is reason to believe that there are disputes that substantially influence sustainable forest management.</t>
  </si>
  <si>
    <t>2.2.3</t>
  </si>
  <si>
    <t>There is a mutual understanding of the resource requirements and other needs
within the community and these are met where possible.
V
Interview with managers. Interviews with members of the community.
Family Forestry operations and on T A land this understanding is implicit in the way in which the community functions
G
A key ingredient of a harmonious community is a mutual understanding and respect for the various resource needs that exist in the landscape. There may be a need for employment, water, grazing, wood on the part of the local people while the plantations need to prevent fire, and maintain infrastructure. A number of these interests may overlap, for example, protection of water resources and grazing. It is through a mutual understanding of these factors that the foundation for harmony can be built. The object of the interview is to determine if there is an understanding of what resources the community needs and how forestry operations may affect these.
Recommendation: Organizations are encouraged to involve members of the
community in joint projects</t>
  </si>
  <si>
    <t>2.2.4</t>
  </si>
  <si>
    <t>Indicators of community disharmony are noted, analysed and solutions are
sought.
V
Evidence that signs of disharmony related to forest management are detected and responded to.
Corporates: Documented evidence
Owner Manager: Interviews
G
The following are possible indicators of disharmony that could be considered:
- arson
- demonstrations or protests against the organization.
- disputes and grievances that have being registered.
- direct feedback during stakeholder engagement.
- change in attitudes
Where these indicators of community disharmony are frequent they should be monitored and trends and responses analysed.</t>
  </si>
  <si>
    <t>The organization contributes to socio-economic development in the area
where they operate.</t>
  </si>
  <si>
    <t>Context</t>
  </si>
  <si>
    <t>According to the Hermes country report (2017) for South Africa the key economic risk factors are unemployment, rural poverty, skewed incomes, disease and a track record of labour militancy and weak educational standards. Furthermore, Moody's and other ratings agencies have cited youth unemployment as their area of greatest interest in South Africa. The challenge facing the plantation industry is to play a role in alleviating these factors while improving working conditions.</t>
  </si>
  <si>
    <t>2.3.1</t>
  </si>
  <si>
    <t>The organization contributes to employment and job creation.
V
Employment records are maintained on the total number of permanent and temporary employees.
Records are maintained on the total value of wages paid to permanent and temporary employees.
The number of jobs created on the management unit is stable or increasing, or where declining can be justified.
Family Forestry: records of employment are not required.
G
Information can be drawn from Skill development levy reports and UIF reports to SARS</t>
  </si>
  <si>
    <t>2.3.2</t>
  </si>
  <si>
    <t>The organization's employment policies are responsive to the local socioeconomic context.
V
Corporates: Policies of the organisation take account of the local socio-economic and context in which they operate.
Managers demonstrate awareness of the socio-economic context in South Africa.
G
Aspects of the socio-economic context to consider include:
-Levels of local poverty
-Availability of willing labour
-Unemployment rates
-Levels of education
-Other pressing social needs
Aspects of the employment policies that are relevant in this case include:
-Use of manual labour
-Use of machines
-Use of contractors
This must be evaluated in relation to programmes to alleviate the key economic risk factors</t>
  </si>
  <si>
    <t>2.3.3</t>
  </si>
  <si>
    <t>Demonstrable efforts to employ local workers and source local service providers.
V
Recruitment policies of the organization.
Reasons for sourcing from further afield.
G
This is potentially a high risk factor that is generally well managed in the forestry industry because managers are aware of the benefits of employing local people and the risks of bringing in people from further afield when there is high local unemployment.
The definition of the term 'local' in this context depends on a number of factors which the manager should be aware of. The principle is that if there are capable people in close proximity to the management unit they should get first option for employment.</t>
  </si>
  <si>
    <t>2.3.4</t>
  </si>
  <si>
    <t xml:space="preserve">Opportunities for local social and economic development are identified through
engagement with local communities and other relevant organizations.
V
Evidence of engagement with the community and an understanding of the community's needs.
Corporates: Documented evidence of engagement.
Owner Manager: Interviews
Family Forestry: Community engagement is implicit in the way in which the community functions
G
Where cost, quality and capacity of non-local and local options are at least equivalent, local goods, services, processing and value-added facilities are used.
Reasonable* attempts are made to establish and encourage capacity where local goods, services, processing and value-added facilities are not available. </t>
  </si>
  <si>
    <t>Cultural, ecological, recreational, historical, aesthetic and spiritual sites
and services are maintained.</t>
  </si>
  <si>
    <t>2.4.1</t>
  </si>
  <si>
    <t>Sites of cultural, ecological, recreational, historical, aesthetic and spiritual
significance are identified and protected. Access is granted to interested and
affected parties.
V
Visits to sites to verify methods for protecting them from forestry impacts.
Corporates: Significant sites are mapped and management prescriptions documented.
G
The following sites of special significance are commonly found within plantations: 1. Grave sites. 2. Sacred and historical sites, e.g. 3. Areas of significant scenic value 4. Rock Art 5. Buildings protected under SAHRA 6. Historical routes.</t>
  </si>
  <si>
    <t>3.</t>
  </si>
  <si>
    <t>PROTECTION OF WORKERS AND HUMAN RIGHTS</t>
  </si>
  <si>
    <t>G
CONTEXT: South Africa has ratified the ILO Core Conventions and Labour standards.
Compliance with the Basic Conditions of Employment Act (75 of 1997) and the
Employment Equity Act (No. 55 of 1998) and Labour Relations Act (Act No. 66 of 1995) would ensure compliance with the all ILO core conventions:
The eight fundamental Conventions are:
 1. Freedom of Association and Protection of the Right to Organise Convention, 1948 (No. 87)
 2. Right to Organise and Collective Bargaining Convention, 1949 (No. 98)
 3. Forced Labour Convention, 1930 (No. 29)
 4. Abolition of Forced Labour Convention, 1957 (No. 105)
 5. Minimum Age Convention, 1973 (No. 138)
 6. Worst Forms of Child Labour Convention, 1999 (No. 182)
 7. Equal Remuneration Convention, 1951 (No. 100)
 8. Discrimination (Employment and Occupation) Convention, 1958 (No. 111)</t>
  </si>
  <si>
    <t>Compliance with National Labour legislation</t>
  </si>
  <si>
    <t>3.1.1</t>
  </si>
  <si>
    <t>Forest owners and managers take responsibility for ensuring compliance with
labour legislation. 
V
For workers in formal employment: The organization monitors compliance with the Basic Conditions of Employment Act (75 of 1997) for all operations including those undertaken by contractors.
Measures are implemented to address and rectify non-compliance.
Family Forestry: Workers that are family members are not considered to be in formal employment
G
The following are the key provisions:
1. No children below the age of 15 are employed on the management unit
2. Workers over the age of 15 and under the age of 18 years are employed only in
positions that are not hazardous, inappropriate for their age nor detrimental to their schooling. Forestry worker who is under the age of 18 years (and over the age of 15  years) do not:
- Work more than a 35 hour week
- Work after 18:00 and before 06:00 the following day
- Work with agro-chemicals
- Perform hazardous work
Family Forestry*: There may be children assisting parents in the school holidays or on weekends but this does not constitute formal employment.</t>
  </si>
  <si>
    <t>3.1.2</t>
  </si>
  <si>
    <t>Compliance with the legislation that promotes equal opportunity in the workplace.
Not applicable to Family Forestry
V
There is no evidence of non-compliance with the Employment Equity Act (Act No. 55, 1998).
Evidence that the organization has taken steps to promote equal opportunity in the workplace and eliminate unfair discrimination in any employment policies or practice.
Corporates: Documented policies. Interviews with employees.
G
The purpose of the Act is to achieve equity in the workplace by;
a. promoting equal opportunity and fair treatment in employment through the elimination of unfair discrimination; and
b. implementing affirmative action measures to redress the disadvantages in
employment experienced by designated groups, to ensure their equitable representation in all occupational categories and levels in the workforce.
Occupational categories include race, gender, pregnancy, marital status, family
responsibility, ethnic or social origin, colour, sexual orientation, age, disability, religion, HIV status, conscience, belief, political opinion, culture, language, and birth.</t>
  </si>
  <si>
    <t>3.1.3</t>
  </si>
  <si>
    <t>Workers are able to negotiate their conditions of employment through:
- collective bargaining with formal and informal workers organizations*
or in the absence of Union structures, workers are adequately informed of and
consulted on matters that directly affect their working conditions.
Not applicable to Family Forestry
V
Interviews with workers
Interviews with unions
Collective bargaining agreements</t>
  </si>
  <si>
    <t>3.1.4</t>
  </si>
  <si>
    <t>Wages comply with national legislation.
Not applicable to Family Forestry
V
Pay slips. Employment records</t>
  </si>
  <si>
    <t>3.1.5</t>
  </si>
  <si>
    <t xml:space="preserve">A dispute* resolution process that is acceptable to all parties, is in place.
Not applicable to Family Forestry
V
There is a common understanding between managers and workers regarding what to do in case of a grievance or dispute.
Interview workers to ensure that they are aware of what to do in the event of a grievance or dispute.
Corporates: Documented dispute resolution process. </t>
  </si>
  <si>
    <t>3.1.6</t>
  </si>
  <si>
    <t>Workers* grievances are responded to and are either resolved or are in the
dispute* resolution process.
Not applicable to Family Forestry
V
Records of worker's* grievances related to worker's* loss or damage of property,
occupational diseases* or injuries, including:
1) Steps taken to resolve grievances;
2) Outcomes of all dispute* resolution processes including fair compensation*; and
3)Unresolved disputes*, the reasons they are not resolved, and how they will be
resolved</t>
  </si>
  <si>
    <t>3.1.7</t>
  </si>
  <si>
    <t>Fair compensation* is provided to Workers* for work-related loss or damage of
property and occupational disease* or injuries.
Not applicable to Family Forestry
V
Compliance with the Compensation for Occupational Injuries and Diseases Act (No. 130 of 1993)
G
Organizations are required to register and make payments to the Workman's
Compensation Fund. They are then entitled to claim against the fund for medical costs and other compensation related to occupational injury and disease.
Organizations are required to report injuries to compensation commissioner.</t>
  </si>
  <si>
    <t>Forest owners and managers take responsibility for ensuring compliance
of all employees with legislated health and safety requirements and best
practice</t>
  </si>
  <si>
    <t xml:space="preserve">All the requirements of the ILO Code of Practice are contained in the Occupational Health and Safety Act (No. 85 of 1993). The key requirements are grouped in the indicators below. The organization must ensure all contractors comply with all the indicators. </t>
  </si>
  <si>
    <t>Hazards to the health and safety of workers from forestry activities have been
identified.
V
Documented hazard identification and risk assessment.
Group Schemes: Risk assessment can be done as part of the group management
system.
Family Forestry: Managers are aware of health and safety hazards and take action to protect themselves.</t>
  </si>
  <si>
    <t>3.2.2</t>
  </si>
  <si>
    <t xml:space="preserve">There are procedures for working safely.
V
Corporates and Owner managers: Documented safe operating procedures are
available for all hazardous operations.
Group Certification Schemes: Such procedures can form part of the schemes
documentation.
Family Forestry: Growers are able to describe safety precautions taken for hazardous activities. 
G
Such procedures should include inter alia tool use, Personal Protective Equipment, communication and warning systems. Organizations must identify through their risk assessments which operations are hazardous. </t>
  </si>
  <si>
    <t>3.2.3</t>
  </si>
  <si>
    <t>Workers are aware of hazards in the workplace and are trained on safe work
procedures in compliance with the national legislation.
Not applicable to Family Forestry
V
Compliance with the Occupational Health And Safety Act (No. 85 of 1993).
The following as the key requirements of the OHS Act are normative:
-Displayed copy of company Health and Safety Policy
-Copy of Occupational Health and Safety Act.
-At least one person per 50 employees must have a valid first aid certificate.
-Legally required training.
-A health and safety representative must be appointed where there are more than twenty employees and thereafter one representative must be appointed for every 50 employees. Appointments must be kept on file.
-Where there are two or more representatives a committee must be established.
-Health and safety representatives are required to conduct inspections of their
workplaces prior to every Health &amp; Safety meeting, using a checklist.
-Employees must be trained on safety procedures, along with contracted / contractors.
-Safety talks should be conducted when necessary, records to be kept on file.
-Workers have personal protective equipment appropriate to their assigned tasks</t>
  </si>
  <si>
    <t>3.2.4</t>
  </si>
  <si>
    <t>Safe work procedures are carried out in the work place.
V
Observations of workers.
Documented safe work procedures that include at least the following:
-adequate supervision to ensure that work is conducted safely.
-a trained first aider on site at all hazardous operations. (e.g. harvesting, spraying)
-first aid kits and fire fighting equipment must be available and accessible. These must be available on site, during the implementation of any hazardous operation.
- a system to restock first aid boxes
-protective clothing is worn and in a condition so as to protect the labourer against injuries as intended.
-specific safe work procedures for each hazardous task.
-observations of the work place to determine the implementation to procedures.
Group Schemes: All such procedures can form part group management system</t>
  </si>
  <si>
    <t>3.2.5</t>
  </si>
  <si>
    <t>Workers have personal protective equipment appropriate to their assigned tasks.
V
Where the risk assessment required in 3.2.1 has identified the need, PPE is used by workers on the relevant tasks.
Evidence that PPE has been issued to workers.
Evidence of PPE being correctly used.</t>
  </si>
  <si>
    <t>3.2.6</t>
  </si>
  <si>
    <t>Past incidents are recorded, trends examined and safety practices adjusted to
avoid recurrence.
Not applicable to Family Forestry
V
Documented evidence of accident/injury investigations.
Reportable injury related incidents* are recorded and investigated as required by the Occupational Health And Safety Act (No. 85 of 1993).
Records are maintained of reportable injuries* so as to relate this to the effectiveness of personal protective clothing and training.
Corporates: Recorded safety statistics. There is evidence for changes in practice in response to statistics.
Owner managers: Describe the measures taken to improve safety performance
G
Reportable injuries refers to lost time injuries as required by the Occupational Health And Safety Act (No. 85 of 1993).</t>
  </si>
  <si>
    <t>3.2.7</t>
  </si>
  <si>
    <t>Quality and condition of worker accommodation and associated services
V
Inspection of workers accommodation
Examination of housing improvement plans if required
G
See Appendix C for list of requirements.</t>
  </si>
  <si>
    <t>Contribution to skills development in the work force</t>
  </si>
  <si>
    <t>3.3.1</t>
  </si>
  <si>
    <t>All workers have had relevant job specific training and where required or
appropriate hold the necessary skills certificates.
Not applicable to Family Forestry
V
Training records match training requirements.
As a minimum all legally required machine or vehicle licenses, first aiders and chainsaw operators must have skills certificates.
Evidence of payment into Skills Development Fund.
G
Organizations are required by law to pay into the skills development fund, this is
unavoidable for registered tax payers as it forms part of the tax return.
Legislation: Skills Development Levies Act, 1999 (Act No. 9 of 1999)</t>
  </si>
  <si>
    <t>3.3.2</t>
  </si>
  <si>
    <t>Workers are supervised to ensure they implement their tasks safely and
effectively.
V
Observe work areas and interview supervisors and workers.</t>
  </si>
  <si>
    <t>PROTECTION OF SOIL, CARBON AND WATER</t>
  </si>
  <si>
    <t>Maintenance of the productivity and carbon storage potential of soils and
minimisation of impacts on water resources.</t>
  </si>
  <si>
    <t>4.1.1</t>
  </si>
  <si>
    <t xml:space="preserve">Soil erosion is minimised through the use of forest management systems which
are appropriate to the slope, soil sensitivity and weather.
V
Determine harvesting and silviculture systems in use.
Field inspections of harvesting sites.
Corporates: Documented operational guidelines.
Group Schemes: Operations guidelines can form part of the group management
scheme
G
The organization can refer to Best Operating Practice (BOPs) or industry guidelines. E.g. Forestry Engineering South Africa (FESA) Harvesting Code of Practice.
For mechanical harvesting the organizations should have operational guidelines. </t>
  </si>
  <si>
    <t>4.1.2</t>
  </si>
  <si>
    <t>Soil is protected through responsible residue management.
V
Inspection of post-harvest sites to verify compliance.
Corporates: Documented policy and procedures
Examine systems to categorize site sensitivity.
Group Schemes: Should include policies and procedures in group management
system. 
G
Plantation residues should be retained on site wherever possible. The choice of residue management practice should be guided by slope, soil sensitivity and fire risk. If residues are burnt, then it must be a cool burn. Burned areas are monitored and measures taken to prevent soil erosion or rehabilitate eroding areas. See 4.1.4.</t>
  </si>
  <si>
    <t>4.1.3</t>
  </si>
  <si>
    <t>Development, maintenance and use of infrastructure, as well as transport
activities, are managed to protect environmental values* and withstand the
impacts of flooding. 
V
Inspection of road network, including road works and newly constructed roads.
Best operating practice guidelines for the construction and maintenance of infrastructure.
G
These guidelines should include as a minimum the following aspects:
1. Minimising the road density, without compromising harvest and transport systems.
2. Low impact construction and maintenance techniques including the use of equipment and methods that minimise environmental impacts and the risk of sedimentation.
3. The construction and upgrade of crossings to ensure stream flow and the passage of aquatic organisms as well as preventing prevent bank scouring and impoundments. For legal requirements refer to Guidance in 4.2.3.
4. The setback distances specified for wetlands, water bodies and watercourses in 4.2.1 apply to roads and other infrastructural developments.
For legal requirements refer to Guidance in 4.2.3</t>
  </si>
  <si>
    <t>4.1.4</t>
  </si>
  <si>
    <t>Eroded areas are rehabilitated and interventions monitored and adapted to ensure effectiveness and steps are taken to prevent soil erosion.
V
Field inspections. Evidence of monitoring to see if measures taken are effective.
Monitoring techniques could include dated photographs.
Owner Manager: No documented monitoring required if it is clear that erosion is under control and manager carries out regular farm inspections.</t>
  </si>
  <si>
    <t>Prevention of negative impacts to water resources</t>
  </si>
  <si>
    <t>4.2.1</t>
  </si>
  <si>
    <t>Wetlands and riparian areas are identified, delineated and protected from forestry impacts by adequate buffers of appropriate vegetation guided by the best available information.*
V
Field inspections of wetlands * and riparian areas*.
There is a wetland and riparian area delineation plan (using the DWS delineation
guidelines) in place that ensures that at re-establishment delineation has been done.
Corporates: Maps showing wetlands. Documents or maps showing the wetlands and riparian areas and how wetland systems are prioritised for clearing and management. Prioritisation includes catchment or regional considerations. E.g. Use of National or Provincial wetland, NFEPA, DWS stressed catchment or Important Water Source Area datasets.
Owner Managers can describe the reasons for prioritisation. Prioritisation at this scale would for be focused on local conditions but may include broader catchment or regional scale considerations should the farm fall within identified NFEPA, DWS stressed catchment or Important Water Source Area datasets.
Group Schemes: Rationale for prioritization can be outlined in the group management system</t>
  </si>
  <si>
    <t>G
Best available information* is as follows:
Maps of the NFEPA found at: http://bgis.sanbi.org/nfepa/project.asp
A practical field procedure for identification and delineation of wetlands and riparian areas. This is available from www.dws.gov.za
A synopsis is presented in the Environmental Guidelines for Commercial Forestry
Plantations in South Africa.
The DWS guidelines state that for forestry the minimum buffer between the outer edge of the temporary zone of a wetland or the outer boundary of a riparian zone* and the land use would normally be 20 meters, unless specified to the contrary in a permit or water use license
Where the buffer zone is less there must be clear justification.
**Note that riparian habitats and riparian zones are synonymous</t>
  </si>
  <si>
    <t>4.2.2</t>
  </si>
  <si>
    <t>Wetlands*, riparian habitats* and their buffers are managed for maintenance or
enhancement of ecosystem health and connectivity.
V
Field inspections of wetlands* and riparian habitats*.
Evidence of restoration activities and effectiveness thereof.
Corporates: Examination of management plans and progress against plans.
G
Best available information includes the following:
FSA Environmental Guidelines
WET-Rehab Methods national guidelines and methods for wetland rehabilitation (See www.wrc.org.za)
This includes blocking of artificial or unwanted drains in wetlands, stabilizing head-cut and river bank erosion and the restoration of wetland, riparian zone and buffer vegetation. The impact of dams and river crossings on connectivity must be considered.</t>
  </si>
  <si>
    <t>4.2.3</t>
  </si>
  <si>
    <t xml:space="preserve">Safeguards to protect wetlands and riparian habitats* from the impacts of forestry
activities are implemented
V
Forestry activities that impact on freshwater ecosystems have been included under the relevant criteria in this standard These are, use of fertilizers (6.2.8), use of chemicals (6.2.3), uncontrolled fires (6.3), soil erosion and sedimentation related to the road network (4.1.3), hydrocarbon spillage (6.2.3), harvesting and extraction (4.1.1), management of plantation residues (4.1.2), waste disposal (6.2.2), soil erosion and sedimentation as a result of cultivation and the use of machinery. (4.1.1)
G
Legal Requirements
Section 21 of the National Water Act (Act 36 of 1998) protects Watercourses and
Wetlands by requiring a water use license for a number of activities the following of which are directly related to forestry: taking water from a water resource, storing water impeding or diverting the flow of water in a watercourse, disposing of waste in a manner which may detrimentally impact on a water course, altering the bed, banks, course or characteristics of a watercourse. </t>
  </si>
  <si>
    <t>Maintenance of carbon sequestration and storage potential</t>
  </si>
  <si>
    <t>4.3.1</t>
  </si>
  <si>
    <t>Annual harvest does not exceed the annual increment, or where this is exceeded it is justified and a plan of how any over-cutting is to be compensated for in future, is prepared.
V
Corporates: Documented annual felling plan.
Owner Manager: Interviews 
G
More flexibility should be applied to farming operations and smaller operations because forestry may only form part of their total income options</t>
  </si>
  <si>
    <t>4.3.2</t>
  </si>
  <si>
    <t xml:space="preserve">The growing stock (standing volume) of the management unit is maintained or
increased over consecutive rotations, or where this is not achieved justification
can be provided.
V
Corporates: Comparing records of past tonnages.
Owner Manager: Interviews
G
More flexibility should be applied to owner managers because details records are not usually kept for each compartment. These organizations can report on productivity of the whole farm. </t>
  </si>
  <si>
    <t>4.3.3</t>
  </si>
  <si>
    <t>Protection of natural habitats to maintain ecosystem functioning for the delivery
of ecosystem services
V
Met in the following indicators: wetlands (4.2.1), (4.2.2), (4.2.3) and all other natural habitats and associated biodiversity (5.3.1-5.3.9.)</t>
  </si>
  <si>
    <t>4.3.4</t>
  </si>
  <si>
    <t>Steps taken to improve soil carbon stocks
V
Refer to the following indicators in this standard:
Residue management - 4.1.2
Measures to minimise soil erosion - 4.1.1
Safeguards to protect wetlands - 4.2.3
Measures to restore wetlands - 4.2.2</t>
  </si>
  <si>
    <t>CONSERVATION OF BIODIVERSITY AND ECOLOGICAL INTEGRITY</t>
  </si>
  <si>
    <t>Prevention of adverse off-site impacts arising from forestry operations</t>
  </si>
  <si>
    <t>5.1.1</t>
  </si>
  <si>
    <t>Prevention or mitigation of forestry impacts</t>
  </si>
  <si>
    <t>5.2.1</t>
  </si>
  <si>
    <t>The organization has determined if the species they intend to grow or are growing are known to be invasive, and if so have appraised the landscape for signs that these may be a source of invasion. 
V
The category and invasive potential of the species grown is known according to NEMBA (No. 10 of 2004) Alien and Invasive Species List, 2015.
A visual assessment by the manager has been undertaken to determine if the
plantations are a source of invasion in the landscape.
Corporates: The results of the assessment are documented.
Owner managers: Interview and field verification</t>
  </si>
  <si>
    <t xml:space="preserve">G
Context: The South African forestry industry uses a number of species that are known to be invasive, however plantation establishment and control of their spread is regulated through the NEMA EIA Regulations, National Environmental Management: Biodiversity Act (No. 10 of 2004), Invasive Alien Plant Regulations and the National Water Act. (Act 36 of 1998). Landowners are by law required to control the spread of alien plants on their properties. There are a dedicated government programmes, most prominently, The Working for Water Programme, directed towards working with landowners to manage invasive alien plant spread. The indicators have been designed with this context in mind.
The appraisal of the landscape could include the following:
There is evidence that on neighboring lands there are trees that clearly originated from the management unit. It might be clearer in water courses, disturbed land or on lands down-wind from the management unit. In some landscapes it may be impossible to determine if the management unit is the source of the invasion. For example, in heavily afforested or historically invaded landscapes it may be difficult to apportion responsibility on a particular landowner. In such cases the auditor must evaluate the situation on a case by case basis.
The following points must be considered:
- In some areas trees were introduced into South Africa over a hundred years ago and it is impossible to apportion responsibility to current land owners. For example, Acacia mearnsii has been used in South Africa since the 1850s and the seed can remain viable for up to 50 years (Cronk, 1995)
- Some species, particularly A. mearnsii, are being used by communities in the
landscape for sustaining livelihoods. In many cases the value of the timber and bark may keep the tree from spreading. </t>
  </si>
  <si>
    <t>5.2.2</t>
  </si>
  <si>
    <t>Where 5.2.1 is relevant then the organization is taking steps towards reducing the
invasiveness of their plantations. 
V
Corporates: Documented evidence of steps taken and infield evidence.
Owner Manager Interviews and field evidence
G
Progression towards reducing invasiveness could involve various measures depending on the organizations circumstances. For Corporates this could involve the following:
-changing species
-biological control
-investing in the development of sterile clones
-silvicultural practices, e.g. harvesting before flowering
- alien and invasive plant control plans
-creating buffers of natural vegetation around water courses and wetlands as required under 5.2.1.
For Owner-managers who usually don't have the resources to invest in research
programmes the focus could be on alien and invasive species control, silvicultural
practices and creating buffers of natural vegetation around water courses and wetlands as required under 5.2.1.
It must be noted that the benefits of research done into biological control, development of sterile clones and new silvicultural approach eventually gets passed on to the smaller scale operations through information sharing and sharing of genetic material.</t>
  </si>
  <si>
    <t>5.2.3</t>
  </si>
  <si>
    <t>Where the management unit is a source of invasion then the organization is part of a cooperative and strategic approach with other land users and organizations to
eradicate invasive plantation species from the landscape beyond the management unit.
V
Corporates have documented evidence of a strategic cooperative approach.
Owner manager: Interviews
G
This strategy should include inter alia:
- A dedicated budget for alien plant eradication.
-Investment in biological control
-Strategic use of resources
-Use of spatial prioritization
-Community involvement
-Opportunities for beneficiation
-Monitoring the effectiveness of the programme</t>
  </si>
  <si>
    <t>5.2.4</t>
  </si>
  <si>
    <t>Genetically modified organisms (GMOs)* are not used commercially
V
GMOs are not used commercially anywhere in South Africa.</t>
  </si>
  <si>
    <t>5.2.5</t>
  </si>
  <si>
    <t>Where fertilizers are used, they shall be applied according to accepted industry
protocols with due consideration for the environment.
V
Corporates: Records of application that conform to procedures.
Owner managers: Have credible guidelines for fertiliser use.
Group Schemes: Such guidelines form part of the group management system.</t>
  </si>
  <si>
    <t>5.2.6</t>
  </si>
  <si>
    <t>Damage to conservation zones should be avoided during harvesting. When
damage occurs it must be repaired
V
Field inspections of current and previous years harvesting sites.
Corporates: Examine harvesting plans for identification of conservation zones and
measures taken to prevent damage.
Owner manager: Interview – description of steps taken to avoid damage to
conservation zones</t>
  </si>
  <si>
    <t>Protection of natural habitats and biodiversity</t>
  </si>
  <si>
    <t>Best Available Information* is used to identify native ecosystems*
V
Corporates: The vegetation of native ecosystems occurring on the management unit are mapped according to the national vegetation types (Muccina and Rutherford, 2006) .
Group Schemes: The management system provides guidelines regarding broad
vegetation types, and the broad vegetation types** of the native ecosystems that occur on the management unit, are known.
G
The SANBI National Vegetation Map is available in the SANBI web site.
http://bgis.sanbi.org/vegmap/map.asp?
**The following broad vegetation types*, that are likely to occur in the plantation
growing areas of South Africa:
Savannah: All types
Grasslands: Dry Highveld Grasslands, Mesic Highveld Grasslands, High Altitude
Grasslands, Sub-Escarpment Grasslands, Indian Ocean Coast Grasslands.
Fynbos: Proteoid, Ericaceous, Restioid Asteraceous, Shrubby and Grassy.
Indigenous forests: Montane forest, Mistbelt forest, Coastal scarp forest, Coastal
lowland forest Sand forest, Riverine forest.
The conservation agencies can provide information on the identification of habitats.
- Consulting directly conservation NGO's such as the Endangered Wildlife Trust.
*These were derived from the bioregions in Mucina and Rutherford (2006)</t>
  </si>
  <si>
    <t>At least 10% of the certified area is comprised of representative sample areas* of
native ecosystems* which are prioritized according to conservation value and
protected.
V
The representative ecosystems are mapped and designated as conservation zones.
Corporates: Use of systematic conservation planning and condition of the vegetation are key information sources for prioritizing the conservation value of the conservation zones. Group Schemes: This requirement can be met at group scheme level.
G
The Grasslands Programmes Biodiversity Conservation Planning Tool can be used as a first level assessment for prioritizing conservation zones. The National Freshwater Ecosystem Priority Areas (NFEPA) allows for the use of national criteria to identify FEPAs which is available on www.wetlands.za.net</t>
  </si>
  <si>
    <t>5.3.3</t>
  </si>
  <si>
    <t xml:space="preserve">The presence or likely presence of listed threatened or protected, species and
their habitats occurring within and adjacent to the management unit is assessed
using the best available information*. </t>
  </si>
  <si>
    <t>V
Corporates: The vegetation unit*, its conservation status and listed threatened or
protected species* likely to occur, are known and recorded for the unplanted areas on the plantation estate. If priority species*h have been found, their presence is recorded. It can be demonstrated that this assessment is in accordance with 5.3.2.
Owner Manager: Interviews to explain how best available information* is used to
identify presence or likely presence of priority species. E.g. directly advice from
conservation agencies or NGOs.
Group Schemes: Should include guidance on identifying presence or likely presence of priority species. This could include getting advice directly from conservation agencies or NGOs. This can be provided for a region or landscape. 
G
NEMBA 10 of 2004 refers to “listed threatened or protected species" meaning any
species listed in terms of section 56 (1)
Best available information includes:
SANBI National Vegetation Map: http://bgis.sanbi.org/vegmap/map.asp? for information on the vegetation unit*, species lists, geology and soils, climate, important taxa, conservation status etc.
- Consulting the systematic conservation plan for the province directly or by contacting the provincial conservation agencies. The conservation agencies can provide information on priority species depending on what habitats are on the management unit.
- Consulting directly conservation NGO's such as the Endangered Wildlife Trust.
Group Schemes could provide support to members by conducting landscape level
assessments and listing potential priority species* in the management system.</t>
  </si>
  <si>
    <t>5.3.4</t>
  </si>
  <si>
    <t>Priority species* are being managed and monitored according to best available
information*
V
Examine sources of best available information.
Evidence that the best available information is being used for management of priority species and their habitats.
Corporates: Documented evidence of collaboration with species protection programmes with respect to monitoring and management of priority species*.
Group Schemes: This requirement can be met at group level and as such be part of the group management system.
G
Best available information can mean published best management practices or through direct consultation with the conservation experts.
Some credible sources of best available information are*:
- Environmental Guidelines for Commercial Forestry Plantations in South Africa.
- Grazing and Burning Guidelines: Managing Grasslands for Biodiversity and Livestock Production (SANBI, 2014)
- Grasslands Ecosystem Guidelines (SANBI, 2014)
- Conservation at work guidelines for the Western Cape:
http://www.conservationatwork.co.za/conservation-guidelines
- Ecosystem Guidelines for Environmental Assessment in the Western Cape (Fynbos Forum, 2016)
- The Endangered Wildlife Trust - http://www.ewt.org.za/biodiversitydata.htm
*Priority species are defined as: A select group of species that are especially important for their ecosystem and for people. They are usually nationally, or globally threatened, possibly endemic and require conservation effort.</t>
  </si>
  <si>
    <t>5.3.5</t>
  </si>
  <si>
    <t>A fire management plan for natural ecosystems guided by the best available
information is implemented.
V
There is a fire management plan, specific with respect to the burning of wetlands**, grasslands, fynbos and the protection of natural forests.
Corporates: Documented fire management plan for conservation zones with
accompanying maps. Field verification of implementation.
Biodiversity monitoring takes place in Conservation zones designated as high priority in 5.3.2. E.g. Grassland forbe diversity monitoring.
Owner Manager: Rationale for burning regimes can verbally explained and
demonstrated infield
G
Best available information could include:
- SANBI Grasslands Programme - Grazing and Burning Guidelines (2014)
- Ecosystem Guidelines for Environmental Assessment in the Western Cape (Fynbos Forum, 2016)
Expert advice in cases where infield management indicates that it is necessary or where the manager clearly does not have the knowledge or information required.
**Fires on plantation estates have had a significant negative impact on certain sensitive ecosystems. For example, swamp forest and peat lands in parts of the country. It is critical that these impacts are identified and specifically addressed where they occur.</t>
  </si>
  <si>
    <t>5.3.6</t>
  </si>
  <si>
    <t>A programme to control and eradicate listed invasive species is implemented
V
Corporates: Documented Alien and Invasive Species control plan containing the
elements described in the guidance. 
Field inspections to evaluate the effectiveness of the control plans.
Owner Manager: A field inspection by the manager to assess severity of any
infestation. Where less than 50% of open areas are in maintenance phase* a
documented plan must be in place and followed for 5 years. 
G
Control and eradication of listed invasive species is required under the following
legislation.
National Environmental Management: Biodiversity Act (No. 10 of 2004)
NEMBA (No. 10 of 2004) Alien and Invasive Species Regulations, 2014
NEMBA (No. 10 of 2004) Alien and Invasive Species List, 2014
The documented plan should contain the following at individual farm level:
1. An assessment of levels of infestation.
2. Targets with time frames. The ultimate aim should be to get all conservation
zones to a maintenance level of infestation. *Maintenance phase is a level of infestation which will require 1 person per day per hectare to clear all alien invasive species.
3. A rationale for prioritization which includes ecological considerations
4. The progress of the weed control programme is monitored and can be
demonstrated.
Owner Manager must be able to demonstrate the following;
1. Follow-up operations are prioritized.
2. Progress is being made over time.</t>
  </si>
  <si>
    <t>5.3.7</t>
  </si>
  <si>
    <t>Grazing by livestock and wildlife populations shall be managed to prevent
degradation of the natural habitat
V
Inspection of grazing areas for signs of overgrazing, such as soil erosion and
proliferation of indicator (increaser) species such as Aristida junciformis.
Inspection of wetlands and watercourses for signs of excessive trampling by livestock which could cause erosion.
Where grazing is under the control of the manager:
The manager has a documented grazing plan that ensures carrying capacity is not
exceeded and wetlands and watercourses are protected.
Monitoring of grazing areas for indicators of overgrazing is undertaken where carrying capacity is exceeded.
Corporates: There is a documented grazing plan. Results of monitoring are
documented. 
Biodiversity monitoring takes place in Conservation zones designated as high priority in 5.3.2. E.g. Grassland forbe diversity monitoring.
Owner Manager: The manager can describe the grazing system and monitoring that takes place to ensure overgrazing does not occur.
In cases where neighbouring communities' animals are straying onto the management unit or the cattle belong to workers:
- evidence that the manager is engaging with livestock owners to find solutions if there are signs of overgrazing.
-Interviews with livestock owners
-Examine managers monitoring systems
-Examine systems of controlling grazing
Forestry operations on communal land would not include grazing as part of the
management unit.</t>
  </si>
  <si>
    <t>G
This applies to management units with natural habitats that are subject to high grazing pressure.
FSA Environmental Guidelines (10.4.4) contain the key points on grazing and burning.
In cases where neighbouring communities' animals are straying onto the management unit or the cattle belong to workers, the issue must be dealt with sensitively. Apart from having financial value, cattle play an important cultural role in African tradition. Efforts to reduce grazing pressure within the management unit can result in disputes and reactions such as arson are common. In such cases, there must be evidence of efforts to resolve these.
 The following issues should be considered:
1. Carrying capacities of grazed areas in relation to number of cattle.
2. Organization's relationship with livestock owners.
3. System of control (permits, tags, herds under control of a herdsman, evidence of security guards etc.)
4. Monitoring of impacts of livestock on streams or wetlands or other ecologically
sensitive areas.
5. The manager is talking to the livestock owners about it.
Additional resources: Grazing and Burning Guidelines. (SANBI, 2014)</t>
  </si>
  <si>
    <t>5.3.8</t>
  </si>
  <si>
    <t>Measures are taken to manage and control hunting, fishing, trapping and
collecting. 
V
Hunting, fishing, trapping or collecting that takes place on the management unit is compliant with the provincial and national legislation. 
G
In South Africa all such activities are regulated though the provincial conservation
agencies. Certain species are protected and require permits.
The legislation covering this is the various Nature Conservation ordinances in the
provinces and the NEMBA (No. 10, 2004) Threatened or Protected species regulations.
This indicator refers to the control of legal hunting. Control of illegal activities is covered in 7.1.1</t>
  </si>
  <si>
    <t>5.3.9</t>
  </si>
  <si>
    <t>Plantations established on land converted from natural forests after 1972 will not
be eligible for certification.
Conversion of plantations to other types of land use, shall not occur unless in
justified circumstances where the conversion:
a) is in compliance with national and regional policy and legislation relevant for
land use and forest management and is a result of national or regional land-use
planning governed by a governmental or other official authority including
consultation with materially and directly interested persons and organisations;
and
b) entails less than 10 % of a landscape
c) does not have negative impacts on threatened (including vulnerable, rare or
endangered) ecosystems, culturally and socially significant areas, important
habitats of threatened species or other protected areas; and
d) makes a contribution to long-term conservation, economic, and social benefits</t>
  </si>
  <si>
    <t>G
In South Africa the National Forest Act prohibits the conversion of natural forests since 1998. Afforestation within indigenous forests has never been authorised so this criterion is met for all legal plantations established since 1972.
Section 3 (3) of the National Forests Act No. 84 of 1998 states:
(3) The principles are that-
(a) natural forests must not be destroyed save in exceptional circumstances where, in the opinion of the Minister, a proposed new land use is preferable in terms of its economic, social or environmental benefits;
Further section 7 (1) states
(1) No person may -5.5.3.9
(a) cut, disturb, damage or destroy any indigenous tree in a natural forest; or
(b) possess, collect, remove, transport, export, purchase, sell, donate or in any other manner acquire or dispose of any tree, or any forest product derived from a tree contemplated in paragraph (a)</t>
  </si>
  <si>
    <t>FOREST HEALTH AND PROTECTION</t>
  </si>
  <si>
    <t>Protection from illegal activities</t>
  </si>
  <si>
    <t>6.1.1</t>
  </si>
  <si>
    <t>Measures are implemented to provide protection from timber theft, illegal hunting, fishing, trapping, collecting, settlement and other unauthorized activities
V
Someone is tasked with inspecting for illegal activities.
Access control is in place where needed.
Where the management unit is on leased land there is agreement between parties on how to control unauthorized or illegal activities.</t>
  </si>
  <si>
    <t>Responsible use of chemicals and biocontrol agents</t>
  </si>
  <si>
    <t>6.2.1</t>
  </si>
  <si>
    <t>Storage of hazardous materials and chemicals (including all fuels, pesticides,
herbicides and fertilisers) is in accordance with legislation and best practice.
V
Inspect chemical stores or field sites for:
- Emergency procedure
- PPE requirements
- Soap and water and/or eyewash
- Measures for prevention, containment or mitigation of spillages
- Evidence of training of workers.
- The Material Safety Data Sheet for all chemicals.
- Refer to MSDS for specific requirements for each chemical pesticides.
Fuel stores are managed according to legal requirements
G
Legal requirements for fuel storage facilities include the following:
Tanks shall not be installed close to excavations, lakes, streams, canals, dams or the seaside. Tanks located on sites in urban areas require bunding. Tanks installed in rural areas, if deemed to be a sensitive area, will also require bunding. If installation close to a watercourse is unavoidable, adequate bunding and sealing of the surface within the bund shall be provided. Tanks should be located at least 3 m from buildings, boundaries, drains and any combustible materials. Tanks should be installed on a level site, away from overhead cables. Tanks shall be located in secure areas. Taken from South African National Standard for Above-ground storage tanks for petroleum products. 
[SANS 10131]</t>
  </si>
  <si>
    <t>6.2.2</t>
  </si>
  <si>
    <t>Waste disposal sites on the management unit comply with national legislation and local by-laws and are managed according to industry best practice guidelines.
Hazardous waste is only disposed of at sites registered for the disposal of
hazardous waste.
V
Inspection of waste disposal facilities.
Used chemical containers are safely disposed of.
G
Domestic waste of less than 1 ton per day may be disposed of at a safely managed onsite waste disposal site that complies with national legislation and local bye-laws.
Hazardous waste, including medical waste, is only disposed of at sites registered for the disposal of hazardous waste.
Hazardous waste includes but is not restricted to:
-Used batteries, Florescent tubes, Unused chemicals, Oil / fuel / chemical containers 
Legislation: National Environmental Management : Waste Amendment Act 26 of 2014,  Most managers return the containers to the chemical supplier who recycle the containers.</t>
  </si>
  <si>
    <t>6.2.3</t>
  </si>
  <si>
    <t xml:space="preserve">Measures shall be taken to prevent chemical and hydrocarbon pollution and
remediate areas in the event of spillage. 
V
Documented procedures are in place to avoid fuel and oil pollution and remediate significant** spillages.
Inspections of fuel stores and workshops. 
Evidence of remediation practices for pollution incidents.
In field inspection of sites where vehicles, fuels and oils are being used.
Group Schemes: Procedures form part of the group management system. 
G
Procedures should include special consideration for high risk activities such as:
Mobile tankers transporting hydrocarbons infield and increased risks where operations are highly mechanized.
**An oil spillage is considered significant if:
- It occurs in the vicinity of a water body.
- It has a volume in excess of 20 litres.
- It occurs in the vicinity of a habitat for known rare or threatened species. </t>
  </si>
  <si>
    <t>6.2.4</t>
  </si>
  <si>
    <t>Integrated pest management, including silvicultural systems, lead to more
efficient use of chemicals
V
Documented integrated pest management (IPM) programmes and evidence of
implementation.
Group Schemes: May have a group IPM strategy in the group management system</t>
  </si>
  <si>
    <t>6.2.5</t>
  </si>
  <si>
    <t xml:space="preserve">The following groups of pesticides are prohibited:
a) WHO Type 1A and 1B pesticides and other highly toxic pesticides,
b) Chlorinated hydrocarbons whose derivatives remain biologically active and
accumulate in the food chain beyond their intended use.
c) Pesticides banned by international agreement
Note: “pesticides banned by international agreements” are defined in the Stockholm Convention on Persistent Organic Pollutants 2001, as amended.
V
Chemical stores
Records of type of chemicals used. </t>
  </si>
  <si>
    <t>6.2.6</t>
  </si>
  <si>
    <t>The use of pesticides shall follow the instructions given by the pesticide producer
and be implemented with proper equipment and training. 
V
Inspect field sites where chemical s are being applied.
For contractors spraying chemicals there must be a registered Pest Control Operator.
G
The South African legislation exceeds the ILO requirements for all aspects of chemical use.
See FSA Environmental Guidelines 5.3-5.6.
Legislation: The use of pesticides is regulated through the Fertilisers, Farm Feeds,
Agricultural Remedies and Stock Remedies Act (No. 36 of 1947)</t>
  </si>
  <si>
    <t>6.2.7</t>
  </si>
  <si>
    <t>The use of biological control agents is in accordance with legislation and with
internationally accepted scientific protocols*
V
The release of biological control agents is managed by authorized organizations
G
NEMA requires EIAs before release of biological agents.
International protocols require
- that the use of biological control agents is recorded including type, quantity, date of deployment, location and reason for use.
- that damage to environmental values caused by the use of biological control agents is prevented and mitigated or repaired where damage occurs</t>
  </si>
  <si>
    <t>6.2.8</t>
  </si>
  <si>
    <t>Where fertilisers are used, they shall be applied in a controlled manner and with
due consideration for the environment. 
V
The use of fertilizers is according to accepted industry protocols.
Corporates: Examine procedures and records of application.
Owner Managers: Interviews with managers.</t>
  </si>
  <si>
    <t>Protection of forests from negative impacts of fire</t>
  </si>
  <si>
    <t>Records of past uncontrolled fires are kept and trends examined.
V
Corporates: Documented record of past fires which includes; number of fires, extent of damage, examination of causes and analysis of trends.
Owner Manager: Interview to demonstrate an understanding of the causes Evidence of how the management has been modified as a result of analysis of past fires.</t>
  </si>
  <si>
    <t>6.3.2</t>
  </si>
  <si>
    <t xml:space="preserve">There is a comprehensive fire risk management strategy that is implemented. </t>
  </si>
  <si>
    <t>V
Corporates: Documented fire risk plan.
Owner managers: Interview manager
G
A fire risk management strategy should include:
1. FIRE PROTECTION ORGANISATION
- Schedules of activities necessary for fire preparedness, a pre-season check list.
2. FIREBELTS AND CONTROLLED BURNING
- Details of internal and external breaks, clearly shown on maps. Legal requirements and Insurance warranties.
3. FIRE MANAGEMENT
- Standby duty arrangements.
- Special precautions for orange/red FDI.
- Action plans and call-out procedures and aircraft operations - KNFPA operations plan (if a member).
- Resource lists, including neighbour contact numbers and equipment.
4. FIRE REPORTS
- Statistical reports of fire incidence and post mortems (This is done through FPA)
5. STANDARDS
- Radios, Lookouts, Water supplies, Fire equipment, Fire tenders, Training and Fire belts.
6. ASPECTS WHICH CONTRIBUTE TO DECREASED FIRE RISK
Forestry management contributes to conditions which reduces the risk of uncontrolled fires and limits the extent of their damage. The following are examples of aspects influence fire risk: Community relations, road maintenance, management of conservation zones, alien plant control, residue management and road density</t>
  </si>
  <si>
    <t>6.3.3</t>
  </si>
  <si>
    <t xml:space="preserve">Those responsible for implementing the fire management strategy are capable. 
V
Corporates: Examine records of formal fire protection training.
Owner Manager: Formal training for manager or must be able to demonstrate high levels of experience. In-house training for general staff.
Interviews with staff
G
There should be an experienced fire chief, a competent manager and well trained staff. </t>
  </si>
  <si>
    <t>6.3.4</t>
  </si>
  <si>
    <t>The organization is a member of the Fire Protection Association in all areas that
the management unit occupies
V
Evidence of FPA membership and participation in cases where an FPA covers the area.
G
Legislation: The National Veld and Forest Fire Act, 1998 states (2) outlines the
functions and requirements for membership of the FPA</t>
  </si>
  <si>
    <t>6.3.5</t>
  </si>
  <si>
    <t>Measures shall be taken to limit environmental damage after the occurrence of
uncontrolled fires.
V
Evidence that there are actions taken to rehabilitate areas that have been damaged after uncontrolled fires.
Corporates: : Documented procedures that cover rehabilitation after damage from uncontrolled fires. Evidence of implementation and monitoring
G
Damage from wildfires present a high risk to all the conservation values associated with the management unit. Rehabilitation plans should cover the major risks for the management unit. A focus for rehabilitation would be on arresting soil erosion and the resulting sedimentation of freshwater ecosystems. Burning regimes for grasslands and fynbos could be interrupted and would need to be adjusted. Hot uncontrolled or unseasonal fires could result in damage to indigenous forest patches and other sensitive ecosystems</t>
  </si>
  <si>
    <t>Monitoring, identification and control of pests and diseases and damage causing animals</t>
  </si>
  <si>
    <t>Managers inspect plantations for evidence of ill-health and damage and take
appropriate action. The frequency of inspections shall be determined by the specific pests and environmental factors.
V
Corporates: Maps or records of occurrence of pests and diseases.
Owner management: Interviews
G
This should form part of the Integrated Pest Management Strategy covered in 6.2.4.
Support to managers is available from the Tree Protection Co-operative Programme (TPCP).</t>
  </si>
  <si>
    <t>New outbreaks and spread of specified pests and disease are reported to the
relevant authority or organization
V
Significant pest incidents are monitored with a frequency that is linked to the specific pest and environmental factors and reported to the Tree Protection Co-operative Programme (TPCP.)
Group Scheme: This reporting can be done by the group scheme manager</t>
  </si>
  <si>
    <t>Where damage-causing animals (e.g. baboons, bush pigs, antelope &amp; rodents)
pose a significant threat to the productivity of the plantation, they are controlled
according to recommended protocols and in line with legislation.
V
Assessment of damage has taken place and shown that productivity is significantly affected.
Corporates: Clear policy and procedure and evidence of implementation. Records to show losses suffered are sufficient justification for chosen control measures.
Owner Manager: Interviews with managers to determine if there is a systematic
approach to controlling damage-causing animals.
G
Non-chemical controls are used where available.
Non-lethal control options have been attempted first.
Where not effective, other means approved by conservation authorities are
implemented. SA Environmental Guidelines for Commercial Forestry Plantations in South Africa Chapter 5.1 Damage-causing Animals</t>
  </si>
  <si>
    <t>ECONOMIC SUSTAINABILITY</t>
  </si>
  <si>
    <t>Sustainable use of non-timber forest products</t>
  </si>
  <si>
    <t>7.1.1</t>
  </si>
  <si>
    <t>For commercial use of non-timber forest products from natural areas under the
organization’s* control, a sustainable harvest level is calculated and adhered to.
Sustainable harvest levels are based on Best Available Information*
V
Calculations of sustainable harvest levels of non-timber forest products. Evidence that these are being adhered to.
Sources of best available information.
Compliance with legal requirements.
National Environmental Management: Biodiversity Act (No. 10 of 2004)
NEMBA (No. 10 of 2004) Threatened or Protected Species Regulations, 2013
G
This indicator refers to Non Timber Forest Products (NTFPs) that are harvested from natural ecosystems, for example medicinal plants, reeds and flowers.
There are currently few documented sources of Best Available Information for these activities. However, any harvesting of species from natural ecosystems will require permission from the provincial conservation agencies. These permits will come with requirements for sustainable management of the species.
Legislation: NEMBA (No. 10 of 2004) Threatened or Protected Species Regulations, 2013</t>
  </si>
  <si>
    <t>7.1.2</t>
  </si>
  <si>
    <t>The range of resources and ecosystem services on the management unit and the
potential benefits to local communities are known by management. 
V
The manager is able to describe
1. the range of plantation products and how this could benefit local communities.
2. the range of ecosystem services and how these could benefit local communities.
Corporates: Documented evidence of the above.
Corporates should undertake a formal assessment of ecosystem services available in order to fully appreciate the range of products and services provided by the management unit and to communicate it throughout the organization and to stakeholders.
Owner Manager: Interviews involving inter alia the following:
Does the management unit have;
-opportunities for recreation
-important catchments for water supply
-wetlands for water quality maintenance and flood attenuation
-natural ecosystems for biodiversity conservation and the other associated services?
- any other resources or ecosystem services of relevance to the management unit in question and/or the neighbouring communities</t>
  </si>
  <si>
    <t>7.1.3</t>
  </si>
  <si>
    <t>The organization diversifies the range of products and services produced on the
management unit where this is beneficial to the sustainability of the operation and the community. [See 2.2.3]
V
The range of products and services that are available are being used where there are opportunities.
Evidence of how opportunities are made known to the community. This could include passing information via word of mouth, notices to neighbours, agendas of liaison meetings with stakeholders, publicity campaigns.
G
The diversification of the operations may not always yield financial returns that seem to justify the effort, however consideration should be given to role that opening access to the diversity of forest products will bring to promoting community harmony. This could play a vital role promoting cooperation and reducing risks such as arson</t>
  </si>
  <si>
    <t>Forestry operations are economically sustainable</t>
  </si>
  <si>
    <t>7.2.1</t>
  </si>
  <si>
    <t>Harvested timber areas are re-established within a year of felling unless the area is being rehabilitated to natural vegetation for ecological reasons.
V
Field observations
Harvesting and planting records
G
The goal should be to re-establish as soon as possible. Delays in reestablishment must be justified.
In the case of losses due to natural disasters, replanting is undertaken as soon as
possible.</t>
  </si>
  <si>
    <t>7.2.2</t>
  </si>
  <si>
    <t>There is a clear justification for the choice of species and genotypes chosen for
the plantation, which takes into account the objectives of the plantation, and the
climate, geology and soils at the planting sites
V
Evidence that the key factors governing species choice have been considered.
If there is reason to believe the incorrect species have been chosen then further
requirements for evidence such as soil maps, climate data and market information should be requested. 
G
Species choice is governed by site, fire risk, market and risk of disease
Consideration for climate change and its impacts on site, such as increasing risk of
drought and disease. Support for research such as that done by the ICFR is funded by FSA funds and membership of FSA implies support for this work</t>
  </si>
  <si>
    <t>7.2.3</t>
  </si>
  <si>
    <t>Aspects important to plantation productivity are monitored. 
V
Corporates: Documented monitoring results.
Owner Manager: Interview on how aspects listed in the guidance below are monitored.
If infield compliance indicators are poor, then documented evidence can be requested.
G
Monitoring should include the following where relevant to operations:
1. Actual yields against predicted yield.
2. Silvicultural specifications important to optimize stocking. [silvicultural quality,
weeding, growth, plant quality and seed source, chemical use]
3. External aspects critical to production. [disease, fire, weather, theft, damage from animals]
4. Harvesting practices</t>
  </si>
  <si>
    <t>7.2.4</t>
  </si>
  <si>
    <t>Where there is evidence of a loss of productivity over successive rotations that
can be attributed to reduction in site quality action is taken to restore site quality
V
Growth data that indicates loss of production
Evaluation of actions taken
G
Actions could include aspects such as limiting loss of soil organic matter/soil erosion and eliminating high intensity fires when burning residues</t>
  </si>
  <si>
    <t>7.2.5</t>
  </si>
  <si>
    <t>The drivers of the costs of production must be understood and relevant aspects
monitored including; labour efficiency, productivity of machinery. 
V
Corporates: Examine management plan budgets
Owner Manager: Interview managers
G
It is only necessary explore these aspects in depth if there is reason to believe that the manager is not controlling costs and this is a risk to profitability</t>
  </si>
  <si>
    <t>7.2.6</t>
  </si>
  <si>
    <t>Forestry operations make an economic contribution to the community and
country
V
Value of annual operations is stable or increasing, or where declining can be justified.
Financial statements
G
In combination with the requirements of criterion 2.3 the goal of economic benefits to the community and country should be assured</t>
  </si>
  <si>
    <t>7.2.7</t>
  </si>
  <si>
    <t>Forestry operations make provision for diversification and resilience
V
Forestry operations produce a range of products/customers to diversify income streams.
A range of species or clones and age classes are present on the management unit.
For large vertically integrated companies it may more challenging to diversify.
However, diversification remains a critically important principle for sustainable forestry so all organisations should look for ways to increase their overall genetic diversity and resilience to both environmental and economic change</t>
  </si>
  <si>
    <t>7.2.8</t>
  </si>
  <si>
    <t>Responsibilities for sustainable forest management are clearly defined and
assigned
V
Corporates: Refer to organograms and job descriptions
Owner managers: Interviews</t>
  </si>
  <si>
    <r>
      <rPr>
        <b/>
        <sz val="10"/>
        <rFont val="Cambria"/>
        <family val="1"/>
      </rPr>
      <t xml:space="preserve">Wynon and Potgieterskeus; </t>
    </r>
    <r>
      <rPr>
        <sz val="10"/>
        <rFont val="Cambria"/>
        <family val="1"/>
      </rPr>
      <t>Water licence, All paid and confirmed Electronic paid 29 October 2021 Account nr 21029851.  Ref nr D006 / RKDA004403  R12414.05, Ref nr D001 / RKDA004401 R25505.81,  Ref D005 / RKDA004402 R12414.05,  Ref D011 / RKDA004405 R2314.35,  D008 / RKDA004404 R1819.17.</t>
    </r>
  </si>
  <si>
    <t>Y</t>
  </si>
  <si>
    <r>
      <t xml:space="preserve">Potgieterskeus: </t>
    </r>
    <r>
      <rPr>
        <sz val="10"/>
        <rFont val="Cambria"/>
        <family val="1"/>
      </rPr>
      <t xml:space="preserve"> Maps containing all boundaried are clearly marked and described and verifiable and a title deed is available
Potgieters Keus 
Property number 177235
Portion number: 1
Title deed T79636/1991
District: Pongola/mzimkulu
Lgal code: 21D</t>
    </r>
  </si>
  <si>
    <r>
      <rPr>
        <b/>
        <sz val="10"/>
        <rFont val="Cambria"/>
        <family val="1"/>
      </rPr>
      <t>Wynton</t>
    </r>
    <r>
      <rPr>
        <sz val="10"/>
        <rFont val="Cambria"/>
        <family val="1"/>
      </rPr>
      <t xml:space="preserve"> : Maps with boundaries marked and defined clearly.  
Title deed available.  PTN 0 NO 206 Wynton, T42933 / 1992 Usutu- Mhlatuze Water Management Dept Water affairs and Forestry 21075792. Gert Sibande District Municipality
PTN 3 No 206 Wynton, Title deed T18691 / 1993, Usutu- Mhlatuze Water Management Area, Dept Water affairs and Forestry, 21072303. Gert Sibande District Municipality
</t>
    </r>
  </si>
  <si>
    <r>
      <t xml:space="preserve">Wynon and Potgieterskeus: </t>
    </r>
    <r>
      <rPr>
        <sz val="11"/>
        <color indexed="8"/>
        <rFont val="Calibri"/>
        <family val="2"/>
      </rPr>
      <t>No outstanding claims of non compliance, no land claims , no disputes or grievances noted during field interviews</t>
    </r>
  </si>
  <si>
    <r>
      <t xml:space="preserve">Wynon and Potgieterskeus; </t>
    </r>
    <r>
      <rPr>
        <sz val="11"/>
        <color indexed="8"/>
        <rFont val="Calibri"/>
        <family val="2"/>
      </rPr>
      <t>Pre and post harvest EIAs verified for compartment V086 Wynton and PO46 at Potgieterskeus. No other site disturbing activies taken place in last 24 months on either property. Nothing noted during audit</t>
    </r>
  </si>
  <si>
    <r>
      <t xml:space="preserve">Wynon and Potgieterskeus: </t>
    </r>
    <r>
      <rPr>
        <sz val="11"/>
        <color indexed="8"/>
        <rFont val="Calibri"/>
        <family val="2"/>
      </rPr>
      <t>01/09/2021 Plantation management plan was revised for 2021/2022 with all relevant information , updates, mapsand budgets</t>
    </r>
  </si>
  <si>
    <r>
      <t xml:space="preserve">Wynon and Potgieterskeus: </t>
    </r>
    <r>
      <rPr>
        <sz val="11"/>
        <color indexed="8"/>
        <rFont val="Calibri"/>
        <family val="2"/>
      </rPr>
      <t>01/09/2021 Plantation management plan was revised for 2021/2022 with all relevant information , updates, maps and budgets. Monitoring result, stakeholder inputs, new scientific information and environmental changes are all incorporated</t>
    </r>
  </si>
  <si>
    <r>
      <t xml:space="preserve">Wynon and Potgieterskeus: </t>
    </r>
    <r>
      <rPr>
        <sz val="11"/>
        <color indexed="8"/>
        <rFont val="Calibri"/>
        <family val="2"/>
      </rPr>
      <t>01/09/2021 Plantation management plan was revised for 2021/2022 with all relevant information , updates, maps and budgets. Monitoring result, stakeholder inputs, new scientific information and environmental changes are all incorporated. This is available in an easy to understand format free at the main office in Piet Retief at main reception</t>
    </r>
  </si>
  <si>
    <r>
      <t>Potgieterskeus:</t>
    </r>
    <r>
      <rPr>
        <sz val="10"/>
        <rFont val="Cambria"/>
        <family val="1"/>
      </rPr>
      <t xml:space="preserve">
Potgieters Keus 
Property number 177235
Portion number: 1
Title deed T79636/1991
District: Pongola/mzimkulu
Lgal code: 21D
Planted area : 794.14Ha
Water permit: 801.1ha
All land is privately owned with no land disputes or user claims at present noted or gazetted </t>
    </r>
  </si>
  <si>
    <r>
      <rPr>
        <b/>
        <sz val="10"/>
        <rFont val="Cambria"/>
        <family val="1"/>
      </rPr>
      <t>Wynton ;</t>
    </r>
    <r>
      <rPr>
        <sz val="10"/>
        <rFont val="Cambria"/>
        <family val="1"/>
      </rPr>
      <t xml:space="preserve">
Title Deed T1784/2015  PTN 3 No 206 Wynton
Water permit 2155020046 :385 ha 
Planted area 21072303 : 162 ha
Title Deed T42933 / 1992
Water permit : 2155020063, 919.8 ha
Planted area : 21029851,  875.0 ha
All land is privately owned with no land disputes or user claims at present noted or gazeted</t>
    </r>
  </si>
  <si>
    <r>
      <t xml:space="preserve">Wynon and Potgieterskeus: </t>
    </r>
    <r>
      <rPr>
        <sz val="11"/>
        <color indexed="8"/>
        <rFont val="Calibri"/>
        <family val="2"/>
      </rPr>
      <t>No indigenous people within the South African forestry context. No land claims registered and no land tenure people on either of these FMUs. Local people have access through document no FP09 (Social upliftment, Graves and other archiological sites)  to attend to their ancestral graves , this is through reporting and obtaining access to the FMU though either the security company or the FMU office forest manager</t>
    </r>
  </si>
  <si>
    <r>
      <t>Wynon and Potgieterskeus:</t>
    </r>
    <r>
      <rPr>
        <sz val="11"/>
        <color indexed="8"/>
        <rFont val="Calibri"/>
        <family val="2"/>
      </rPr>
      <t>There is a comprehensive stakeholder list, verified , that contains all interested and affected parties. These stakeholders are contacted on a formal basis once in a five year cycle. Direct stakeholders and community interaction takes place on an ad hoc basis with a minimum interaction period of 1 year. Forest managers have constant contact with neighbours and effected stakeholders through farmers meetings, fire management meetings and community meetings, most of these occur quarterly. Verified community stakeholder meeting on 14/11/2021 as well as 02/03/2022. Fire meeting took place on the 10/05/2022</t>
    </r>
  </si>
  <si>
    <r>
      <t xml:space="preserve">Wynon and Potgieterskeus: </t>
    </r>
    <r>
      <rPr>
        <sz val="11"/>
        <color indexed="8"/>
        <rFont val="Calibri"/>
        <family val="2"/>
      </rPr>
      <t>TWK has a formal grievance procedure document (FP09. Social Upliftment and grievance procedure) stating how when and through whom all grievances will be attented to. The Foresters all attend regular contractor and worker meetings and there are regular toolbox talks where grievances can be raised and are attended to</t>
    </r>
  </si>
  <si>
    <r>
      <t xml:space="preserve">Wynon and Potgieterskeus: </t>
    </r>
    <r>
      <rPr>
        <sz val="11"/>
        <color indexed="8"/>
        <rFont val="Calibri"/>
        <family val="2"/>
      </rPr>
      <t>Foresters interviewed had a good understanding of the resource requirements and other needs within the local community. TWK has a dedicated Community relations department headed by Mr Mangda Ngwenya (Manager enterprise development) that visits and interacts with all communities within the TWK footprint. Stakeholder visits with grievances and resolutions are documented and verified. Arson, strikes, protests, disharmony and grievances are a high priority and are addressed as an urgency. No grievances, arson or disharmony noted or addressed in the last 24 months on either FMU. Potgieterskeus has recorded 0 fires in the last 24 months, this is a good indicater of community harmony</t>
    </r>
  </si>
  <si>
    <r>
      <t xml:space="preserve">Wynon and Potgieterskeus: </t>
    </r>
    <r>
      <rPr>
        <sz val="11"/>
        <color indexed="8"/>
        <rFont val="Calibri"/>
        <family val="2"/>
      </rPr>
      <t>Interviews with the TWK foresters, own ops labour as well as contractors all show a 95% local community employment ratio. Where feasable and possible goods are sourced and procured locally and the training facilitators , chemical suppliers, machinery and good suppliers contacted all state that TWK sources locally. TWK also promotes small enterprise development and helps set up small contractors to source and supply goods where not available</t>
    </r>
  </si>
  <si>
    <r>
      <t xml:space="preserve">Wynon and Potgieterskeus: </t>
    </r>
    <r>
      <rPr>
        <sz val="11"/>
        <color indexed="8"/>
        <rFont val="Calibri"/>
        <family val="2"/>
      </rPr>
      <t xml:space="preserve">Interviews with the TWK foresters, own ops labour as well as contractors all show a 95% local community employment ratio. Where feasable and possible goods are sourced and procured locally and the training facilitators , chemical suppliers, machinery and good suppliers contacted all state that TWK sources locally. TWK also promotes small enterprise development and helps set up small contractors to source and supply goods where not available. 
TWK has an HR recruitment policy, document no. Industrial relations code, chapter 8 recruitment procedures and policies) </t>
    </r>
  </si>
  <si>
    <r>
      <t>Wynon and Potgieterskeus: A</t>
    </r>
    <r>
      <rPr>
        <sz val="11"/>
        <color indexed="8"/>
        <rFont val="Calibri"/>
        <family val="2"/>
      </rPr>
      <t>ll sites of importance are mapped, recorded and maintaned as a priority. Specialists are called when and where new sites are discovered and the National Parks Board as well as local authorities do regular site visits and or desk top analysis to determine the posibilities of such sites occuring. Lacal communities have and are encouraged to highlight places of importance or interest to the FMU managing Forester</t>
    </r>
  </si>
  <si>
    <r>
      <t>Wynon and Potgieterskeus:</t>
    </r>
    <r>
      <rPr>
        <sz val="11"/>
        <color indexed="8"/>
        <rFont val="Calibri"/>
        <family val="2"/>
      </rPr>
      <t xml:space="preserve"> TWK adheres to and is a signatory of the ILO self assessment, signed 08/03/2022 ,( the organization shall not discriminate in employment) Another document is the TWK ethical code.( We value diversity and do not tolerateany form of discrimination based on religion, race, gender or sexual orientation.......) 
Training records examined  show equal training oppoetunities for both male and female. Interviews with staff and contractors also show equal opportunites and equal pay for same job discriptions. </t>
    </r>
  </si>
  <si>
    <r>
      <t xml:space="preserve">Wynon and Potgieterskeus: </t>
    </r>
    <r>
      <rPr>
        <sz val="11"/>
        <color indexed="8"/>
        <rFont val="Calibri"/>
        <family val="2"/>
      </rPr>
      <t>All payslips examined and all staff interviewed show that both TWK inhouse staff as well as contractors all pay above minimum wage of R23.19</t>
    </r>
  </si>
  <si>
    <r>
      <t xml:space="preserve">Wynon and Potgieterskeus: </t>
    </r>
    <r>
      <rPr>
        <sz val="11"/>
        <color indexed="8"/>
        <rFont val="Calibri"/>
        <family val="2"/>
      </rPr>
      <t>TWK has a formal grievance and dispute resolution procedure document (FP09. Social Upliftment and grievance procedure) stating how when and through whom all grievances will be attented to. The Foresters all attend regular contractor and worker meetings and there are regular toolbox talks where grievances can be raised and are attended to</t>
    </r>
  </si>
  <si>
    <r>
      <t xml:space="preserve">Wynon and Potgieterskeus: </t>
    </r>
    <r>
      <rPr>
        <sz val="11"/>
        <color indexed="8"/>
        <rFont val="Calibri"/>
        <family val="2"/>
      </rPr>
      <t xml:space="preserve">TWK has a formal grievance and dispute resolution procedure document (FP09. Social Upliftment and grievance procedure) stating how when and through whom all grievances will be attented to. The Foresters all attend regular contractor and worker meetings and there are regular toolbox talks where grievances can be raised and are attended to.
Documents verified where a dispute was raised, followed through and a resolution implemented. Potgieterskeus, labour were not happy with the quality of the rain suits issued and this was resolved by purchasing better thinner material rain jackets. 10/01/2022 </t>
    </r>
  </si>
  <si>
    <r>
      <t xml:space="preserve">Wynon and Potgieterskeus: </t>
    </r>
    <r>
      <rPr>
        <sz val="11"/>
        <color indexed="8"/>
        <rFont val="Calibri"/>
        <family val="2"/>
      </rPr>
      <t>TWK pays workmans compansation as well as UIF (Unemployment insurance fund) which covers workers for work related loss or damage
Verified Workmans compensation payment date: 2022/04/25 certificate no 2021014260
Verified UIF payment payment date: 2022/01/24 reference no 9580262211</t>
    </r>
  </si>
  <si>
    <r>
      <t xml:space="preserve">Wynon and Potgieterskeus: </t>
    </r>
    <r>
      <rPr>
        <sz val="11"/>
        <color indexed="8"/>
        <rFont val="Calibri"/>
        <family val="2"/>
      </rPr>
      <t>TWK adheres to all the ILO codes of practice and adheres to the South African forestry Best operating practices (BOP) which is audited annually
Risk assessments are available and implemented for each job category within the forestry sector. All PPE is issued and there is a comprehensive PPE matrix depicting exact requirements for each job. Hazards are pre determined and risk analysis done prior to any job commencement. Tool box talks are given to  highlight,assess, identify mitigate and motivate the labour about risks</t>
    </r>
  </si>
  <si>
    <r>
      <t xml:space="preserve">Wynon and Potgieterskeus: </t>
    </r>
    <r>
      <rPr>
        <sz val="11"/>
        <color indexed="8"/>
        <rFont val="Calibri"/>
        <family val="2"/>
      </rPr>
      <t xml:space="preserve">TWK adheres to all the ILO codes of practice and adheres to the South African forestry Best operating practices (BOP) which is audited annually
Risk assessments are available and implemented for each job category within the forestry sector. All PPE is issued and there is a comprehensive PPE matrix depicting exact requirements for each job. Hazards are pre determined and risk analysis done prior to any job commencement. Tool box talks are given to  highlight,assess, identify mitigate and motivate the labour about risks. Documents available and verified depicting BOPS, tool box talks, risk assessments, PPE issue registers and PPE matrix </t>
    </r>
  </si>
  <si>
    <r>
      <t xml:space="preserve">Wynon and Potgieterskeus: </t>
    </r>
    <r>
      <rPr>
        <sz val="11"/>
        <color indexed="8"/>
        <rFont val="Calibri"/>
        <family val="2"/>
      </rPr>
      <t>Occupational health and saftey, OHS and Basic Conditions of Employment posters are all displayed in the offices as well as workshops. All personal do mandatory induction training on entry and on promotion . Contractors do annual induction and monthly toolbox and saftey talks , verified and signed 
TWK has a mandate that a minimum of 1 first aider , 1 SHE rep and 1 supervisor per  20 workers. First aiders, SHE rep and Supervisors all do mandatory training. TWK does annual saftey audits on all their labour force and there are numerous 3rd party audits that collaborate this (FSC FM main scheme, FSC Group scheme, ISO 9000 and ISO 14000 ready and  Woodmark). The labour department does sporadic inspections and the incident and accident register shows a wholistic well run accident free business. 
First aid boxes are checked weekly and restocked where required.All staff viewed and all activities audited showed that safe working conditions and required PPE was present and adhered to</t>
    </r>
  </si>
  <si>
    <r>
      <t xml:space="preserve">Wynon and Potgieterskeus: </t>
    </r>
    <r>
      <rPr>
        <sz val="11"/>
        <color indexed="8"/>
        <rFont val="Calibri"/>
        <family val="2"/>
      </rPr>
      <t>Occupational health and saftey, OHS and Basic Conditions of Employment posters are all displayed in the offices as well as workshops. All personal do mandatory induction training on entry and on promotion . Contractors do annual induction and monthly toolbox and saftey talks , verified and signed 
TWK has a mandate that a minimum of 1 first aider , 1 SHE rep and 1 supervisor per  20 workers. First aiders, SHE rep and Supervisors all do mandatory training. TWK does annual saftey audits on all their labour force and there are numerous 3rd party audits that collaborate this (FSC FM main scheme, FSC Group scheme, ISO 9000 and ISO 14000 ready and  Woodmark). The labour department does sporadic inspections and the incident and accident register shows a wholistic well run accident free business</t>
    </r>
  </si>
  <si>
    <r>
      <t xml:space="preserve">Wynon and Potgieterskeus. </t>
    </r>
    <r>
      <rPr>
        <sz val="11"/>
        <color indexed="8"/>
        <rFont val="Calibri"/>
        <family val="2"/>
      </rPr>
      <t xml:space="preserve">TWK has a comprehensive PPE matrix depicting all work within the forestry sector and the relevant PPE required for that task. All workers are required to adhere to and wear this PPE and if they arrive minus required PPE then they are sent home and may not complete said task </t>
    </r>
  </si>
  <si>
    <r>
      <t>Wynon and Potgieterskeus:</t>
    </r>
    <r>
      <rPr>
        <sz val="11"/>
        <color indexed="8"/>
        <rFont val="Calibri"/>
        <family val="2"/>
      </rPr>
      <t xml:space="preserve"> No staff accommodation on either of there FMUs. </t>
    </r>
  </si>
  <si>
    <r>
      <t xml:space="preserve">Wynon and Potgieterskeus; </t>
    </r>
    <r>
      <rPr>
        <sz val="11"/>
        <color indexed="8"/>
        <rFont val="Calibri"/>
        <family val="2"/>
      </rPr>
      <t>TWK does not employ anyone under the age of 18 years, this is determined through their Identity document which is required before anyone may commence with work or be employed, even on a temporary basis. There is a policy document stating this (FSC ILO Self assessment , signed 08/03/2022)(TWK agri F1080 1st June 2017, Policy on child labour)</t>
    </r>
  </si>
  <si>
    <r>
      <rPr>
        <b/>
        <sz val="11"/>
        <rFont val="Palatino"/>
      </rPr>
      <t>Potgieterskeus and Wynton:</t>
    </r>
    <r>
      <rPr>
        <sz val="11"/>
        <rFont val="Palatino"/>
        <family val="1"/>
      </rPr>
      <t xml:space="preserve"> TWK has a document called Unusual Incidents Report. There is a monthy recon of all IODs summarized from all the TWK branchs with a description, date and outcome. This revision is sent to the Monthly executive management meeting where it is discussed, trends examined and practices adjusted and sent to the annual board and then summarized again in the ESG (Environmental, social and govenance) document. Local FMU incidents are recorded and discussed 
at monthly health and saftey meetings. Mr Lotter asked for a tool box talk
 on fires and fire fighting . this is described as pre emptive </t>
    </r>
  </si>
  <si>
    <r>
      <t xml:space="preserve">Wynon and Potgieterskeus;  </t>
    </r>
    <r>
      <rPr>
        <sz val="11"/>
        <color indexed="8"/>
        <rFont val="Calibri"/>
        <family val="2"/>
      </rPr>
      <t>TWK has a full training department run by the HR manager Mr Klopper. All staff where required are comprehensively trained in safe work procedures and where needed outdside facilitators are hired in to give first aid , SHE rep, supervisor, driver (bell, tractor, truck, fire tender and specialized), Chemical application, fire fighting, fire boss, legal liability, chainsaw and brushcutter operators, haz chemicals and root casue annalysis training.
Training matrix available and training facilitator and participation documentation examined and verified. All participants sign for trianing and certificates available for analysis</t>
    </r>
  </si>
  <si>
    <r>
      <t xml:space="preserve">Wynon and Potgieterskeus: </t>
    </r>
    <r>
      <rPr>
        <sz val="11"/>
        <color indexed="8"/>
        <rFont val="Calibri"/>
        <family val="2"/>
      </rPr>
      <t xml:space="preserve">TWK has a mandate that a minimum of 1 first aider , 1 SHE rep and 1 supervisor per  20 workers. First aiders, SHE rep and Supervisors all do mandatory training. TWK does annual saftey audits on all their labour force and there are numerous 3rd party audits that collaborate this (FSC FM main scheme, FSC Group scheme, ISO 9000 and ISO 14000 ready and  Woodmark). The labour department does sporadic inspections and the incident and accident register shows a wholistic well run accident free business. 
</t>
    </r>
  </si>
  <si>
    <r>
      <t>Wynon and Potgieterskeus:</t>
    </r>
    <r>
      <rPr>
        <sz val="11"/>
        <color indexed="8"/>
        <rFont val="Calibri"/>
        <family val="2"/>
      </rPr>
      <t xml:space="preserve"> Budgeted as part of APO, markets identied, then felled and run on TWK ticketed system to different markets. Felled log is loaded and truck is tagged, weighed and delivered with the TWK ticket, this is invoiced , captured and stated by the accountants</t>
    </r>
  </si>
  <si>
    <r>
      <t xml:space="preserve">Wynon and Potgieterskeus: </t>
    </r>
    <r>
      <rPr>
        <sz val="11"/>
        <color indexed="8"/>
        <rFont val="Calibri"/>
        <family val="2"/>
      </rPr>
      <t>Tree improvement program, site selection research, wattle rust and wattle frost program, wattle seed improvement orchards, silvicultural weed trials, disking and chemical cutback trials, TIPWIG and ESRA trials. Intensive Pest and disease monitoring and reseach programs</t>
    </r>
  </si>
  <si>
    <r>
      <t xml:space="preserve">Wynon and Potgieterskeus: </t>
    </r>
    <r>
      <rPr>
        <sz val="11"/>
        <color indexed="8"/>
        <rFont val="Calibri"/>
        <family val="2"/>
      </rPr>
      <t xml:space="preserve">All soil disturbing activities require a pre and post EIA to be conducted before and aftr the activity to minimize and or mitigate the soil disturbance and to prevent erosion and negative soil impacts. Verified pre and post harvest EIA for compartment W086 en W088 . Pre plant assessment verified for compartment W039 and W008 </t>
    </r>
  </si>
  <si>
    <r>
      <t>Wynon and Potgieterskeus:</t>
    </r>
    <r>
      <rPr>
        <sz val="11"/>
        <color indexed="8"/>
        <rFont val="Calibri"/>
        <family val="2"/>
      </rPr>
      <t xml:space="preserve"> TWK has a policy where post harvest residue is maintained as best as possible on the site to minimize erosion through wind or rain and to stabilize the soil and increase the humus layer to retain water. Cool burns are a nessessity where required and only foresters with experience are permited to do post harvest burns </t>
    </r>
  </si>
  <si>
    <r>
      <t xml:space="preserve">Wynon and Potgieterskeus: </t>
    </r>
    <r>
      <rPr>
        <sz val="11"/>
        <color indexed="8"/>
        <rFont val="Calibri"/>
        <family val="2"/>
      </rPr>
      <t>No erosion noted during the audit at any of the FMUs. TWK has a erosion register with monitoring and rehabilitation that takes place. Winton dam , photos, monitoring records as well as maintenance steps all verified TWK documentation process is as follows, erosion noted and reported to the Farms 24 Erosion register then transfered to SP01 conservation policy and then monitoring occurs under the dovument Environmental management Plan</t>
    </r>
  </si>
  <si>
    <r>
      <t xml:space="preserve">Wynon and Potgieterskeus: </t>
    </r>
    <r>
      <rPr>
        <sz val="11"/>
        <color indexed="8"/>
        <rFont val="Calibri"/>
        <family val="2"/>
      </rPr>
      <t>All wetlands , riparian zones, water courses and drainage lines are mapped and monitored and where required deliniation takes place and conservation management plans are implemented. This was visually inspected during the audit process at W008 W012 and W113 and all found to be compliant</t>
    </r>
  </si>
  <si>
    <r>
      <t>Wynon and Potgieterskeus:</t>
    </r>
    <r>
      <rPr>
        <sz val="11"/>
        <color indexed="8"/>
        <rFont val="Calibri"/>
        <family val="2"/>
      </rPr>
      <t xml:space="preserve"> All FMUs within the TWK group have been numerated, MAIs (Mean Annual Increment) and growth curves revised and reviewed and annual increments are tied to annual allowable cuts. Wynon FMU annual allowable cut is14000  tonnes and Potgieterskeus annual allowabel cut is 15000 tonnes</t>
    </r>
  </si>
  <si>
    <r>
      <t xml:space="preserve">Wynon and Potgieterskeus: </t>
    </r>
    <r>
      <rPr>
        <sz val="11"/>
        <color indexed="8"/>
        <rFont val="Calibri"/>
        <family val="2"/>
      </rPr>
      <t xml:space="preserve">All TWK FMUs have an annual numeration and cruising and this information is fed into the management policy for harvesting justification. Post harvest tonnage is analysed to see if there is any loss of productivity. Site species matching, genetic seed improvement , better silvicultural practices, better nursery practices and better site preperation has ensured no negative growth or yeld loss being noted to date </t>
    </r>
  </si>
  <si>
    <r>
      <t xml:space="preserve">Wynon and Potgieterskeus: </t>
    </r>
    <r>
      <rPr>
        <sz val="11"/>
        <color indexed="8"/>
        <rFont val="Calibri"/>
        <family val="2"/>
      </rPr>
      <t xml:space="preserve">TWK adheres to all Forestry BOPs and all foresters are well trained and adhere to and are constantly researching and implementing new better and safer services thus ensuring natural habitats are maintained to their best knowledge </t>
    </r>
  </si>
  <si>
    <r>
      <t xml:space="preserve">Wynon and Potgieterskeus: </t>
    </r>
    <r>
      <rPr>
        <sz val="11"/>
        <color indexed="8"/>
        <rFont val="Calibri"/>
        <family val="2"/>
      </rPr>
      <t>All roads within the TWK FMUs are build and maintained to the South African Forestry sectors BOPS, any new road or bridge requires an EIA before being build. Drainage, storm water runnoff control and speed bumps are well constructed and implemented where required and no excessive erosion or uncontrolled water run off noted during the course of the audit</t>
    </r>
  </si>
  <si>
    <r>
      <t xml:space="preserve">Wynon and Potgieterskeus: </t>
    </r>
    <r>
      <rPr>
        <sz val="11"/>
        <color indexed="8"/>
        <rFont val="Calibri"/>
        <family val="2"/>
      </rPr>
      <t>All wetlands , riparian zones, water courses and drainage lines are mapped and monitored and deliniation has been completed and conservation management plans are implemented. This was visually inspected during the audit process at W008 W012 and W113 and all found to be compliant</t>
    </r>
  </si>
  <si>
    <r>
      <t xml:space="preserve">Wynon and Potgieterskeus: </t>
    </r>
    <r>
      <rPr>
        <sz val="11"/>
        <color indexed="8"/>
        <rFont val="Calibri"/>
        <family val="2"/>
      </rPr>
      <t>TWK takes great care to maintain , preserve and improve their soil carbon stocks. Best operating practices, best residue management practices, constant monitoring, research and research implementation, constant training and education and improved timber stock are all constantly implemented</t>
    </r>
  </si>
  <si>
    <t>9-10/06/2022</t>
  </si>
  <si>
    <t>R Connolly</t>
  </si>
  <si>
    <t>TWK Agri (Pty) Ltd</t>
  </si>
  <si>
    <t>Nwabisa Langa</t>
  </si>
  <si>
    <t xml:space="preserve">Postal address: P.O. Box 128, Piet Retief, Mpumalanga, South Africa 2380    
Site address: 11 De Wet Street, Piet Retief. South Africa 2380  </t>
  </si>
  <si>
    <t>+27(0)17 824 1579</t>
  </si>
  <si>
    <t>enviro@twkagri.com</t>
  </si>
  <si>
    <t>None</t>
  </si>
  <si>
    <t>See Annexure 7</t>
  </si>
  <si>
    <t>South Africa (Mpumalanga)</t>
  </si>
  <si>
    <r>
      <t>26</t>
    </r>
    <r>
      <rPr>
        <sz val="11"/>
        <rFont val="Arial"/>
        <family val="2"/>
      </rPr>
      <t>°</t>
    </r>
    <r>
      <rPr>
        <sz val="11"/>
        <rFont val="Palatino"/>
        <family val="1"/>
      </rPr>
      <t xml:space="preserve">  12’ 30” S  to 27</t>
    </r>
    <r>
      <rPr>
        <sz val="11"/>
        <rFont val="Arial"/>
        <family val="2"/>
      </rPr>
      <t>°</t>
    </r>
    <r>
      <rPr>
        <sz val="11"/>
        <rFont val="Palatino"/>
        <family val="1"/>
      </rPr>
      <t xml:space="preserve">  17’ 16” S </t>
    </r>
  </si>
  <si>
    <r>
      <t>30</t>
    </r>
    <r>
      <rPr>
        <sz val="11"/>
        <rFont val="Arial"/>
        <family val="2"/>
      </rPr>
      <t>°</t>
    </r>
    <r>
      <rPr>
        <sz val="11"/>
        <rFont val="Palatino"/>
        <family val="1"/>
      </rPr>
      <t xml:space="preserve">  43’ 30” E  to 31°  02’ 20” E</t>
    </r>
  </si>
  <si>
    <t>Broad-leaved/Coniferous</t>
  </si>
  <si>
    <t>N/A No HCV's</t>
  </si>
  <si>
    <t>Exotic</t>
  </si>
  <si>
    <t>Pinus, Eucalytus, Wattle</t>
  </si>
  <si>
    <t>Eucalyptus : 40000 tons
Pine: 9000 ton
Wattle: 520 ton</t>
  </si>
  <si>
    <t>Delivered</t>
  </si>
  <si>
    <t>no</t>
  </si>
  <si>
    <t>Employee</t>
  </si>
  <si>
    <t>TWK</t>
  </si>
  <si>
    <t>Positive</t>
  </si>
  <si>
    <t>No issues raised</t>
  </si>
  <si>
    <t>English Name</t>
  </si>
  <si>
    <t xml:space="preserve">Pinus patula </t>
  </si>
  <si>
    <t>√</t>
  </si>
  <si>
    <t xml:space="preserve">Pinus eliottii </t>
  </si>
  <si>
    <t>Pinus taeda</t>
  </si>
  <si>
    <t>Eucalyptus dunnii</t>
  </si>
  <si>
    <t>Eucalyptus grandis</t>
  </si>
  <si>
    <t>Eucalyptus saligna</t>
  </si>
  <si>
    <t>variants of the above</t>
  </si>
  <si>
    <t>Eucalyptus maculata</t>
  </si>
  <si>
    <t>Eucalyptus fastigata</t>
  </si>
  <si>
    <t>Eucalyptus nitens</t>
  </si>
  <si>
    <t>Acacia mearnsii</t>
  </si>
  <si>
    <t xml:space="preserve">Sampling methodology </t>
  </si>
  <si>
    <t>Draft 3</t>
  </si>
  <si>
    <t>EB</t>
  </si>
  <si>
    <t xml:space="preserve">Approved </t>
  </si>
  <si>
    <t>MR 8/19</t>
  </si>
  <si>
    <t xml:space="preserve">FSC Ref: </t>
  </si>
  <si>
    <t>FSC-STD-20-007 v.3.0</t>
  </si>
  <si>
    <t>Below are the minimum FSC sampling requirements to be used.  SA Cert may decide to increase sampling, on the basis of eg. Risk, Stakeholder Complaints, or previous non-conformities.</t>
  </si>
  <si>
    <t>IMPORTANT:</t>
  </si>
  <si>
    <t>Fill in yellow squares - rest will automatically calculate</t>
  </si>
  <si>
    <t>In Groups, sets of FMUs which are new at Surveillance should be sampled at MA rate (hence separate set below).</t>
  </si>
  <si>
    <t>Sets of FMUs - determined on basis of forest type (natural/semi-natural OR plantation OR as defined in NFSS) , size class, and national/regional standard to be used</t>
  </si>
  <si>
    <t>If two different national/regional standards are used additional sets should be added and permission sought from FSC</t>
  </si>
  <si>
    <t>If over 5000 group members contact SA Cert for calculation of mega-groups.</t>
  </si>
  <si>
    <t>Where a multi-site within a group - use group overall, but when sampling the multi-site, select sites within it @to Multi-site sampling.</t>
  </si>
  <si>
    <t>Random sampling should ensure sample within set is representative in terms of geographical distribution and operational personnel</t>
  </si>
  <si>
    <t>If the formation of additional set of like FMUs will lead to a concentration of resources on one FMU and thus not leading to representative sampling - group FMU to another higher size class (provided the total sample is not reduced).</t>
  </si>
  <si>
    <t>Summary Table MA-S4</t>
  </si>
  <si>
    <t>Multi-site</t>
  </si>
  <si>
    <t>No FMUs</t>
  </si>
  <si>
    <t>Total FMUs to sample</t>
  </si>
  <si>
    <t>Summary Table RA-S4</t>
  </si>
  <si>
    <t>RA</t>
  </si>
  <si>
    <t>MULTI-SITE</t>
  </si>
  <si>
    <t>At MA, assess all P&amp;C but across sites sampled overall</t>
  </si>
  <si>
    <t>Sample</t>
  </si>
  <si>
    <t>nb but new FMUs to be sampled at rate of MA; but do not have to be assessed against all P&amp;C</t>
  </si>
  <si>
    <t>SET</t>
  </si>
  <si>
    <t>Type/Size class:</t>
  </si>
  <si>
    <t>No. of FMUs</t>
  </si>
  <si>
    <t>Surv</t>
  </si>
  <si>
    <t>Forest Type 1. Size class &gt;10000ha</t>
  </si>
  <si>
    <t>Forest Type 2. Size class &gt;10000ha</t>
  </si>
  <si>
    <t>C-Sites added at Surv</t>
  </si>
  <si>
    <t>Forest Type x. Size class &gt;10000ha</t>
  </si>
  <si>
    <t>D</t>
  </si>
  <si>
    <t>Forest Type 1. Size class &gt;1000-10000ha</t>
  </si>
  <si>
    <t>E</t>
  </si>
  <si>
    <t>Forest Type 2. Size class &gt;1000-10000ha</t>
  </si>
  <si>
    <t>F-Sites added at Surv</t>
  </si>
  <si>
    <t>Forest Type x. Size class &gt;1000-10000ha</t>
  </si>
  <si>
    <t xml:space="preserve">     aim to evaluate FMUs within each set to achieve the required calculated sample number.</t>
  </si>
  <si>
    <t>G</t>
  </si>
  <si>
    <t>Forest Type 1. Size class 100-1000ha</t>
  </si>
  <si>
    <t>H</t>
  </si>
  <si>
    <t>Forest Type 2. Size class 100-1000ha</t>
  </si>
  <si>
    <t>I -Sites added at Surv</t>
  </si>
  <si>
    <t>Forest Type x. Size class 100-1000ha</t>
  </si>
  <si>
    <t>Forest Type 1. Size class &lt;100ha</t>
  </si>
  <si>
    <t>Forest Type 2. Size class &lt;100ha</t>
  </si>
  <si>
    <t>L-Sites added at Surv</t>
  </si>
  <si>
    <t>Forest Type x. Size class &lt;100ha/Small</t>
  </si>
  <si>
    <t>TOTAL FMUs TO SAMPLE:</t>
  </si>
  <si>
    <t>GROUP</t>
  </si>
  <si>
    <t>Use SA Cert Group Standard</t>
  </si>
  <si>
    <t>At MA, assess all P&amp;C at each site sampled</t>
  </si>
  <si>
    <t xml:space="preserve">Visit all sets at MA. </t>
  </si>
  <si>
    <t>At Surveillance see col G</t>
  </si>
  <si>
    <t>Arrange for all sites &gt;1000ha to be visited at least once over 5 year period. If new members &gt;1000ha at S4, will need to visit all of them.</t>
  </si>
  <si>
    <t>Type/Size Class:</t>
  </si>
  <si>
    <t>no. FMUs</t>
  </si>
  <si>
    <t>Always visit this set</t>
  </si>
  <si>
    <r>
      <t>)</t>
    </r>
    <r>
      <rPr>
        <sz val="10"/>
        <rFont val="Cambria"/>
        <family val="1"/>
      </rPr>
      <t xml:space="preserve">- Visit </t>
    </r>
    <r>
      <rPr>
        <b/>
        <sz val="10"/>
        <rFont val="Cambria"/>
        <family val="1"/>
      </rPr>
      <t>one</t>
    </r>
    <r>
      <rPr>
        <sz val="10"/>
        <rFont val="Cambria"/>
        <family val="1"/>
      </rPr>
      <t xml:space="preserve"> of these at S and RA</t>
    </r>
  </si>
  <si>
    <t xml:space="preserve">G </t>
  </si>
  <si>
    <r>
      <t>)</t>
    </r>
    <r>
      <rPr>
        <sz val="10"/>
        <rFont val="Cambria"/>
        <family val="1"/>
      </rPr>
      <t>-</t>
    </r>
    <r>
      <rPr>
        <sz val="11"/>
        <rFont val="Cambria"/>
        <family val="1"/>
      </rPr>
      <t xml:space="preserve"> Visit </t>
    </r>
    <r>
      <rPr>
        <b/>
        <sz val="10"/>
        <rFont val="Cambria"/>
        <family val="1"/>
      </rPr>
      <t>one</t>
    </r>
    <r>
      <rPr>
        <sz val="11"/>
        <rFont val="Cambria"/>
        <family val="1"/>
      </rPr>
      <t xml:space="preserve"> of these at S and RA</t>
    </r>
  </si>
  <si>
    <t>J</t>
  </si>
  <si>
    <t>Forest Type 1. Size class &lt;100ha/Small</t>
  </si>
  <si>
    <r>
      <t>)</t>
    </r>
    <r>
      <rPr>
        <sz val="11"/>
        <rFont val="Cambria"/>
        <family val="1"/>
      </rPr>
      <t xml:space="preserve">- Visit </t>
    </r>
    <r>
      <rPr>
        <b/>
        <sz val="10"/>
        <rFont val="Cambria"/>
        <family val="1"/>
      </rPr>
      <t>one</t>
    </r>
    <r>
      <rPr>
        <sz val="11"/>
        <rFont val="Cambria"/>
        <family val="1"/>
      </rPr>
      <t xml:space="preserve"> of these at S and RA</t>
    </r>
  </si>
  <si>
    <t>Note SLIMFs do not always require site visits at Surveillance IF: &lt;100 members and no outstanding CARS requiring field verification; no complaints, no significant forest activities</t>
  </si>
  <si>
    <t>K</t>
  </si>
  <si>
    <t>Forest Type 2. Size class &lt;100ha/Small</t>
  </si>
  <si>
    <t>RESOURCE MANAGER UNIT (RMU) sampling - SMALL OPERATIONS ONLY</t>
  </si>
  <si>
    <t>TO BE USED UNDER EXCEPTIONAL CIRCUMSTANCES ONLY with authorisation from SA Cert</t>
  </si>
  <si>
    <t>NB. Need to ensure a sufficient variety and number of sites within the RMU are visited.</t>
  </si>
  <si>
    <t>Visit all sets at MA</t>
  </si>
  <si>
    <t>At Surveillance see column G</t>
  </si>
  <si>
    <t>example:</t>
  </si>
  <si>
    <t>Type/Size Class</t>
  </si>
  <si>
    <t>Size class 100-1000 ha</t>
  </si>
  <si>
    <t>C</t>
  </si>
  <si>
    <t>Size class &lt;100ha/small SLIMF*</t>
  </si>
  <si>
    <t>Size class &lt;100ha/ small SLIMF*</t>
  </si>
  <si>
    <t>Roundwood Logs</t>
  </si>
  <si>
    <t>Pinus eliottii*</t>
  </si>
  <si>
    <t>Acacia decurrens.</t>
  </si>
  <si>
    <t>PEFC 100%</t>
  </si>
  <si>
    <t>Potgieterskeus</t>
  </si>
  <si>
    <t>De Wet Street</t>
  </si>
  <si>
    <t>Piet Retief</t>
  </si>
  <si>
    <t>S 27.07.09, E 30.56.18</t>
  </si>
  <si>
    <t>Wynton</t>
  </si>
  <si>
    <t>Carolina</t>
  </si>
  <si>
    <t>S 26.13.07, E 30.34.53</t>
  </si>
  <si>
    <t>09/06/2022 - 10/06/2022</t>
  </si>
  <si>
    <t>09/06/2022 opening meeting at 08.00 at TWK main office Piet Retief</t>
  </si>
  <si>
    <t>10.00 visit Wynton farm and view harvesting operation at W086 , staff interview with 1 first aider, 1 SHE rep, 1 chainsaw operator and 3 bark strippers, 10.55am visit silvicultural weedin goperation at W022. Inspect transport labour carrier, interview with driver, first aider and 3 general labour. Visit open area Z01 and inspect deliniation, riperian zone and drainage on roads. Back to office, inspect chemical store and workshop. 12.30 lunch. 13.00 documentation review till 16.30</t>
  </si>
  <si>
    <t>10/06/2022 08.00 arrive at Potgieterskeus. View chemical store and fertilizer store, inspect temporary proto team accommodation. Inspect rubbish pit. View Z003 open area, stop at river crossing and view runoff. Silvicultural plantin goperation at P023. Interviewed 3 general staff, 1 driver and 1 first aider. Visit fire tower at P23. P016 view discing operation as well as mechanical tractor slashing, interview driver. Back to office for documentation review</t>
  </si>
  <si>
    <t xml:space="preserve">Closeout meeting at 16.40 at Piet Retief main office </t>
  </si>
  <si>
    <t>N</t>
  </si>
  <si>
    <t>1) R Connolly Soil Association contractor</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</si>
  <si>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Soil Association Certification. </t>
  </si>
  <si>
    <t xml:space="preserve">Viewed entire FMU on both Wynton as well as Potgieterskeus, compartments visited where were the teams where busy with tasks </t>
  </si>
  <si>
    <t>All relevant documentation viewed pertaining to management and verification</t>
  </si>
  <si>
    <t>114 consultees were contacted</t>
  </si>
  <si>
    <t>2 responses were received</t>
  </si>
  <si>
    <t>Consultation was carried out on 10/02/2022</t>
  </si>
  <si>
    <t>16 interviews were held in person during audit</t>
  </si>
  <si>
    <t>Data from 0 organisations gathered</t>
  </si>
  <si>
    <t>none.</t>
  </si>
  <si>
    <t xml:space="preserve">THE FOREST - </t>
  </si>
  <si>
    <r>
      <t>SUMMARY OF FOREST MANAGEMENT</t>
    </r>
    <r>
      <rPr>
        <b/>
        <i/>
        <sz val="11"/>
        <rFont val="Cambria"/>
        <family val="1"/>
      </rPr>
      <t xml:space="preserve"> </t>
    </r>
  </si>
  <si>
    <t xml:space="preserve">The Management System aims to ensure the implementation of group policy and monitors the ongoing adherence to the policy and group management procedures.
Each member receives a framework which details group policy and management procedures.
Each individual member has the freedom to adopt his own management procedures, provided they conform with the policy of the Group.
In some cases, however, group management procedures are prescribed in order to ensure uniformity on key issues.
The Management System is in a standardised format that facilitates easy auditing to verify conformity and maximises the value of sound policy. </t>
  </si>
  <si>
    <t>To comply with the SAFAS system to promote sustainable forestry.</t>
  </si>
  <si>
    <t>To optimise timber production from all compartments through implementing sound silvicultural, harvesting and environmental practices.
To ensure that each employee is aware of the quality and safety standards and that these are adhered to.
To ensure the work environment is safe and suitable to create and maintain a contented and productive labour force.
To maintain a two-way interaction between employees and management.
To ensure long term sustainability of timber production by minimising the impact of operations on the environment.
Long term commitment to the SAFAS principles.</t>
  </si>
  <si>
    <t>Generic management system provided to members. (system available on request)</t>
  </si>
  <si>
    <t>5-YEAR AUDIT PROGRAMM CREATED BY THE SABS LEAD AUDITOR USING HEADINGS FROM THE RELEVANT SAFAS  4:18 FOREST MANAGEMENT STANDARD CHECKLIST</t>
  </si>
  <si>
    <r>
      <t xml:space="preserve">To be updated annually Note: S1-S4 - </t>
    </r>
    <r>
      <rPr>
        <sz val="11"/>
        <rFont val="Calibri"/>
        <family val="2"/>
      </rPr>
      <t xml:space="preserve">Minimum 30% sampling of P's &amp; C'S, </t>
    </r>
    <r>
      <rPr>
        <b/>
        <sz val="11"/>
        <rFont val="Calibri"/>
        <family val="2"/>
      </rPr>
      <t>MA &amp; RA</t>
    </r>
    <r>
      <rPr>
        <sz val="11"/>
        <rFont val="Calibri"/>
        <family val="2"/>
      </rPr>
      <t xml:space="preserve"> 100% of all P's and C's</t>
    </r>
  </si>
  <si>
    <t>Principle #</t>
  </si>
  <si>
    <t>Principle Description</t>
  </si>
  <si>
    <t>AUDIT PROGRAMM - 5-YEAR CYCLE</t>
  </si>
  <si>
    <t>MA 2</t>
  </si>
  <si>
    <t xml:space="preserve">PLANNING, LEGAL COMPLIANCE AND CHAIN OF CUSTODY 
</t>
  </si>
  <si>
    <t>P1</t>
  </si>
  <si>
    <t>P2</t>
  </si>
  <si>
    <t>P3</t>
  </si>
  <si>
    <t>P4</t>
  </si>
  <si>
    <t>P5</t>
  </si>
  <si>
    <t>P6</t>
  </si>
  <si>
    <t>P7</t>
  </si>
  <si>
    <t>Office</t>
  </si>
  <si>
    <t>National Office: Central function</t>
  </si>
  <si>
    <t>Different District Offices will be audited annualy based on the number of FMU's sampled as each FMU has a District Office</t>
  </si>
  <si>
    <t>Contract Employee</t>
  </si>
  <si>
    <t>3 days including document write up</t>
  </si>
  <si>
    <r>
      <t xml:space="preserve">Wynon and Potgieterskeus: </t>
    </r>
    <r>
      <rPr>
        <sz val="11"/>
        <color indexed="8"/>
        <rFont val="Calibri"/>
        <family val="2"/>
      </rPr>
      <t>Aspect and Impact register, FW-21 rev 5 is done by both FMU annually before the budget that identifies activities that influence the environment, communities and stakeholders for both FMU's. Aspect and Impact register FW-21 rev 5, reference SP-01.  Responsibility is the Forester, Effective August 2021, signed by the Group Manager Forestry. 21 August 2021.</t>
    </r>
  </si>
  <si>
    <r>
      <t xml:space="preserve">Wynon and Potgieterskeus: </t>
    </r>
    <r>
      <rPr>
        <sz val="11"/>
        <color indexed="8"/>
        <rFont val="Calibri"/>
        <family val="2"/>
      </rPr>
      <t>Evaluated annually and if any invasion is identified it will be noted in the Conservation Weed Control Forms 38</t>
    </r>
  </si>
  <si>
    <r>
      <t>Wynon and Potgieterskeus:</t>
    </r>
    <r>
      <rPr>
        <sz val="11"/>
        <color indexed="8"/>
        <rFont val="Calibri"/>
        <family val="2"/>
      </rPr>
      <t xml:space="preserve"> No evidence of exessive evasion and escapes during the site visit on the FMU's and no concerns raised during stakeholder consultation. </t>
    </r>
  </si>
  <si>
    <r>
      <t xml:space="preserve">Wynon and Potgieterskeus: </t>
    </r>
    <r>
      <rPr>
        <sz val="11"/>
        <color indexed="8"/>
        <rFont val="Calibri"/>
        <family val="2"/>
      </rPr>
      <t>No evidence of exessive evasion and escapes during the site visit on the FMU's and no concerns raised during stakeholder consultation. Weed budget does make provision for escapee eradication control</t>
    </r>
  </si>
  <si>
    <r>
      <t xml:space="preserve">Wynon and Potgieterskeus: </t>
    </r>
    <r>
      <rPr>
        <sz val="11"/>
        <color indexed="8"/>
        <rFont val="Calibri"/>
        <family val="2"/>
      </rPr>
      <t xml:space="preserve">No GMOs in use and no evidense of GMOs noted during audit </t>
    </r>
  </si>
  <si>
    <r>
      <t xml:space="preserve">Wynon and Potgieterskeus: </t>
    </r>
    <r>
      <rPr>
        <sz val="11"/>
        <color indexed="8"/>
        <rFont val="Calibri"/>
        <family val="2"/>
      </rPr>
      <t>No visible damage in conservation areas during the field visit.  Pre and post harvesting checklists are used to prevent and identify damage. Harvesting plan Forms 08.</t>
    </r>
  </si>
  <si>
    <r>
      <t xml:space="preserve">Wynon and Potgieterskeus: </t>
    </r>
    <r>
      <rPr>
        <sz val="11"/>
        <color indexed="8"/>
        <rFont val="Calibri"/>
        <family val="2"/>
      </rPr>
      <t xml:space="preserve">No Endangered or threatend species recorded on the FMU's from June 2015 according to document "Biodiversity Prioritisation for TWK member farms in Mpumalanga and Kwa Zulu Natal"  GIS recording in 18 March 2022 drawn up by Mpumalanga Biodiversity Parks Board.  A Species register Forms 28 list the species identified on FMU's.  Critically Endangered, Vulnerable and Protected Species register Forms-27 are used to record species. </t>
    </r>
  </si>
  <si>
    <r>
      <t xml:space="preserve">Wynon and Potgieterskeus: </t>
    </r>
    <r>
      <rPr>
        <sz val="11"/>
        <color indexed="8"/>
        <rFont val="Calibri"/>
        <family val="2"/>
      </rPr>
      <t>Conservation Plan Forms 36 . Fire register prove that the FMU abide to the Conservation plan Forms 36  and to verify that the FMU complied a grass monitor plan is done.  Wynon: 01 February 2022, Veld Condition Assessment Site Report 2022, Done by Topveld.
Potgieterskeus: 07 February 2022, veld Condition Assessment Site Report 2022. Done by Topveld.</t>
    </r>
  </si>
  <si>
    <r>
      <t>Wynon and Potgieterskeus;</t>
    </r>
    <r>
      <rPr>
        <sz val="11"/>
        <color indexed="8"/>
        <rFont val="Calibri"/>
        <family val="2"/>
      </rPr>
      <t xml:space="preserve"> FMU's are members of the, Moolman Boere Vereeniging (Potgieterskeus) and NU Scotland Boere Vereeniging (Wynon), Farmers Association.  Farming community do their own patrols co-ordinated by the Farmers associations.  The Police is also involved.  Protea Coin for Potgieterskeus and Imvula Security for Wynon assist as courtesy in emergency situations.</t>
    </r>
  </si>
  <si>
    <r>
      <t xml:space="preserve">Wynon and Potgieterskeus: </t>
    </r>
    <r>
      <rPr>
        <sz val="11"/>
        <color indexed="8"/>
        <rFont val="Calibri"/>
        <family val="2"/>
      </rPr>
      <t>Chemical stores on both FMUs examined and are complient to all laws and regulations</t>
    </r>
  </si>
  <si>
    <r>
      <t xml:space="preserve">Wynon and Potgieterskeus: </t>
    </r>
    <r>
      <rPr>
        <sz val="11"/>
        <color indexed="8"/>
        <rFont val="Calibri"/>
        <family val="2"/>
      </rPr>
      <t>The waste disposal sites on both FMUs are compliant according to legislation and the Work Instruction FP05</t>
    </r>
  </si>
  <si>
    <r>
      <t xml:space="preserve">Wynon and Potgieterskeus: </t>
    </r>
    <r>
      <rPr>
        <sz val="11"/>
        <color indexed="8"/>
        <rFont val="Calibri"/>
        <family val="2"/>
      </rPr>
      <t xml:space="preserve">Procedure FP-07 and the Workshop instruction is in place to avoid and remediate fuel and oil pollution and spillages.  It is also addressed on Work Instruction FW-21 rev 5 which is the Aspect and Impact register.  No incidents reported of fuel and oil spillages.  </t>
    </r>
  </si>
  <si>
    <r>
      <t xml:space="preserve">Wynon and Potgieterskeus: </t>
    </r>
    <r>
      <rPr>
        <sz val="11"/>
        <color indexed="8"/>
        <rFont val="Calibri"/>
        <family val="2"/>
      </rPr>
      <t>A documented pest management programme refered in FP-02 is in place and evidence of implementation is within the weeding control document, Farms 34, Pest/ Disease register, Farms 25 which identify and address actions taken.  Use of the APL list on the TIPWG website.</t>
    </r>
  </si>
  <si>
    <r>
      <t xml:space="preserve">Wynon and Potgieterskeus: </t>
    </r>
    <r>
      <rPr>
        <sz val="11"/>
        <color indexed="8"/>
        <rFont val="Calibri"/>
        <family val="2"/>
      </rPr>
      <t>Chemicals that are used are listed and recorded TWK chemical register.  Only TIPWG and FSC  approved chemicals are used.</t>
    </r>
  </si>
  <si>
    <r>
      <t xml:space="preserve">Wynon and Potgieterskeus: </t>
    </r>
    <r>
      <rPr>
        <sz val="11"/>
        <color indexed="8"/>
        <rFont val="Calibri"/>
        <family val="2"/>
      </rPr>
      <t>Chemicals that are used are listed and recorded in the  TWK chemical register.  Only TIPWG and FSC approved chemicals, suppliers and recommended applications are used.  Training is done every 24 months on pesticide application stated on document Training requirements of contractors and own labour, TWK-23.</t>
    </r>
  </si>
  <si>
    <r>
      <t xml:space="preserve">Wynon and Potgieterskeus: </t>
    </r>
    <r>
      <rPr>
        <sz val="11"/>
        <color indexed="8"/>
        <rFont val="Calibri"/>
        <family val="2"/>
      </rPr>
      <t>Approved Biological control agents is released on land holdings.  TWK is a member of the Tree Protection Co-operative Programme, TPCP, based at the University of Pretoria where research has been done on Biological control and release only done after approval by the Department of Agriculture</t>
    </r>
  </si>
  <si>
    <r>
      <t>Wynon and Potgieterskeus:</t>
    </r>
    <r>
      <rPr>
        <sz val="11"/>
        <color indexed="8"/>
        <rFont val="Calibri"/>
        <family val="2"/>
      </rPr>
      <t xml:space="preserve"> Fertiliser used is managed according to the Silviculture manual FP-02 clause 6.8 page 15.  A Fertiliser Register book is used to record the quantity, reason, name, compartment and date.</t>
    </r>
  </si>
  <si>
    <r>
      <t xml:space="preserve">Wynon and Potgieterskeus: </t>
    </r>
    <r>
      <rPr>
        <sz val="11"/>
        <color indexed="8"/>
        <rFont val="Calibri"/>
        <family val="2"/>
      </rPr>
      <t>A Fire management procedure, FP-10 exists, that refers that every FMU has to have a Fire Management Plan that are revised annually.  Fire registers, Farms 19 is kept and no uncontrolled fires reported on both Potgieterskeus and Wynon within the last 24 months.</t>
    </r>
  </si>
  <si>
    <r>
      <t>Wynon and Potgieterskeus:</t>
    </r>
    <r>
      <rPr>
        <sz val="11"/>
        <color indexed="8"/>
        <rFont val="Calibri"/>
        <family val="2"/>
      </rPr>
      <t xml:space="preserve"> A Fire management procedure, FP-10 exists, that refers that every FMU has to have a Fire Management Plan that is revised annually.  Both FMU's are members of the local FPA's, Umpuluzi Fire Protection Association for Wynon and Mkhondo Fire Protection Association for Potgieterskeus</t>
    </r>
  </si>
  <si>
    <r>
      <t xml:space="preserve">Wynon and Potgieterskeus: </t>
    </r>
    <r>
      <rPr>
        <sz val="11"/>
        <color indexed="8"/>
        <rFont val="Calibri"/>
        <family val="2"/>
      </rPr>
      <t xml:space="preserve">The Fire Management Procedure FP-10 refers to training of all fire fighters and managers. Training requirements are listed in TWK 23 for basic fire fighting. Managers are trained in Fire boss training. Training done at Potgieterskeus by Lottenburg Edu-Farm for Proto Team refresher course.  Training attendance register, TWK-02, 2 June 2022. 19 staff have attended and competent declared.  Training done at Wyntoun by Mhlambanyathi Group Pty Ltd for Proto Team refresher course.  Training attendance register, TWK-02, 14 June 2021. 3 staff have attended and competent declared. </t>
    </r>
  </si>
  <si>
    <r>
      <t>Wynon and Potgieterskeus:</t>
    </r>
    <r>
      <rPr>
        <sz val="11"/>
        <color indexed="8"/>
        <rFont val="Calibri"/>
        <family val="2"/>
      </rPr>
      <t xml:space="preserve"> Potgieterskeus is a member of Mkondo Fire Protection Association.  Invoice 18 May 2022, ref M112 / RKDA005462.  Payment R101454.10 paid 30 May 2022.
Wynon is a member of Umpuluzi Fire Protection Association.  Invoice 16 July 2021, ref M10 / RKDA003899.  Payment R1840.00 paid 29 July 2021</t>
    </r>
  </si>
  <si>
    <r>
      <t xml:space="preserve">Wynon and potgieterskeus: </t>
    </r>
    <r>
      <rPr>
        <sz val="11"/>
        <color indexed="8"/>
        <rFont val="Calibri"/>
        <family val="2"/>
      </rPr>
      <t>No uncontrolled fires within the last 24 months on Potgieterskeus and Wynon. There is a budget in place to rehabilitate monitor and prevent wildfires</t>
    </r>
  </si>
  <si>
    <r>
      <t xml:space="preserve">Wynon and Potgieterskeus: </t>
    </r>
    <r>
      <rPr>
        <sz val="11"/>
        <color indexed="8"/>
        <rFont val="Calibri"/>
        <family val="2"/>
      </rPr>
      <t xml:space="preserve">A documented pest management programme refered to in FP-02 is in place and evidence of implementation is within the weeding control document, Farms 34, Pest/ Disease register, Forms 25 which identify and address actions taken.  Use of the APL list on the TIPWG website. The Two FMU's Potgieterskeus and Wynon are in corporated in the National Pest and Disease Monitoring Programme, evaluated annually and a report are produced by the ICFR annually. </t>
    </r>
  </si>
  <si>
    <r>
      <t>Wynon and Potgieterskeus: TWK</t>
    </r>
    <r>
      <rPr>
        <sz val="11"/>
        <color indexed="8"/>
        <rFont val="Calibri"/>
        <family val="2"/>
      </rPr>
      <t xml:space="preserve"> are member of the TPCP and all information are shared on the platform.  All members will be notified, actions taken and montoring will be coordinated on the platform </t>
    </r>
  </si>
  <si>
    <r>
      <t xml:space="preserve">Wynon and Potgieterskeus: </t>
    </r>
    <r>
      <rPr>
        <sz val="11"/>
        <color indexed="8"/>
        <rFont val="Calibri"/>
        <family val="2"/>
      </rPr>
      <t>No reports of any damage causing animals in last 24 months. There have been sporadic antilope browsing incidents but this is below the control threshhold and left to run its course</t>
    </r>
  </si>
  <si>
    <r>
      <t xml:space="preserve">Wynon and Potgieterskeus: </t>
    </r>
    <r>
      <rPr>
        <sz val="11"/>
        <color indexed="8"/>
        <rFont val="Calibri"/>
        <family val="2"/>
      </rPr>
      <t>The Silviculture Manual FP-02 and Harvesting Plan Farms-08 procedures are in place to address the re-establishment within a year after felling.  The post harvest checklist and the planting checklists are compared to monitor that re-establishment within a year have taken place</t>
    </r>
  </si>
  <si>
    <r>
      <t>Wynon and Potgieterskeus:</t>
    </r>
    <r>
      <rPr>
        <sz val="11"/>
        <color indexed="8"/>
        <rFont val="Calibri"/>
        <family val="2"/>
      </rPr>
      <t xml:space="preserve"> Site specie matching in the Silviculture manual FP-02 is used as guide.  Continuous site specie matching is done in trials and evaluated continuously.</t>
    </r>
  </si>
  <si>
    <r>
      <t xml:space="preserve">Wynon and Potgieterskeus: </t>
    </r>
    <r>
      <rPr>
        <sz val="11"/>
        <color indexed="8"/>
        <rFont val="Calibri"/>
        <family val="2"/>
      </rPr>
      <t xml:space="preserve">AS 400 system is used to draw information to monitor the actual versus predicted yields.  
The Silviculture Manual FP-02 is used as reference to checklists for weeding, plant quality, growth and silvilculture quality as well as reference in terms of frequency in monitoring compliance.  The seed source is refered to on the planting checklist
The Harvesting maunual FP-03 is used as reference to checklists for harvesting plan (Farms 08) includes pre- and post harvesting checklists </t>
    </r>
  </si>
  <si>
    <r>
      <t xml:space="preserve">Wynon and Potgieterskeus: </t>
    </r>
    <r>
      <rPr>
        <sz val="11"/>
        <color indexed="8"/>
        <rFont val="Calibri"/>
        <family val="2"/>
      </rPr>
      <t>Continous Site species selection, research, seed improvement, site monitoring have been done. No site degredation has been noted up to date. Referenced to Silviculture manual FP-02</t>
    </r>
  </si>
  <si>
    <r>
      <t xml:space="preserve">Wynon and Potgieterskeus: </t>
    </r>
    <r>
      <rPr>
        <sz val="11"/>
        <color indexed="8"/>
        <rFont val="Calibri"/>
        <family val="2"/>
      </rPr>
      <t xml:space="preserve">The Management Plan budget is addressed in the Management plan (Farms 50) and approved by Timber Executive Manager </t>
    </r>
  </si>
  <si>
    <r>
      <t xml:space="preserve">Wynon and Potgieterskeus: </t>
    </r>
    <r>
      <rPr>
        <sz val="11"/>
        <color indexed="8"/>
        <rFont val="Calibri"/>
        <family val="2"/>
      </rPr>
      <t>Continious Site species selection, research, seed improvement and site monitoring Referenced to Silviculture manual FP-02</t>
    </r>
  </si>
  <si>
    <r>
      <t>Wynon and Potgieterskeus:</t>
    </r>
    <r>
      <rPr>
        <sz val="11"/>
        <color indexed="8"/>
        <rFont val="Calibri"/>
        <family val="2"/>
      </rPr>
      <t xml:space="preserve"> Responsibilities are clearly defined in the EQMS 01 rev 4.  Organogram and job descriptions defined within.</t>
    </r>
  </si>
  <si>
    <t>Wynon</t>
  </si>
  <si>
    <t>PEFC MA</t>
  </si>
  <si>
    <r>
      <t>Wynon and Potgieterskeus;</t>
    </r>
    <r>
      <rPr>
        <sz val="11"/>
        <color indexed="8"/>
        <rFont val="Calibri"/>
        <family val="2"/>
      </rPr>
      <t xml:space="preserve"> No Endangered or threatend species recorded on the FMU's from June 2015 according to document Biodiversity Prioritisation for TWK member farms in Mpumalanga and Kwa Zulu Natal until GIS recording in 18 March 2022 drawn up by Mpumalanga Biodiversity Parks Board.  A Species register Farms 28 list the species identified on FMU's.  Critically Endangered, Vulnerable and Protected Species register Farms-27 are used to record species. </t>
    </r>
  </si>
  <si>
    <t>no conversion since 1998</t>
  </si>
  <si>
    <r>
      <t xml:space="preserve">All Sites : </t>
    </r>
    <r>
      <rPr>
        <sz val="12"/>
        <color indexed="8"/>
        <rFont val="Calibri"/>
        <family val="2"/>
      </rPr>
      <t>Interviews with Mrs N Langa and Mr J Nel. They could easily and with ease explain the TWK Budgets, forecasts, production yields and long term forecasts. There was an indepth knowledge on labour costs and relations, labour efficiency, production costs and the need for mechanization yet why they still prefer manual harvesting. (they need to employ, to empower the youth and to help with the socio economic upliftment of the local communities within the TWK FMUs)</t>
    </r>
  </si>
  <si>
    <r>
      <rPr>
        <b/>
        <sz val="12"/>
        <color indexed="8"/>
        <rFont val="Calibri"/>
        <family val="2"/>
      </rPr>
      <t xml:space="preserve">All Sites </t>
    </r>
    <r>
      <rPr>
        <sz val="12"/>
        <color indexed="8"/>
        <rFont val="Calibri"/>
        <family val="2"/>
      </rPr>
      <t>: TWK is an active member of the local community and all products both bought and where possible sold are as far as possible procured from the local area. Any business opportunity that may appear is first offered to the local community and a number of the TWK contractors are either ex employees of TWK directly or are from the area. (100percent of contractor staff is locally sourced, veified through staff interviews and contractor pay slips)</t>
    </r>
  </si>
  <si>
    <r>
      <rPr>
        <b/>
        <sz val="12"/>
        <color indexed="8"/>
        <rFont val="Calibri"/>
        <family val="2"/>
      </rPr>
      <t>All Sites: TWK</t>
    </r>
    <r>
      <rPr>
        <sz val="12"/>
        <color indexed="8"/>
        <rFont val="Calibri"/>
        <family val="2"/>
      </rPr>
      <t xml:space="preserve"> allows for the controlled collection of fire wood, thathing grass, clay, soil and water off their FMU. However no hunting or medicinal herb collection may take place. Fishing is strictly controlled</t>
    </r>
  </si>
  <si>
    <r>
      <t>All Sites : Imvula Security</t>
    </r>
    <r>
      <rPr>
        <sz val="12"/>
        <color indexed="8"/>
        <rFont val="Calibri"/>
        <family val="2"/>
      </rPr>
      <t xml:space="preserve"> is directly employed by TWK to control all COC controlled wood and manages the timber theft division as well. Each FMU has their own security company. Each FMU also has 5 internal own ops FORESTRY CONSERVATION WARDENS roaming around the FMU 
Assess onto any of the NCT FMUs is through a ticketing process and no hunting or trapping tickets are issued, thus all such activities are deemed illegal</t>
    </r>
  </si>
  <si>
    <r>
      <rPr>
        <b/>
        <sz val="12"/>
        <color indexed="8"/>
        <rFont val="Calibri"/>
        <family val="2"/>
      </rPr>
      <t>All Sites :</t>
    </r>
    <r>
      <rPr>
        <sz val="12"/>
        <color indexed="8"/>
        <rFont val="Calibri"/>
        <family val="2"/>
      </rPr>
      <t xml:space="preserve"> No cattle grazing takes place on any of the TWK FMUs</t>
    </r>
  </si>
  <si>
    <r>
      <rPr>
        <b/>
        <sz val="12"/>
        <color indexed="8"/>
        <rFont val="Calibri"/>
        <family val="2"/>
      </rPr>
      <t>All Sites:</t>
    </r>
    <r>
      <rPr>
        <sz val="12"/>
        <color indexed="8"/>
        <rFont val="Calibri"/>
        <family val="2"/>
      </rPr>
      <t xml:space="preserve"> All timber grown by TWK is classed as exotic invasive, however through intensive research with multiple research institutes and Universities it has been noted that these are the only species of economic viability. Exotics are managed and regeneration is controlled through silviculture and stakeholder consultation takes place annually where the discussion and eradication of envasive exotics outside the FMU are discussed and details drawn up to remove or control such escapees. Verified through silviculural budgets and stakeholder meeting minutes</t>
    </r>
  </si>
  <si>
    <r>
      <t xml:space="preserve">Wynon: </t>
    </r>
    <r>
      <rPr>
        <sz val="11"/>
        <color indexed="8"/>
        <rFont val="Calibri"/>
        <family val="2"/>
      </rPr>
      <t xml:space="preserve"> Conservation 27.3% (1203ha total land area)(328 ha set aside for conservation)
</t>
    </r>
    <r>
      <rPr>
        <b/>
        <sz val="11"/>
        <color indexed="8"/>
        <rFont val="Calibri"/>
        <family val="2"/>
      </rPr>
      <t>Potgieterskeus</t>
    </r>
    <r>
      <rPr>
        <sz val="11"/>
        <color indexed="8"/>
        <rFont val="Calibri"/>
        <family val="2"/>
      </rPr>
      <t>: Conservation 17.5% (1013ha total land holding)(177 ha of conservation set asie)</t>
    </r>
  </si>
  <si>
    <r>
      <t>All Sites:</t>
    </r>
    <r>
      <rPr>
        <sz val="11"/>
        <color indexed="8"/>
        <rFont val="Calibri"/>
        <family val="2"/>
      </rPr>
      <t xml:space="preserve"> TWK currently applies the SANBI (South African National Biodiversity Institute) reports to access their ecosystems,  Previously TWK used Dr Richard Lechmere Ortel baseline biodiversity report from 2015 to access the biodiversity and ecosystems.</t>
    </r>
  </si>
  <si>
    <t>PEFC Forest Management Standard SAFAS 4:2018 for South Africa</t>
  </si>
  <si>
    <t>Ambra Scodro</t>
  </si>
  <si>
    <r>
      <t>Each non-compliance with the forestry standard</t>
    </r>
    <r>
      <rPr>
        <sz val="11"/>
        <color indexed="10"/>
        <rFont val="Palatino"/>
      </rPr>
      <t xml:space="preserve"> </t>
    </r>
    <r>
      <rPr>
        <sz val="11"/>
        <rFont val="Palatino"/>
        <family val="1"/>
      </rPr>
      <t>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r>
  </si>
  <si>
    <t>MA 2022</t>
  </si>
  <si>
    <r>
      <t xml:space="preserve">Wynon and Potgieterskeus; </t>
    </r>
    <r>
      <rPr>
        <sz val="11"/>
        <color indexed="8"/>
        <rFont val="Calibri"/>
        <family val="2"/>
      </rPr>
      <t>All employees, both inhouse as well as contractual have the freedom of association and are free to join any recognized trade union , without the fear of discrimination. The following unions are recognized and present within the TWK working community. SEPPAWUU and NUMSA trade unions
Employees are encouraged to bargain with the managing foresters through the monthly tool box talks or the dedicated grievance procedure route. Workers interviewed were happy with the way they could bargain for working conditions and pay.</t>
    </r>
  </si>
  <si>
    <t>Operations are planned and managed to prevent adverse off-site environmental
impacts, including impacts to neighbouring communities and other stakeholders.
V
The organization has assessed the risks of its management activities on the environment, communities and stakeholders. The organization's planning and management includes measures to prevent adverse offsite environmental  impacts</t>
  </si>
  <si>
    <r>
      <t>Wynon and Potgieterskeus:</t>
    </r>
    <r>
      <rPr>
        <sz val="11"/>
        <color indexed="8"/>
        <rFont val="Calibri"/>
        <family val="2"/>
      </rPr>
      <t xml:space="preserve"> 60 gms sipository of NPK used once off at plant only on Eucalyptus.
Fertiliser used is managed according to the Silviculture manual FP-02 clause 6.8 page 15.  A Fertiliser Register book is used to record the quantity, reason, name, compartment and date.</t>
    </r>
  </si>
  <si>
    <t xml:space="preserve">Immediately on certification the group should include their PEFC COC code on all delivery notes and sales invoices issued for certified product. This will be checked at S1 audit. </t>
  </si>
  <si>
    <r>
      <t xml:space="preserve">Wynon and Potgieterskeus: </t>
    </r>
    <r>
      <rPr>
        <sz val="11"/>
        <color indexed="8"/>
        <rFont val="Calibri"/>
        <family val="2"/>
      </rPr>
      <t>All info is available on the documentation at the head office as PEFC has not been rolled out yet. The invoice has all relevant information on as per PEFC as well as FCS requirements</t>
    </r>
    <r>
      <rPr>
        <b/>
        <sz val="11"/>
        <color indexed="8"/>
        <rFont val="Calibri"/>
        <family val="2"/>
      </rPr>
      <t xml:space="preserve">. 
See Obs 2022.01 about sales documents not including yet PEFC COC code. </t>
    </r>
  </si>
  <si>
    <t>The forest management was evaluated against the PEFC-endorsed national standard for South Africa. A copy of the standard is available at www.pefc.org</t>
  </si>
  <si>
    <t>Sites linked by common ownership</t>
  </si>
  <si>
    <t>All sites are owned and managed at Head Office. Organizational structure is in place.</t>
  </si>
  <si>
    <t>EQMS-01 Rev: Revision 4, signed in October 2020 defines the functions of the Head Office with roles of the managers</t>
  </si>
  <si>
    <t xml:space="preserve"> Minutes of the  Management Review was held on the 23rd August 2021 at TWK Head Office</t>
  </si>
  <si>
    <t>TWK-34 Internal audit programme is in place and distributed to all relevant managers</t>
  </si>
  <si>
    <t>Management Rep, N Langa is responsible for Document control, Complaints using CAR system, Internal audit plan and results of the audits, Corrective action request system and requirements of the FSC, ISO and PEFC standards.</t>
  </si>
  <si>
    <t>EQMS-01 Rev: Revision 4, signed in October 2020 defines and authorizws the functions of the Head Office with roles of the managers</t>
  </si>
  <si>
    <t>SA-PEFC-FM-001353</t>
  </si>
  <si>
    <t>SAFAS Notification Fee:</t>
  </si>
  <si>
    <t>ZAR 10,000</t>
  </si>
  <si>
    <t>ZAR 539.32</t>
  </si>
  <si>
    <t>Certification Decision:</t>
  </si>
  <si>
    <t>Certification subject to closure of Pre-conditions</t>
  </si>
  <si>
    <t>Withdraw/Suspend/Terminate certification</t>
  </si>
  <si>
    <t>Certification Decision made on behalf of Soil Association Certification Ltd:</t>
  </si>
  <si>
    <t>RT-FM-001a-06.1 June2022. ©  Produced by Soil Association Certification Limited</t>
  </si>
  <si>
    <r>
      <t xml:space="preserve">Potgieterskeus: </t>
    </r>
    <r>
      <rPr>
        <sz val="11"/>
        <color indexed="8"/>
        <rFont val="Calibri"/>
        <family val="2"/>
      </rPr>
      <t>No indigenous people within the South African forestry context. No land claims registered and no land tenure people on either of these FMUs. Local people have access through document no FP09 (Social upliftment, Graves and other archiological sites)  to attend to their ancestral graves , this is through reporting and obtaining access to the FMU though either the security company or the FMU office forest manager</t>
    </r>
  </si>
  <si>
    <r>
      <t xml:space="preserve">Wynon and Potgieterskeus: </t>
    </r>
    <r>
      <rPr>
        <sz val="11"/>
        <color indexed="8"/>
        <rFont val="Calibri"/>
        <family val="2"/>
      </rPr>
      <t xml:space="preserve">Foresters interviewed had a good understanding of the resource requirements and other needs within the local community. TWK has a dedicated Community relations department headed by Mr Mandla Ngwenya (Manager enterprise development) that visits and interacts with all communities within the TWK footprint. </t>
    </r>
  </si>
  <si>
    <r>
      <t xml:space="preserve"> Potgieterskeus;</t>
    </r>
    <r>
      <rPr>
        <sz val="11"/>
        <color indexed="8"/>
        <rFont val="Calibri"/>
        <family val="2"/>
      </rPr>
      <t xml:space="preserve"> The FMU is a paid up member of the Moolman Boere Vereeniging (Potgieterskeus, Farmers Association). The forester and supervisor do their own patrols on a regular basis. There is a camera system monitred 24 hours. The Police is also involved when required.  Bidvest/Protea coin also patrols when issues arise and are on call 24 hours a day. The farm is also entirely fenced.</t>
    </r>
  </si>
  <si>
    <r>
      <t xml:space="preserve"> Potgieterskeus: </t>
    </r>
    <r>
      <rPr>
        <sz val="11"/>
        <color indexed="8"/>
        <rFont val="Calibri"/>
        <family val="2"/>
      </rPr>
      <t>The waste disposal site on the FMU is fenced off with access control and burned twice yearly. Any recyclable waste is brought through to Piet Retief landfill. Any hazardous waste is collected and disposed of by the Mkondo waste.</t>
    </r>
  </si>
  <si>
    <r>
      <t xml:space="preserve">Potgieterskeus: </t>
    </r>
    <r>
      <rPr>
        <sz val="11"/>
        <color theme="1"/>
        <rFont val="Calibri"/>
        <family val="2"/>
        <scheme val="minor"/>
      </rPr>
      <t xml:space="preserve">Only TIPWG and FSC approved chemicals are used. </t>
    </r>
    <r>
      <rPr>
        <sz val="11"/>
        <color indexed="8"/>
        <rFont val="Calibri"/>
        <family val="2"/>
      </rPr>
      <t xml:space="preserve">Chemicals that are used are listed and recorded  in the TWK chemical register.  </t>
    </r>
  </si>
  <si>
    <r>
      <t xml:space="preserve">Potgieterskeus: </t>
    </r>
    <r>
      <rPr>
        <sz val="11"/>
        <color theme="1"/>
        <rFont val="Calibri"/>
        <family val="2"/>
        <scheme val="minor"/>
      </rPr>
      <t xml:space="preserve">Only TIPWG and FSC approved chemicals are used. </t>
    </r>
    <r>
      <rPr>
        <sz val="11"/>
        <color indexed="8"/>
        <rFont val="Calibri"/>
        <family val="2"/>
      </rPr>
      <t xml:space="preserve">Chemicals that are used are listed and recorded  in the TWK chemical register. 
The forester has just completed a 12 month Crop Life protection course on chemicals in December 2022, this included their handling and usage as well as proper equipment storage nad handling </t>
    </r>
  </si>
  <si>
    <r>
      <t xml:space="preserve"> Potgieterskeus:</t>
    </r>
    <r>
      <rPr>
        <sz val="11"/>
        <color theme="1"/>
        <rFont val="Calibri"/>
        <family val="2"/>
        <scheme val="minor"/>
      </rPr>
      <t xml:space="preserve"> Biological control takes place on the FMU,this is part of the FABI (Forestry and Agricultural biodivercity institute) and TPCP (Tree Protection Co Operative Program) programes .</t>
    </r>
    <r>
      <rPr>
        <sz val="11"/>
        <color indexed="8"/>
        <rFont val="Calibri"/>
        <family val="2"/>
      </rPr>
      <t xml:space="preserve"> TWK is a active member of the Tree Protection Co-operative Programme, TPCP, based at the University of Pretoria where research has been done on Biological control and release only done after approval by the Department of Agriculture</t>
    </r>
  </si>
  <si>
    <r>
      <t>Potgieterskeus:</t>
    </r>
    <r>
      <rPr>
        <sz val="11"/>
        <color theme="1"/>
        <rFont val="Calibri"/>
        <family val="2"/>
        <scheme val="minor"/>
      </rPr>
      <t xml:space="preserve"> There is Biocontrol implemented on the FMU, monitored by FABI and TPCP as well as the University of Pretoria and approved by the department of agriculture. The chemical store as audited complies to all ILO and FSC laws. Bunding, ventilation, storage, chemical register, first aid , MSDN sheets and training are all done and available</t>
    </r>
  </si>
  <si>
    <r>
      <t xml:space="preserve"> Potgieterskeus: </t>
    </r>
    <r>
      <rPr>
        <sz val="11"/>
        <color theme="1"/>
        <rFont val="Calibri"/>
        <family val="2"/>
        <scheme val="minor"/>
      </rPr>
      <t xml:space="preserve">TWK has a central  procedure in place. </t>
    </r>
    <r>
      <rPr>
        <sz val="11"/>
        <color indexed="8"/>
        <rFont val="Calibri"/>
        <family val="2"/>
      </rPr>
      <t xml:space="preserve">Procedure FP-07 and the Workshop instruction are in place to avoid and remediate fuel and oil pollution and spillages.  It is also addressed on Work Instruction FW-21 rev 5 which is the Aspect and Impact register.  No incidents reported of fuel and oil spillages in last 12 months.  </t>
    </r>
  </si>
  <si>
    <r>
      <t xml:space="preserve">Potgieterskeus: </t>
    </r>
    <r>
      <rPr>
        <sz val="11"/>
        <color theme="1"/>
        <rFont val="Calibri"/>
        <family val="2"/>
        <scheme val="minor"/>
      </rPr>
      <t>TWK has a</t>
    </r>
    <r>
      <rPr>
        <sz val="11"/>
        <color indexed="8"/>
        <rFont val="Calibri"/>
        <family val="2"/>
      </rPr>
      <t xml:space="preserve"> documented pest management programme ref FP-02 which is in place and evidence of implementation is within the weeding control document, Farms 34, silvicultural weeds control register, Farms 25 , pests and diseases register, which identify and address actions taken.  Use of the APL list on the TIPWG website. Manual labour is often prefered due to socio political conditions</t>
    </r>
  </si>
  <si>
    <r>
      <t xml:space="preserve"> Potgieterskeus: </t>
    </r>
    <r>
      <rPr>
        <sz val="11"/>
        <color theme="1"/>
        <rFont val="Calibri"/>
        <family val="2"/>
        <scheme val="minor"/>
      </rPr>
      <t>TWk has</t>
    </r>
    <r>
      <rPr>
        <b/>
        <sz val="11"/>
        <color theme="1"/>
        <rFont val="Calibri"/>
        <family val="2"/>
        <scheme val="minor"/>
      </rPr>
      <t xml:space="preserve"> a</t>
    </r>
    <r>
      <rPr>
        <sz val="11"/>
        <color indexed="8"/>
        <rFont val="Calibri"/>
        <family val="2"/>
      </rPr>
      <t xml:space="preserve"> Fire management procedure, FP-10 which states that every FMU has to have a Fire Management Plan that is revised annually (2023/01/23).  Fire registers, Farms 19 is kept and no uncontrolled or wild fires  reported on Potgieterskeus within the last 24 months.</t>
    </r>
  </si>
  <si>
    <r>
      <t>Potgieterskeus: TWK has a</t>
    </r>
    <r>
      <rPr>
        <sz val="11"/>
        <color indexed="8"/>
        <rFont val="Calibri"/>
        <family val="2"/>
      </rPr>
      <t xml:space="preserve"> Fire Management Procedure FP-10 which refers to training of all fire fighters and managers. Training requirements are listed in TWK 23 for basic fire fighting. Managers are trained in Fire boss training. The forester was trained as a lead fire boss on the 28 April 2022. Training done at Potgieterskeus by Lottenburg Edu-Farm for Proto Team refresher course.  Training attendance register, TWK-02, 24 and 25th May 2022. 20 staff have attended and declared competent. Certificates issued </t>
    </r>
  </si>
  <si>
    <r>
      <t xml:space="preserve">Potgieterskeus: </t>
    </r>
    <r>
      <rPr>
        <sz val="11"/>
        <color indexed="8"/>
        <rFont val="Calibri"/>
        <family val="2"/>
      </rPr>
      <t>No uncontrolled fires has occurred in the last 24 months on Potgieterskeus. There is a budget in place to rehabilitate monitor and prevent wildfires should they occur. Veified in management budget</t>
    </r>
  </si>
  <si>
    <r>
      <t>Potgieterskeus:</t>
    </r>
    <r>
      <rPr>
        <sz val="11"/>
        <color indexed="8"/>
        <rFont val="Calibri"/>
        <family val="2"/>
      </rPr>
      <t xml:space="preserve"> Potgieterskeus is a member of Mkondo Fire Protection Association.  Invoice 18 May 2022, ref M112 / RKDA005462.  Payment R101454.10 paid 30 May 2022. Verified invoice</t>
    </r>
  </si>
  <si>
    <r>
      <t xml:space="preserve">Potgieterskeus: </t>
    </r>
    <r>
      <rPr>
        <sz val="11"/>
        <color theme="1"/>
        <rFont val="Calibri"/>
        <family val="2"/>
        <scheme val="minor"/>
      </rPr>
      <t xml:space="preserve">TWK has a </t>
    </r>
    <r>
      <rPr>
        <sz val="11"/>
        <color indexed="8"/>
        <rFont val="Calibri"/>
        <family val="2"/>
      </rPr>
      <t xml:space="preserve">documented pest management programme refered to as FP-02 which  is in place and evidence of implementation is within the weeding control document, Farms 34, Pest/ Disease register, Forms 25 which identify and address actions taken.  Use of the APL list on the TIPWG website. The Two FMU's Potgieterskeus and Wynon are in corporated in the National Pest and Disease Monitoring Programme, evaluated annually and a report are produced by the ICFR annually. </t>
    </r>
  </si>
  <si>
    <r>
      <t>Potgieterskeus: TWK</t>
    </r>
    <r>
      <rPr>
        <sz val="11"/>
        <color indexed="8"/>
        <rFont val="Calibri"/>
        <family val="2"/>
      </rPr>
      <t xml:space="preserve"> is a paid up member of TPCP and all information is shared on the platform.  All members will be notified, actions taken and montoring will be coordinated on the platform </t>
    </r>
  </si>
  <si>
    <r>
      <t xml:space="preserve"> Potgieterskeus: The forester states that there are no</t>
    </r>
    <r>
      <rPr>
        <sz val="11"/>
        <color indexed="8"/>
        <rFont val="Calibri"/>
        <family val="2"/>
      </rPr>
      <t xml:space="preserve"> damage causing animals on his FMU and that there is no damage caused in last 24 months.</t>
    </r>
  </si>
  <si>
    <t>28/02-01/03/2023</t>
  </si>
  <si>
    <t>3 days including travel and report writing</t>
  </si>
  <si>
    <t>28/02/2023: opening meeting 08.00</t>
  </si>
  <si>
    <t>Documentation review, contracts, pay slips, invoicing , management plans , budgets, training , accident and incident reports</t>
  </si>
  <si>
    <t>01/03/2023: Site visit to Potgieterskeus at 08.00 for three hours. Staff interviews, chemical store inspection, open area, conservation and roads inspection, harvest site, silvicultural site and fire ops room inspection</t>
  </si>
  <si>
    <t>Closeout at 15h30</t>
  </si>
  <si>
    <t>m: 18
f:6</t>
  </si>
  <si>
    <t>m: 72
f: 45</t>
  </si>
  <si>
    <t>Ryan Connolly</t>
  </si>
  <si>
    <t>2021 to 2022
Export market for euc was down compared to planned . Pine market currently shortage. Wattle with held</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</si>
  <si>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</si>
  <si>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Any significant issues impacting on the audit programme N</t>
  </si>
  <si>
    <r>
      <t xml:space="preserve">Any deviation from the audit plan and their reasons? </t>
    </r>
    <r>
      <rPr>
        <sz val="11"/>
        <rFont val="Cambria"/>
        <family val="1"/>
      </rPr>
      <t xml:space="preserve">N </t>
    </r>
  </si>
  <si>
    <t xml:space="preserve">12.00. Stakeholder meetings </t>
  </si>
  <si>
    <t>0 responses were received</t>
  </si>
  <si>
    <t xml:space="preserve">Consultation was carried out on </t>
  </si>
  <si>
    <t>6 staff interviews were held in person during audit and two stakeholder consultations held in person</t>
  </si>
  <si>
    <t>S!</t>
  </si>
  <si>
    <t>NONE</t>
  </si>
  <si>
    <t>POSITIVE</t>
  </si>
  <si>
    <t>NO ISSUES RAISED</t>
  </si>
  <si>
    <t>MA 2022 
S1 2023</t>
  </si>
  <si>
    <r>
      <t xml:space="preserve">Potgieterskeus: </t>
    </r>
    <r>
      <rPr>
        <sz val="11"/>
        <color indexed="8"/>
        <rFont val="Calibri"/>
        <family val="2"/>
      </rPr>
      <t>No erosion noted during the audit at any of the FMUs. TWK has a erosion register with monitoring and rehabilitation that takes place.
 TWK documentation process is as follows, erosion noted and reported to the Farms 24 Erosion register then transfered to SP01 conservation policy and then monitoring occurs under the dovument Environmental management Plan</t>
    </r>
  </si>
  <si>
    <r>
      <t>Potgieterskeus:</t>
    </r>
    <r>
      <rPr>
        <sz val="11"/>
        <color indexed="8"/>
        <rFont val="Calibri"/>
        <family val="2"/>
      </rPr>
      <t xml:space="preserve"> All FMUs within the TWK group have been numerated, MAIs (Mean Annual Increment) and growth curves revised and reviewed and annual increments are tied to annual allowable cuts. Potgieterskeus annual allowabel cut is 15000 tonnes</t>
    </r>
  </si>
  <si>
    <r>
      <t xml:space="preserve">Potgieterskeus: </t>
    </r>
    <r>
      <rPr>
        <sz val="11"/>
        <color indexed="8"/>
        <rFont val="Calibri"/>
        <family val="2"/>
      </rPr>
      <t xml:space="preserve">All TWK FMUs have an annual numeration and cruising and this information is fed into the management policy for harvesting justification. Post harvest tonnage is analysed to see if there is any loss of productivity. Site species matching, genetic seed improvement , better silvicultural practices, better nursery practices and better site preperation has ensured no negative growth or yeld loss being noted to date </t>
    </r>
  </si>
  <si>
    <r>
      <t xml:space="preserve">Potgieterskeus: </t>
    </r>
    <r>
      <rPr>
        <sz val="11"/>
        <color indexed="8"/>
        <rFont val="Calibri"/>
        <family val="2"/>
      </rPr>
      <t xml:space="preserve">TWK adheres to all Forestry BOPs and all foresters are well trained and adhere to and are constantly researching and implementing new better and safer services thus ensuring natural habitats are maintained to their best knowledge </t>
    </r>
  </si>
  <si>
    <r>
      <t xml:space="preserve">Potgieterskeus: </t>
    </r>
    <r>
      <rPr>
        <sz val="11"/>
        <color indexed="8"/>
        <rFont val="Calibri"/>
        <family val="2"/>
      </rPr>
      <t>TWK takes great care to maintain , preserve and improve their soil carbon stocks. Best operating practices, best residue management practices, constant monitoring, research and research implementation, constant training and education and improved timber stock are all constantly implemented</t>
    </r>
  </si>
  <si>
    <r>
      <t xml:space="preserve">Potgieterskeus: </t>
    </r>
    <r>
      <rPr>
        <sz val="11"/>
        <color indexed="8"/>
        <rFont val="Calibri"/>
        <family val="2"/>
      </rPr>
      <t xml:space="preserve">No GMOs in use and no evidense of GMOs noted during audit </t>
    </r>
  </si>
  <si>
    <t>Eucalyptus : 11133.88 tons
Pine: 12647.40 ton
Wattle: 0 ton</t>
  </si>
  <si>
    <t>Visited chemical store and standby village</t>
  </si>
  <si>
    <t>Visited P55B pine compartment, currently slashing , 3 interviews, first aider, she rep, first aid box, transport inspected</t>
  </si>
  <si>
    <t xml:space="preserve">Stream crossing no. 12 at P42 , check siltation, draining </t>
  </si>
  <si>
    <t xml:space="preserve">Open area Z015 checked for invasives and monitoring </t>
  </si>
  <si>
    <t>Euc compartment P29, checked tractor discing and weeding program</t>
  </si>
  <si>
    <t>Not assessed for 2023</t>
  </si>
  <si>
    <t>Minor 2023.01</t>
  </si>
  <si>
    <r>
      <t xml:space="preserve">Potgieterskeus: </t>
    </r>
    <r>
      <rPr>
        <sz val="11"/>
        <color indexed="8"/>
        <rFont val="Calibri"/>
        <family val="2"/>
      </rPr>
      <t>TWK has a formal grievance procedure document (FP09. Social Upliftment and grievance procedure) stating how when and through whom all grievances will be attented to. The Foresters all attend regular contractor and worker meetings and there are regular toolbox talks where grievances can be raised and are attended to. Verified meeting 14/02/2023, toolbox talk and grievance procedure explanation</t>
    </r>
  </si>
  <si>
    <r>
      <t xml:space="preserve"> Potgieterskeus: </t>
    </r>
    <r>
      <rPr>
        <sz val="11"/>
        <color indexed="8"/>
        <rFont val="Calibri"/>
        <family val="2"/>
      </rPr>
      <t xml:space="preserve">Foresters interviewed had a good understanding of the resource requirements and other needs within the local community. TWK has a dedicated Community relations department headed by Mr M Ngwenya (Manager enterprise development) that visits and interacts with all communities within the TWK footprint. </t>
    </r>
  </si>
  <si>
    <r>
      <t xml:space="preserve">Potgieterskeus: </t>
    </r>
    <r>
      <rPr>
        <sz val="11"/>
        <color indexed="8"/>
        <rFont val="Calibri"/>
        <family val="2"/>
      </rPr>
      <t>Foresters interviewed had a good understanding of the resource requirements and other needs within the local community. TWK has a dedicated Community relations department headed by Mr M Ngwenya (Manager enterprise development) that visits and interacts with all communities within the TWK footprint. Stakeholder visits with grievances and resolutions are documented and verified. Arson, strikes, protests, disharmony and grievances are a high priority and are addressed as an urgency. No grievances, arson or disharmony noted or addressed in the last 24 months on either FMU. Potgieterskeus has recorded 0 fires in the last 24 months, this is a good indicater of community harmony</t>
    </r>
  </si>
  <si>
    <r>
      <t xml:space="preserve">Potgieterskeus: </t>
    </r>
    <r>
      <rPr>
        <sz val="11"/>
        <color indexed="8"/>
        <rFont val="Calibri"/>
        <family val="2"/>
      </rPr>
      <t>Interviews with the TWK foresters, own ops labour as well as contractors all show a 95% local community employment ratio. Where feasable and possible goods are sourced and procured locally and the training facilitators , chemical suppliers, machinery and good suppliers contacted all state that TWK sources locally. TWK also promotes small enterprise development and helps set up small contractors to source and supply goods where not available</t>
    </r>
  </si>
  <si>
    <r>
      <t xml:space="preserve"> Potgieterskeus: </t>
    </r>
    <r>
      <rPr>
        <sz val="11"/>
        <color indexed="8"/>
        <rFont val="Calibri"/>
        <family val="2"/>
      </rPr>
      <t xml:space="preserve">Interviews with the TWK forester, own ops labour as well as contractors all show a 95% local community employment ratio. Where feasable and possible goods are sourced and procured locally and the training facilitators , chemical suppliers, machinery and good suppliers contacted all state that TWK sources locally. TWK also promotes small enterprise development and helps set up small contractors to source and supply goods where not available. 
TWK has an HR recruitment policy, document no. Industrial relations code, chapter 8 recruitment procedures and policies) </t>
    </r>
  </si>
  <si>
    <r>
      <t xml:space="preserve"> Potgieterskeus: </t>
    </r>
    <r>
      <rPr>
        <sz val="11"/>
        <color indexed="8"/>
        <rFont val="Calibri"/>
        <family val="2"/>
      </rPr>
      <t xml:space="preserve">Interviews with the TWK foresters, own ops labour as well as contractors all show a 95% local community employment ratio. Where feasable and possible goods are sourced and procured locally and the training facilitators , chemical suppliers, machinery and good suppliers contacted all state that TWK sources locally. TWK also promotes small enterprise development and helps set up small contractors to source and supply goods where not available. 
TWK has an HR recruitment policy, document no. Industrial relations code, chapter 8 recruitment procedures and policies) </t>
    </r>
  </si>
  <si>
    <r>
      <t>Potgieterskeus: A</t>
    </r>
    <r>
      <rPr>
        <sz val="11"/>
        <color indexed="8"/>
        <rFont val="Calibri"/>
        <family val="2"/>
      </rPr>
      <t>ll sites of importance are mapped, recorded and maintaned as a priority. Specialists are called when and where new sites are discovered and the National Parks Board as well as local authorities do regular site visits and or desk top analysis to determine the posibilities of such sites occuring. Lacal communities have and are encouraged to highlight places of importance or interest to the FMU managing Forester</t>
    </r>
  </si>
  <si>
    <r>
      <t xml:space="preserve"> Potgieterskeus: TWK has a policy that all</t>
    </r>
    <r>
      <rPr>
        <sz val="11"/>
        <color indexed="8"/>
        <rFont val="Calibri"/>
        <family val="2"/>
      </rPr>
      <t xml:space="preserve"> soil disturbing activities require a pre and post EIA to be conducted before and after the activity to minimize and or mitigate the soil disturbance and to prevent erosion and negative soil impacts. Verified pre and post harvest EIA for compartment P42  . Pre plant assessment verified for compartment P12</t>
    </r>
  </si>
  <si>
    <r>
      <t xml:space="preserve">Potgieterskeus: </t>
    </r>
    <r>
      <rPr>
        <sz val="11"/>
        <color indexed="8"/>
        <rFont val="Calibri"/>
        <family val="2"/>
      </rPr>
      <t>All roads within the TWK FMUs are build and maintained to the South African Forestry sectors BOPS, any new road or bridge requires an EIA before being build. Drainage, storm water runnoff control and speed bumps are well constructed and implemented where required and no excessive erosion or uncontrolled water run off noted during the course of the audit</t>
    </r>
  </si>
  <si>
    <r>
      <t xml:space="preserve">Potgieterskeus: </t>
    </r>
    <r>
      <rPr>
        <sz val="11"/>
        <color indexed="8"/>
        <rFont val="Calibri"/>
        <family val="2"/>
      </rPr>
      <t>All wetlands , riparian zones, water courses and drainage lines are mapped and monitored and deliniation has been completed and conservation management plans are implemented. This was visually inspected during the audit process at P12. P55B, P42 and P47 and all found to be compliant</t>
    </r>
  </si>
  <si>
    <t>There is insufficient evidence of ongoing stakeholder consultation with interested and affected parties within the South African community.</t>
  </si>
  <si>
    <t>A comprehensive stakeholder list shall be avaqilable including interested and affected parties, conservation lobbyists, Tertiary institutes and local communitites including tracable contact information</t>
  </si>
  <si>
    <t>A new stakeholder list will be compiled and all stakeholders will be contacted within the next 12 months</t>
  </si>
  <si>
    <t>Before next audit</t>
  </si>
  <si>
    <t>1) Ryan Connolly. 18 years research back round. Forestry b tech, agricultural degree, Conservation diploma</t>
  </si>
  <si>
    <t>Neighbour</t>
  </si>
  <si>
    <t>Community chairman</t>
  </si>
  <si>
    <t xml:space="preserve"> Minutes of the  Management Review was held on the 3rd February 2023 at TWK Head Office</t>
  </si>
  <si>
    <t>Principles 2, 4 and 6</t>
  </si>
  <si>
    <t>22 consultees were contacted</t>
  </si>
  <si>
    <r>
      <t>Potgieterskeus:</t>
    </r>
    <r>
      <rPr>
        <sz val="11"/>
        <color indexed="8"/>
        <rFont val="Calibri"/>
        <family val="2"/>
      </rPr>
      <t xml:space="preserve"> TWK has a policy where post harvest residue is maintained as best as possible on the site to minimize erosion through wind or rain and to stabilize the soil and increase the humus layer to retain water. Cool burns are a nessessity where required and only foresters with experience are permited to do post harvest burns.</t>
    </r>
  </si>
  <si>
    <t>closed</t>
  </si>
  <si>
    <t>sales documentation verified with codes on relevant invoices</t>
  </si>
  <si>
    <t>Rob Shaw 
Heidi Kagiali</t>
  </si>
  <si>
    <t>Bark</t>
  </si>
  <si>
    <t>Rob Shaw</t>
  </si>
  <si>
    <r>
      <t>Potgieterskeus:</t>
    </r>
    <r>
      <rPr>
        <sz val="11"/>
        <color indexed="8"/>
        <rFont val="Calibri"/>
        <family val="2"/>
      </rPr>
      <t>There is a stakeholder list, verified , that contains some interested and affected parties, neighbours , local communities and suppliers. These stakeholders are contacted on a formal basis once in a five year cycle . Direct stakeholders and community interaction takes place on an ad hoc basis with a minimum interaction period of 1 year. Forest managers have constant contact with neighbours and effected stakeholders through farmers meetings, fire management meetings and community meetings, most of these occur quarterly. Verified community stakeholder meeting on  as well as 14/11/2022. Fire meeting took place on the 10/05/2022
The stakeholder list lacks certain prominent interested parties and conservation lobbyists as well as tertiary institutes, thus these institutes have not been contacted for stakeholder feedback.</t>
    </r>
  </si>
  <si>
    <t>Pinus patula 
Pinus eliottii*
Pinus taeda
Eucalyptus dunnii
Eucalyptus grandis
Eucalyptus saligna
Eucalyptus maculata
Eucalyptus fastigata
Eucalyptus nitens
Acacia decurrens.
Acacia mearnsii</t>
  </si>
  <si>
    <r>
      <t>Forest Manager</t>
    </r>
    <r>
      <rPr>
        <sz val="14"/>
        <rFont val="Cambria"/>
        <family val="1"/>
      </rPr>
      <t xml:space="preserve"> (Certificate Holder):</t>
    </r>
  </si>
  <si>
    <t>Forest Name:</t>
  </si>
  <si>
    <t>not yet issued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</si>
</sst>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R&quot;#,##0;[Red]\-&quot;R&quot;#,##0"/>
    <numFmt numFmtId="165" formatCode="0.0"/>
    <numFmt numFmtId="166" formatCode="[$-809]dd\ mmmm\ yyyy;@"/>
  </numFmts>
  <fonts count="110">
    <font>
      <sz val="11"/>
      <name val="Palatino"/>
      <family val="1"/>
    </font>
    <font>
      <sz val="11"/>
      <color theme="1"/>
      <name val="Calibri"/>
      <family val="2"/>
      <scheme val="minor"/>
    </font>
    <font>
      <sz val="11"/>
      <color theme="1"/>
      <name val="Calibri"/>
      <family val="2"/>
      <scheme val="minor"/>
    </font>
    <font>
      <sz val="10"/>
      <name val="Arial"/>
      <family val="2"/>
    </font>
    <font>
      <b/>
      <sz val="11"/>
      <name val="Palatino"/>
      <family val="1"/>
    </font>
    <font>
      <sz val="11"/>
      <name val="Palatino"/>
      <family val="1"/>
    </font>
    <font>
      <sz val="11"/>
      <color indexed="12"/>
      <name val="Palatino"/>
      <family val="1"/>
    </font>
    <font>
      <sz val="8"/>
      <name val="Palatino"/>
      <family val="1"/>
    </font>
    <font>
      <u/>
      <sz val="10"/>
      <color indexed="12"/>
      <name val="Arial"/>
      <family val="2"/>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b/>
      <sz val="11"/>
      <color indexed="12"/>
      <name val="Cambria"/>
      <family val="1"/>
    </font>
    <font>
      <sz val="11"/>
      <color indexed="10"/>
      <name val="Cambria"/>
      <family val="1"/>
    </font>
    <font>
      <b/>
      <sz val="22"/>
      <name val="Cambria"/>
      <family val="1"/>
    </font>
    <font>
      <i/>
      <sz val="11"/>
      <color indexed="10"/>
      <name val="Cambria"/>
      <family val="1"/>
    </font>
    <font>
      <sz val="11"/>
      <color indexed="10"/>
      <name val="Palatino"/>
    </font>
    <font>
      <sz val="14"/>
      <name val="Cambria"/>
      <family val="1"/>
    </font>
    <font>
      <b/>
      <i/>
      <sz val="11"/>
      <name val="Cambria"/>
      <family val="1"/>
    </font>
    <font>
      <b/>
      <i/>
      <sz val="11"/>
      <color indexed="10"/>
      <name val="Cambria"/>
      <family val="1"/>
    </font>
    <font>
      <b/>
      <sz val="11"/>
      <name val="Cambria"/>
      <family val="1"/>
    </font>
    <font>
      <b/>
      <sz val="11"/>
      <color indexed="10"/>
      <name val="Cambria"/>
      <family val="1"/>
    </font>
    <font>
      <sz val="10"/>
      <name val="Cambria"/>
      <family val="1"/>
    </font>
    <font>
      <b/>
      <i/>
      <sz val="12"/>
      <color indexed="10"/>
      <name val="Cambria"/>
      <family val="1"/>
    </font>
    <font>
      <vertAlign val="superscript"/>
      <sz val="10"/>
      <name val="Cambria"/>
      <family val="1"/>
    </font>
    <font>
      <i/>
      <sz val="11"/>
      <color indexed="12"/>
      <name val="Cambria"/>
      <family val="1"/>
    </font>
    <font>
      <b/>
      <u/>
      <vertAlign val="superscript"/>
      <sz val="11"/>
      <name val="Cambria"/>
      <family val="1"/>
    </font>
    <font>
      <b/>
      <u/>
      <sz val="11"/>
      <name val="Cambria"/>
      <family val="1"/>
    </font>
    <font>
      <b/>
      <sz val="10"/>
      <name val="Palatino"/>
      <family val="1"/>
    </font>
    <font>
      <sz val="10"/>
      <name val="Palatino"/>
      <family val="1"/>
    </font>
    <font>
      <i/>
      <sz val="10"/>
      <name val="Palatino"/>
      <family val="1"/>
    </font>
    <font>
      <b/>
      <sz val="10"/>
      <name val="Cambria"/>
      <family val="1"/>
    </font>
    <font>
      <sz val="11"/>
      <name val="Calibri"/>
      <family val="2"/>
    </font>
    <font>
      <sz val="11"/>
      <color indexed="8"/>
      <name val="Calibri"/>
      <family val="2"/>
    </font>
    <font>
      <b/>
      <sz val="11"/>
      <name val="Palatino"/>
    </font>
    <font>
      <sz val="11"/>
      <name val="Palatino"/>
    </font>
    <font>
      <sz val="11"/>
      <name val="Arial"/>
      <family val="2"/>
    </font>
    <font>
      <i/>
      <sz val="11"/>
      <name val="Palatino"/>
    </font>
    <font>
      <i/>
      <sz val="11"/>
      <name val="Palatino   "/>
    </font>
    <font>
      <b/>
      <sz val="11"/>
      <name val="Calibri"/>
      <family val="2"/>
    </font>
    <font>
      <b/>
      <sz val="11"/>
      <color indexed="8"/>
      <name val="Calibri"/>
      <family val="2"/>
    </font>
    <font>
      <b/>
      <sz val="12"/>
      <color indexed="8"/>
      <name val="Calibri"/>
      <family val="2"/>
    </font>
    <font>
      <sz val="12"/>
      <color indexed="8"/>
      <name val="Calibri"/>
      <family val="2"/>
    </font>
    <font>
      <sz val="11"/>
      <color theme="1"/>
      <name val="Calibri"/>
      <family val="2"/>
      <scheme val="minor"/>
    </font>
    <font>
      <b/>
      <sz val="11"/>
      <color theme="1"/>
      <name val="Calibri"/>
      <family val="2"/>
      <scheme val="minor"/>
    </font>
    <font>
      <sz val="11"/>
      <color rgb="FFFF0000"/>
      <name val="Calibri"/>
      <family val="2"/>
      <scheme val="minor"/>
    </font>
    <font>
      <b/>
      <sz val="20"/>
      <name val="Cambria"/>
      <family val="1"/>
      <scheme val="major"/>
    </font>
    <font>
      <sz val="11"/>
      <name val="Cambria"/>
      <family val="1"/>
      <scheme val="major"/>
    </font>
    <font>
      <sz val="10"/>
      <name val="Cambria"/>
      <family val="1"/>
      <scheme val="major"/>
    </font>
    <font>
      <sz val="12"/>
      <name val="Cambria"/>
      <family val="1"/>
      <scheme val="major"/>
    </font>
    <font>
      <sz val="14"/>
      <name val="Cambria"/>
      <family val="1"/>
      <scheme val="major"/>
    </font>
    <font>
      <b/>
      <sz val="11"/>
      <name val="Cambria"/>
      <family val="1"/>
      <scheme val="major"/>
    </font>
    <font>
      <sz val="11"/>
      <color indexed="12"/>
      <name val="Cambria"/>
      <family val="1"/>
      <scheme val="major"/>
    </font>
    <font>
      <i/>
      <sz val="11"/>
      <color indexed="12"/>
      <name val="Cambria"/>
      <family val="1"/>
      <scheme val="major"/>
    </font>
    <font>
      <b/>
      <i/>
      <sz val="11"/>
      <color indexed="12"/>
      <name val="Cambria"/>
      <family val="1"/>
      <scheme val="major"/>
    </font>
    <font>
      <b/>
      <sz val="10"/>
      <name val="Cambria"/>
      <family val="1"/>
      <scheme val="major"/>
    </font>
    <font>
      <b/>
      <sz val="12"/>
      <color indexed="18"/>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sz val="11"/>
      <color indexed="10"/>
      <name val="Cambria"/>
      <family val="1"/>
      <scheme val="major"/>
    </font>
    <font>
      <b/>
      <i/>
      <sz val="11"/>
      <name val="Cambria"/>
      <family val="1"/>
      <scheme val="major"/>
    </font>
    <font>
      <b/>
      <sz val="11"/>
      <color rgb="FFFF0000"/>
      <name val="Cambria"/>
      <family val="1"/>
      <scheme val="major"/>
    </font>
    <font>
      <sz val="11"/>
      <color rgb="FFFF0000"/>
      <name val="Cambria"/>
      <family val="1"/>
      <scheme val="major"/>
    </font>
    <font>
      <b/>
      <strike/>
      <sz val="11"/>
      <color rgb="FFFF0000"/>
      <name val="Cambria"/>
      <family val="1"/>
      <scheme val="major"/>
    </font>
    <font>
      <strike/>
      <sz val="11"/>
      <color rgb="FFFF0000"/>
      <name val="Cambria"/>
      <family val="1"/>
      <scheme val="major"/>
    </font>
    <font>
      <i/>
      <sz val="11"/>
      <color rgb="FFFF0000"/>
      <name val="Cambria"/>
      <family val="1"/>
      <scheme val="major"/>
    </font>
    <font>
      <sz val="11"/>
      <name val="Calibri"/>
      <family val="2"/>
      <scheme val="minor"/>
    </font>
    <font>
      <i/>
      <sz val="10"/>
      <color theme="3"/>
      <name val="Cambria"/>
      <family val="1"/>
      <scheme val="major"/>
    </font>
    <font>
      <b/>
      <i/>
      <sz val="10"/>
      <color theme="3"/>
      <name val="Cambria"/>
      <family val="1"/>
      <scheme val="major"/>
    </font>
    <font>
      <sz val="11"/>
      <color theme="1"/>
      <name val="Cambria"/>
      <family val="1"/>
      <scheme val="major"/>
    </font>
    <font>
      <sz val="11"/>
      <color rgb="FF1414B4"/>
      <name val="Cambria"/>
      <family val="1"/>
      <scheme val="major"/>
    </font>
    <font>
      <i/>
      <sz val="10"/>
      <color theme="4"/>
      <name val="Cambria"/>
      <family val="1"/>
      <scheme val="major"/>
    </font>
    <font>
      <b/>
      <i/>
      <u/>
      <sz val="11"/>
      <color indexed="12"/>
      <name val="Cambria"/>
      <family val="1"/>
      <scheme val="major"/>
    </font>
    <font>
      <i/>
      <sz val="11"/>
      <color rgb="FF0000FF"/>
      <name val="Cambria"/>
      <family val="1"/>
      <scheme val="major"/>
    </font>
    <font>
      <i/>
      <sz val="11"/>
      <color theme="1"/>
      <name val="Cambria"/>
      <family val="1"/>
      <scheme val="major"/>
    </font>
    <font>
      <b/>
      <u/>
      <sz val="11"/>
      <name val="Cambria"/>
      <family val="1"/>
      <scheme val="major"/>
    </font>
    <font>
      <sz val="14"/>
      <color indexed="12"/>
      <name val="Cambria"/>
      <family val="1"/>
      <scheme val="major"/>
    </font>
    <font>
      <i/>
      <sz val="11"/>
      <color theme="1"/>
      <name val="Calibri"/>
      <family val="2"/>
      <scheme val="minor"/>
    </font>
    <font>
      <b/>
      <i/>
      <sz val="11"/>
      <color theme="1"/>
      <name val="Calibri"/>
      <family val="2"/>
      <scheme val="minor"/>
    </font>
    <font>
      <b/>
      <sz val="10"/>
      <color indexed="10"/>
      <name val="Cambria"/>
      <family val="1"/>
      <scheme val="major"/>
    </font>
    <font>
      <sz val="10"/>
      <color indexed="10"/>
      <name val="Cambria"/>
      <family val="1"/>
      <scheme val="major"/>
    </font>
    <font>
      <b/>
      <sz val="10"/>
      <color indexed="12"/>
      <name val="Cambria"/>
      <family val="1"/>
      <scheme val="major"/>
    </font>
    <font>
      <b/>
      <i/>
      <sz val="10"/>
      <name val="Cambria"/>
      <family val="1"/>
      <scheme val="major"/>
    </font>
    <font>
      <sz val="24"/>
      <name val="Cambria"/>
      <family val="1"/>
      <scheme val="major"/>
    </font>
    <font>
      <i/>
      <sz val="10"/>
      <name val="Cambria"/>
      <family val="1"/>
      <scheme val="major"/>
    </font>
    <font>
      <b/>
      <sz val="14"/>
      <name val="Calibri"/>
      <family val="2"/>
      <scheme val="minor"/>
    </font>
    <font>
      <b/>
      <sz val="11"/>
      <name val="Calibri"/>
      <family val="2"/>
      <scheme val="minor"/>
    </font>
    <font>
      <b/>
      <sz val="12"/>
      <color theme="1"/>
      <name val="Calibri"/>
      <family val="2"/>
      <scheme val="minor"/>
    </font>
    <font>
      <sz val="14"/>
      <color rgb="FF0000FF"/>
      <name val="Cambria"/>
      <family val="1"/>
      <scheme val="major"/>
    </font>
    <font>
      <sz val="11"/>
      <color rgb="FF0000FF"/>
      <name val="Palatino"/>
      <family val="1"/>
    </font>
    <font>
      <sz val="9"/>
      <name val="Cambria"/>
      <family val="1"/>
      <scheme val="major"/>
    </font>
    <font>
      <b/>
      <i/>
      <sz val="12"/>
      <name val="Cambria"/>
      <family val="1"/>
      <scheme val="major"/>
    </font>
    <font>
      <sz val="14"/>
      <name val="Palatino"/>
      <family val="1"/>
    </font>
    <font>
      <sz val="16"/>
      <name val="Cambria"/>
      <family val="1"/>
      <scheme val="major"/>
    </font>
  </fonts>
  <fills count="31">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indexed="49"/>
        <bgColor indexed="64"/>
      </patternFill>
    </fill>
    <fill>
      <patternFill patternType="solid">
        <fgColor rgb="FF92D05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rgb="FFFFFF99"/>
        <bgColor indexed="64"/>
      </patternFill>
    </fill>
    <fill>
      <patternFill patternType="solid">
        <fgColor theme="6" tint="0.39997558519241921"/>
        <bgColor indexed="64"/>
      </patternFill>
    </fill>
    <fill>
      <patternFill patternType="solid">
        <fgColor rgb="FFB7DEE8"/>
        <bgColor indexed="64"/>
      </patternFill>
    </fill>
    <fill>
      <patternFill patternType="solid">
        <fgColor theme="3" tint="0.39997558519241921"/>
        <bgColor indexed="64"/>
      </patternFill>
    </fill>
    <fill>
      <patternFill patternType="solid">
        <fgColor rgb="FF92CDDC"/>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00B0F0"/>
        <bgColor indexed="64"/>
      </patternFill>
    </fill>
    <fill>
      <patternFill patternType="solid">
        <fgColor theme="9"/>
        <bgColor indexed="64"/>
      </patternFill>
    </fill>
    <fill>
      <patternFill patternType="solid">
        <fgColor theme="2" tint="-0.249977111117893"/>
        <bgColor indexed="64"/>
      </patternFill>
    </fill>
    <fill>
      <patternFill patternType="solid">
        <fgColor theme="7"/>
        <bgColor indexed="64"/>
      </patternFill>
    </fill>
    <fill>
      <patternFill patternType="solid">
        <fgColor theme="5" tint="0.59999389629810485"/>
        <bgColor indexed="64"/>
      </patternFill>
    </fill>
    <fill>
      <patternFill patternType="solid">
        <fgColor rgb="FF00FF00"/>
        <bgColor indexed="64"/>
      </patternFill>
    </fill>
    <fill>
      <patternFill patternType="solid">
        <fgColor rgb="FFFFFFCC"/>
        <bgColor indexed="64"/>
      </patternFill>
    </fill>
  </fills>
  <borders count="44">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s>
  <cellStyleXfs count="12">
    <xf numFmtId="0" fontId="0" fillId="0" borderId="0"/>
    <xf numFmtId="0" fontId="8" fillId="0" borderId="0" applyNumberFormat="0" applyFill="0" applyBorder="0" applyAlignment="0" applyProtection="0">
      <alignment vertical="top"/>
      <protection locked="0"/>
    </xf>
    <xf numFmtId="0" fontId="5" fillId="0" borderId="0"/>
    <xf numFmtId="0" fontId="54" fillId="0" borderId="0"/>
    <xf numFmtId="0" fontId="5" fillId="0" borderId="0"/>
    <xf numFmtId="0" fontId="54" fillId="0" borderId="0"/>
    <xf numFmtId="0" fontId="54" fillId="0" borderId="0"/>
    <xf numFmtId="0" fontId="10" fillId="0" borderId="0"/>
    <xf numFmtId="0" fontId="3" fillId="0" borderId="0"/>
    <xf numFmtId="0" fontId="3" fillId="0" borderId="0"/>
    <xf numFmtId="0" fontId="5" fillId="0" borderId="0"/>
    <xf numFmtId="0" fontId="3" fillId="0" borderId="0"/>
  </cellStyleXfs>
  <cellXfs count="700">
    <xf numFmtId="0" fontId="0" fillId="0" borderId="0" xfId="0"/>
    <xf numFmtId="0" fontId="4" fillId="0" borderId="0" xfId="0" applyFont="1" applyFill="1" applyAlignment="1">
      <alignment vertical="top" wrapText="1"/>
    </xf>
    <xf numFmtId="0" fontId="10" fillId="2" borderId="1" xfId="0" applyFont="1" applyFill="1" applyBorder="1"/>
    <xf numFmtId="49" fontId="13" fillId="0" borderId="0" xfId="0" applyNumberFormat="1" applyFont="1" applyAlignment="1">
      <alignment wrapText="1"/>
    </xf>
    <xf numFmtId="0" fontId="15" fillId="2" borderId="1" xfId="0" applyFont="1" applyFill="1" applyBorder="1" applyAlignment="1">
      <alignment horizontal="center" wrapText="1"/>
    </xf>
    <xf numFmtId="0" fontId="11" fillId="2" borderId="1" xfId="0" applyFont="1" applyFill="1" applyBorder="1" applyAlignment="1">
      <alignment wrapText="1"/>
    </xf>
    <xf numFmtId="49" fontId="14" fillId="0" borderId="0" xfId="0" applyNumberFormat="1" applyFont="1" applyAlignment="1">
      <alignment wrapText="1"/>
    </xf>
    <xf numFmtId="0" fontId="11" fillId="2" borderId="1" xfId="0" applyFont="1" applyFill="1" applyBorder="1" applyAlignment="1">
      <alignment vertical="top" wrapText="1"/>
    </xf>
    <xf numFmtId="0" fontId="12" fillId="2" borderId="1" xfId="0" applyFont="1" applyFill="1" applyBorder="1" applyAlignment="1">
      <alignment horizontal="center" wrapText="1"/>
    </xf>
    <xf numFmtId="0" fontId="0" fillId="11" borderId="0" xfId="0" applyFont="1" applyFill="1" applyAlignment="1">
      <alignment vertical="top" wrapText="1"/>
    </xf>
    <xf numFmtId="0" fontId="6" fillId="11" borderId="0" xfId="0" applyFont="1" applyFill="1" applyAlignment="1">
      <alignment vertical="top" wrapText="1"/>
    </xf>
    <xf numFmtId="49" fontId="14" fillId="3" borderId="2" xfId="0" applyNumberFormat="1" applyFont="1" applyFill="1" applyBorder="1" applyAlignment="1">
      <alignment wrapText="1"/>
    </xf>
    <xf numFmtId="49" fontId="13" fillId="0" borderId="3" xfId="0" applyNumberFormat="1" applyFont="1" applyBorder="1" applyAlignment="1">
      <alignment wrapText="1"/>
    </xf>
    <xf numFmtId="0" fontId="14" fillId="3" borderId="0" xfId="0" applyFont="1" applyFill="1" applyBorder="1" applyAlignment="1">
      <alignment horizontal="left" vertical="top" wrapText="1"/>
    </xf>
    <xf numFmtId="0" fontId="14" fillId="3" borderId="4" xfId="0" applyFont="1" applyFill="1" applyBorder="1" applyAlignment="1">
      <alignment horizontal="left" vertical="top" wrapText="1"/>
    </xf>
    <xf numFmtId="0" fontId="16" fillId="4" borderId="5" xfId="0" applyFont="1" applyFill="1" applyBorder="1" applyAlignment="1">
      <alignment vertical="top" wrapText="1"/>
    </xf>
    <xf numFmtId="0" fontId="17" fillId="0" borderId="6" xfId="0" applyFont="1" applyBorder="1" applyAlignment="1">
      <alignment vertical="top" wrapText="1"/>
    </xf>
    <xf numFmtId="0" fontId="19" fillId="4" borderId="7" xfId="0" applyFont="1" applyFill="1" applyBorder="1" applyAlignment="1">
      <alignment vertical="top" wrapText="1"/>
    </xf>
    <xf numFmtId="0" fontId="19" fillId="4" borderId="8" xfId="0" applyFont="1" applyFill="1" applyBorder="1" applyAlignment="1">
      <alignment vertical="top" wrapText="1"/>
    </xf>
    <xf numFmtId="0" fontId="18" fillId="0" borderId="9" xfId="0" applyFont="1" applyBorder="1" applyAlignment="1">
      <alignment vertical="top" wrapText="1"/>
    </xf>
    <xf numFmtId="0" fontId="17" fillId="0" borderId="10" xfId="0" applyFont="1" applyBorder="1" applyAlignment="1">
      <alignment vertical="top" wrapText="1"/>
    </xf>
    <xf numFmtId="0" fontId="17" fillId="0" borderId="4" xfId="0" applyFont="1" applyBorder="1" applyAlignment="1">
      <alignment vertical="top" wrapText="1"/>
    </xf>
    <xf numFmtId="0" fontId="18" fillId="0" borderId="11" xfId="0" applyFont="1" applyBorder="1" applyAlignment="1">
      <alignment vertical="top" wrapText="1"/>
    </xf>
    <xf numFmtId="0" fontId="17" fillId="0" borderId="7" xfId="0" applyFont="1" applyBorder="1" applyAlignment="1">
      <alignment vertical="top" wrapText="1"/>
    </xf>
    <xf numFmtId="0" fontId="17" fillId="0" borderId="8" xfId="0" applyFont="1" applyBorder="1" applyAlignment="1">
      <alignment vertical="top" wrapText="1"/>
    </xf>
    <xf numFmtId="0" fontId="17" fillId="2" borderId="6" xfId="0" applyFont="1" applyFill="1" applyBorder="1" applyAlignment="1">
      <alignment vertical="top" wrapText="1"/>
    </xf>
    <xf numFmtId="0" fontId="17" fillId="2" borderId="10" xfId="0" applyFont="1" applyFill="1" applyBorder="1" applyAlignment="1">
      <alignment vertical="top" wrapText="1"/>
    </xf>
    <xf numFmtId="0" fontId="17" fillId="2" borderId="7" xfId="0" applyFont="1" applyFill="1" applyBorder="1" applyAlignment="1">
      <alignment vertical="top" wrapText="1"/>
    </xf>
    <xf numFmtId="0" fontId="19" fillId="4" borderId="4" xfId="0" applyFont="1" applyFill="1" applyBorder="1" applyAlignment="1">
      <alignment vertical="top" wrapText="1"/>
    </xf>
    <xf numFmtId="0" fontId="19" fillId="4" borderId="11" xfId="0" applyFont="1" applyFill="1" applyBorder="1" applyAlignment="1">
      <alignment vertical="top" wrapText="1"/>
    </xf>
    <xf numFmtId="49" fontId="13" fillId="0" borderId="0" xfId="0" applyNumberFormat="1" applyFont="1" applyFill="1" applyBorder="1" applyAlignment="1">
      <alignment wrapText="1"/>
    </xf>
    <xf numFmtId="0" fontId="16" fillId="0" borderId="0" xfId="0" applyFont="1" applyFill="1" applyBorder="1" applyAlignment="1">
      <alignment vertical="top" wrapText="1"/>
    </xf>
    <xf numFmtId="0" fontId="17" fillId="0" borderId="0" xfId="0" applyFont="1" applyFill="1" applyBorder="1" applyAlignment="1">
      <alignment vertical="top" wrapText="1"/>
    </xf>
    <xf numFmtId="0" fontId="18" fillId="0" borderId="0" xfId="0" applyFont="1" applyFill="1" applyBorder="1" applyAlignment="1">
      <alignment vertical="top" wrapText="1"/>
    </xf>
    <xf numFmtId="0" fontId="9" fillId="2" borderId="1" xfId="0" applyFont="1" applyFill="1" applyBorder="1"/>
    <xf numFmtId="0" fontId="58" fillId="0" borderId="0" xfId="0" applyFont="1" applyFill="1" applyAlignment="1"/>
    <xf numFmtId="0" fontId="59" fillId="0" borderId="0" xfId="0" applyFont="1"/>
    <xf numFmtId="0" fontId="59" fillId="0" borderId="0" xfId="0" applyFont="1" applyFill="1"/>
    <xf numFmtId="0" fontId="59" fillId="5" borderId="0" xfId="0" applyFont="1" applyFill="1"/>
    <xf numFmtId="0" fontId="59" fillId="6" borderId="0" xfId="0" applyFont="1" applyFill="1"/>
    <xf numFmtId="0" fontId="59" fillId="0" borderId="0" xfId="0" applyFont="1" applyFill="1" applyAlignment="1">
      <alignment vertical="top"/>
    </xf>
    <xf numFmtId="0" fontId="59" fillId="6" borderId="0" xfId="0" applyFont="1" applyFill="1" applyAlignment="1">
      <alignment vertical="top"/>
    </xf>
    <xf numFmtId="0" fontId="59" fillId="0" borderId="0" xfId="0" applyFont="1" applyAlignment="1">
      <alignment vertical="top"/>
    </xf>
    <xf numFmtId="0" fontId="62" fillId="0" borderId="12" xfId="8" applyFont="1" applyFill="1" applyBorder="1" applyAlignment="1">
      <alignment wrapText="1"/>
    </xf>
    <xf numFmtId="0" fontId="62" fillId="0" borderId="12" xfId="8" applyFont="1" applyFill="1" applyBorder="1" applyAlignment="1">
      <alignment horizontal="center" wrapText="1"/>
    </xf>
    <xf numFmtId="15" fontId="62" fillId="0" borderId="12" xfId="8" applyNumberFormat="1" applyFont="1" applyFill="1" applyBorder="1" applyAlignment="1">
      <alignment horizontal="center" wrapText="1"/>
    </xf>
    <xf numFmtId="15" fontId="62" fillId="0" borderId="0" xfId="8" applyNumberFormat="1" applyFont="1" applyFill="1" applyBorder="1" applyAlignment="1">
      <alignment horizontal="center" wrapText="1"/>
    </xf>
    <xf numFmtId="15" fontId="58" fillId="0" borderId="0" xfId="8" applyNumberFormat="1" applyFont="1" applyFill="1" applyBorder="1" applyAlignment="1">
      <alignment wrapText="1"/>
    </xf>
    <xf numFmtId="0" fontId="58" fillId="0" borderId="0" xfId="0" applyFont="1" applyAlignment="1">
      <alignment vertical="top" wrapText="1"/>
    </xf>
    <xf numFmtId="0" fontId="58" fillId="0" borderId="0" xfId="0" applyFont="1"/>
    <xf numFmtId="0" fontId="62" fillId="0" borderId="0" xfId="0" applyFont="1" applyFill="1" applyAlignment="1">
      <alignment vertical="top" wrapText="1"/>
    </xf>
    <xf numFmtId="0" fontId="58" fillId="0" borderId="0" xfId="0" applyFont="1" applyFill="1" applyAlignment="1">
      <alignment vertical="top" wrapText="1"/>
    </xf>
    <xf numFmtId="0" fontId="63" fillId="0" borderId="0" xfId="0" applyFont="1" applyFill="1" applyAlignment="1">
      <alignment vertical="top" wrapText="1"/>
    </xf>
    <xf numFmtId="0" fontId="58" fillId="0" borderId="0" xfId="0" applyFont="1" applyAlignment="1">
      <alignment horizontal="left" vertical="top" wrapText="1"/>
    </xf>
    <xf numFmtId="0" fontId="64" fillId="0" borderId="0" xfId="0" applyFont="1" applyFill="1" applyAlignment="1">
      <alignment vertical="top" wrapText="1"/>
    </xf>
    <xf numFmtId="0" fontId="58" fillId="0" borderId="12" xfId="0" applyFont="1" applyFill="1" applyBorder="1" applyAlignment="1">
      <alignment vertical="top" wrapText="1"/>
    </xf>
    <xf numFmtId="0" fontId="58" fillId="0" borderId="0" xfId="0" applyFont="1" applyAlignment="1">
      <alignment vertical="top"/>
    </xf>
    <xf numFmtId="0" fontId="62" fillId="7" borderId="0" xfId="0" applyFont="1" applyFill="1" applyAlignment="1">
      <alignment vertical="top" wrapText="1"/>
    </xf>
    <xf numFmtId="0" fontId="65" fillId="0" borderId="0" xfId="0" applyFont="1" applyFill="1" applyAlignment="1">
      <alignment vertical="top"/>
    </xf>
    <xf numFmtId="0" fontId="58" fillId="7" borderId="0" xfId="0" applyFont="1" applyFill="1" applyBorder="1" applyAlignment="1">
      <alignment vertical="top" wrapText="1"/>
    </xf>
    <xf numFmtId="0" fontId="63" fillId="7" borderId="0" xfId="0" applyFont="1" applyFill="1" applyBorder="1" applyAlignment="1">
      <alignment vertical="top" wrapText="1"/>
    </xf>
    <xf numFmtId="0" fontId="58" fillId="7" borderId="0" xfId="0" applyFont="1" applyFill="1" applyAlignment="1">
      <alignment vertical="top" wrapText="1"/>
    </xf>
    <xf numFmtId="0" fontId="58" fillId="0" borderId="0" xfId="0" applyFont="1" applyFill="1"/>
    <xf numFmtId="0" fontId="63" fillId="7" borderId="0" xfId="0" applyFont="1" applyFill="1" applyAlignment="1">
      <alignment horizontal="left" vertical="top" wrapText="1"/>
    </xf>
    <xf numFmtId="0" fontId="58" fillId="7" borderId="0" xfId="0" applyNumberFormat="1" applyFont="1" applyFill="1" applyAlignment="1">
      <alignment vertical="top" wrapText="1"/>
    </xf>
    <xf numFmtId="0" fontId="63" fillId="7" borderId="0" xfId="0" applyFont="1" applyFill="1" applyAlignment="1">
      <alignment vertical="top" wrapText="1"/>
    </xf>
    <xf numFmtId="0" fontId="58" fillId="7" borderId="0" xfId="0" applyFont="1" applyFill="1"/>
    <xf numFmtId="0" fontId="58" fillId="0" borderId="0" xfId="0" applyFont="1" applyBorder="1" applyAlignment="1">
      <alignment vertical="top" wrapText="1"/>
    </xf>
    <xf numFmtId="0" fontId="62" fillId="11" borderId="13" xfId="11" applyFont="1" applyFill="1" applyBorder="1" applyAlignment="1">
      <alignment vertical="top" wrapText="1"/>
    </xf>
    <xf numFmtId="0" fontId="62" fillId="11" borderId="14" xfId="11" applyFont="1" applyFill="1" applyBorder="1" applyAlignment="1">
      <alignment vertical="top" wrapText="1"/>
    </xf>
    <xf numFmtId="0" fontId="62" fillId="0" borderId="0" xfId="0" applyFont="1"/>
    <xf numFmtId="0" fontId="66" fillId="12" borderId="12" xfId="7" applyFont="1" applyFill="1" applyBorder="1" applyAlignment="1">
      <alignment vertical="center" wrapText="1"/>
    </xf>
    <xf numFmtId="0" fontId="66" fillId="12" borderId="12" xfId="7" applyFont="1" applyFill="1" applyBorder="1" applyAlignment="1">
      <alignment horizontal="left" vertical="center" wrapText="1"/>
    </xf>
    <xf numFmtId="0" fontId="58" fillId="0" borderId="12" xfId="0" applyFont="1" applyBorder="1"/>
    <xf numFmtId="0" fontId="58" fillId="13" borderId="0" xfId="0" applyFont="1" applyFill="1"/>
    <xf numFmtId="0" fontId="66" fillId="8" borderId="12" xfId="0" applyFont="1" applyFill="1" applyBorder="1" applyAlignment="1">
      <alignment vertical="top" wrapText="1"/>
    </xf>
    <xf numFmtId="0" fontId="59" fillId="0" borderId="12" xfId="0" applyFont="1" applyBorder="1" applyAlignment="1">
      <alignment vertical="top" wrapText="1"/>
    </xf>
    <xf numFmtId="0" fontId="59" fillId="0" borderId="0" xfId="0" applyFont="1" applyAlignment="1">
      <alignment vertical="top" wrapText="1"/>
    </xf>
    <xf numFmtId="0" fontId="59" fillId="0" borderId="12" xfId="0" applyFont="1" applyBorder="1" applyAlignment="1">
      <alignment horizontal="right" vertical="top" wrapText="1"/>
    </xf>
    <xf numFmtId="0" fontId="67" fillId="0" borderId="0" xfId="0" applyFont="1"/>
    <xf numFmtId="0" fontId="68" fillId="0" borderId="0" xfId="0" applyFont="1"/>
    <xf numFmtId="0" fontId="62" fillId="0" borderId="15" xfId="0" applyFont="1" applyBorder="1" applyAlignment="1">
      <alignment vertical="top"/>
    </xf>
    <xf numFmtId="0" fontId="58" fillId="0" borderId="16" xfId="0" applyFont="1" applyBorder="1" applyAlignment="1">
      <alignment vertical="top"/>
    </xf>
    <xf numFmtId="0" fontId="58" fillId="0" borderId="17" xfId="0" applyFont="1" applyBorder="1" applyAlignment="1">
      <alignment vertical="top"/>
    </xf>
    <xf numFmtId="0" fontId="58" fillId="0" borderId="3" xfId="0" applyFont="1" applyBorder="1" applyAlignment="1">
      <alignment horizontal="left" vertical="top"/>
    </xf>
    <xf numFmtId="0" fontId="58" fillId="0" borderId="18" xfId="0" applyFont="1" applyBorder="1" applyAlignment="1">
      <alignment vertical="top"/>
    </xf>
    <xf numFmtId="0" fontId="63" fillId="0" borderId="3" xfId="0" applyFont="1" applyFill="1" applyBorder="1" applyAlignment="1">
      <alignment vertical="top" wrapText="1"/>
    </xf>
    <xf numFmtId="0" fontId="58" fillId="0" borderId="3" xfId="0" applyFont="1" applyFill="1" applyBorder="1" applyAlignment="1">
      <alignment vertical="top" wrapText="1"/>
    </xf>
    <xf numFmtId="0" fontId="69" fillId="0" borderId="0" xfId="0" applyFont="1"/>
    <xf numFmtId="0" fontId="58" fillId="0" borderId="20" xfId="0" applyFont="1" applyBorder="1"/>
    <xf numFmtId="0" fontId="57" fillId="0" borderId="21" xfId="10" applyFont="1" applyBorder="1" applyAlignment="1" applyProtection="1">
      <alignment horizontal="center" vertical="center" wrapText="1"/>
      <protection locked="0"/>
    </xf>
    <xf numFmtId="0" fontId="59" fillId="9" borderId="0" xfId="9" applyFont="1" applyFill="1"/>
    <xf numFmtId="0" fontId="59" fillId="0" borderId="0" xfId="9" applyFont="1"/>
    <xf numFmtId="0" fontId="59" fillId="0" borderId="0" xfId="10" applyFont="1" applyFill="1" applyBorder="1" applyAlignment="1">
      <alignment horizontal="center" vertical="top"/>
    </xf>
    <xf numFmtId="0" fontId="70" fillId="0" borderId="0" xfId="10" applyFont="1" applyBorder="1" applyAlignment="1">
      <alignment horizontal="center" vertical="center" wrapText="1"/>
    </xf>
    <xf numFmtId="0" fontId="58" fillId="0" borderId="0" xfId="10" applyFont="1" applyBorder="1" applyAlignment="1">
      <alignment vertical="top"/>
    </xf>
    <xf numFmtId="0" fontId="59" fillId="9" borderId="0" xfId="9" applyFont="1" applyFill="1" applyBorder="1"/>
    <xf numFmtId="0" fontId="59" fillId="0" borderId="0" xfId="9" applyFont="1" applyBorder="1"/>
    <xf numFmtId="0" fontId="58" fillId="0" borderId="0" xfId="10" applyFont="1" applyBorder="1" applyAlignment="1">
      <alignment horizontal="left" vertical="top"/>
    </xf>
    <xf numFmtId="15" fontId="58" fillId="0" borderId="0" xfId="10" applyNumberFormat="1" applyFont="1" applyBorder="1" applyAlignment="1">
      <alignment horizontal="left" vertical="top"/>
    </xf>
    <xf numFmtId="0" fontId="59" fillId="0" borderId="0" xfId="10" applyFont="1" applyFill="1"/>
    <xf numFmtId="0" fontId="58" fillId="0" borderId="0" xfId="10" applyFont="1" applyFill="1" applyBorder="1" applyAlignment="1">
      <alignment horizontal="left" vertical="top"/>
    </xf>
    <xf numFmtId="0" fontId="62" fillId="0" borderId="12" xfId="9" applyFont="1" applyFill="1" applyBorder="1" applyAlignment="1">
      <alignment horizontal="center" vertical="center" wrapText="1"/>
    </xf>
    <xf numFmtId="0" fontId="62" fillId="0" borderId="12" xfId="10" applyFont="1" applyFill="1" applyBorder="1" applyAlignment="1">
      <alignment horizontal="center" vertical="center" wrapText="1"/>
    </xf>
    <xf numFmtId="0" fontId="62" fillId="9" borderId="0" xfId="9" applyFont="1" applyFill="1" applyAlignment="1">
      <alignment horizontal="center" vertical="center" wrapText="1"/>
    </xf>
    <xf numFmtId="0" fontId="62" fillId="0" borderId="0" xfId="9" applyFont="1" applyAlignment="1">
      <alignment horizontal="center" vertical="center" wrapText="1"/>
    </xf>
    <xf numFmtId="0" fontId="71" fillId="9" borderId="0" xfId="9" applyFont="1" applyFill="1"/>
    <xf numFmtId="0" fontId="71" fillId="0" borderId="0" xfId="9" applyFont="1"/>
    <xf numFmtId="0" fontId="62" fillId="0" borderId="15" xfId="10" applyFont="1" applyBorder="1" applyAlignment="1">
      <alignment vertical="top"/>
    </xf>
    <xf numFmtId="0" fontId="58" fillId="0" borderId="22" xfId="10" applyFont="1" applyBorder="1" applyAlignment="1">
      <alignment vertical="top" wrapText="1"/>
    </xf>
    <xf numFmtId="0" fontId="58" fillId="0" borderId="22" xfId="10" applyFont="1" applyFill="1" applyBorder="1" applyAlignment="1">
      <alignment vertical="top"/>
    </xf>
    <xf numFmtId="0" fontId="58" fillId="0" borderId="16" xfId="10" applyFont="1" applyFill="1" applyBorder="1" applyAlignment="1">
      <alignment vertical="top" wrapText="1"/>
    </xf>
    <xf numFmtId="0" fontId="59" fillId="0" borderId="20" xfId="10" applyFont="1" applyFill="1" applyBorder="1" applyAlignment="1">
      <alignment vertical="top"/>
    </xf>
    <xf numFmtId="15" fontId="58" fillId="0" borderId="19" xfId="10" applyNumberFormat="1" applyFont="1" applyFill="1" applyBorder="1" applyAlignment="1">
      <alignment vertical="top" wrapText="1"/>
    </xf>
    <xf numFmtId="0" fontId="59" fillId="0" borderId="0" xfId="10" applyFont="1" applyFill="1" applyBorder="1"/>
    <xf numFmtId="0" fontId="58" fillId="0" borderId="0" xfId="10" applyFont="1" applyFill="1" applyBorder="1" applyAlignment="1">
      <alignment vertical="top"/>
    </xf>
    <xf numFmtId="0" fontId="69" fillId="0" borderId="0" xfId="10" applyFont="1" applyAlignment="1">
      <alignment horizontal="center" vertical="top"/>
    </xf>
    <xf numFmtId="165" fontId="58" fillId="14" borderId="1" xfId="0" applyNumberFormat="1" applyFont="1" applyFill="1" applyBorder="1" applyAlignment="1">
      <alignment horizontal="left" vertical="top" wrapText="1"/>
    </xf>
    <xf numFmtId="165" fontId="58" fillId="14" borderId="17" xfId="0" applyNumberFormat="1" applyFont="1" applyFill="1" applyBorder="1" applyAlignment="1">
      <alignment horizontal="left" vertical="top" wrapText="1"/>
    </xf>
    <xf numFmtId="0" fontId="58" fillId="0" borderId="0" xfId="0" applyFont="1" applyFill="1" applyBorder="1" applyAlignment="1">
      <alignment vertical="top" wrapText="1"/>
    </xf>
    <xf numFmtId="0" fontId="64" fillId="0" borderId="3" xfId="0" applyFont="1" applyFill="1" applyBorder="1" applyAlignment="1">
      <alignment vertical="top" wrapText="1"/>
    </xf>
    <xf numFmtId="165" fontId="72" fillId="14" borderId="12" xfId="0" applyNumberFormat="1" applyFont="1" applyFill="1" applyBorder="1" applyAlignment="1">
      <alignment horizontal="left" vertical="center"/>
    </xf>
    <xf numFmtId="0" fontId="72" fillId="14" borderId="12" xfId="0" applyFont="1" applyFill="1" applyBorder="1" applyAlignment="1">
      <alignment vertical="center"/>
    </xf>
    <xf numFmtId="0" fontId="72" fillId="14" borderId="12" xfId="0" applyFont="1" applyFill="1" applyBorder="1" applyAlignment="1">
      <alignment vertical="center" wrapText="1"/>
    </xf>
    <xf numFmtId="0" fontId="72" fillId="7" borderId="0" xfId="0" applyFont="1" applyFill="1" applyAlignment="1">
      <alignment vertical="center" wrapText="1"/>
    </xf>
    <xf numFmtId="0" fontId="72" fillId="0" borderId="0" xfId="0" applyFont="1" applyAlignment="1">
      <alignment vertical="center"/>
    </xf>
    <xf numFmtId="0" fontId="62" fillId="14" borderId="15" xfId="0" applyFont="1" applyFill="1" applyBorder="1" applyAlignment="1">
      <alignment horizontal="left" vertical="top" wrapText="1"/>
    </xf>
    <xf numFmtId="0" fontId="62" fillId="14" borderId="16" xfId="0" applyFont="1" applyFill="1" applyBorder="1" applyAlignment="1">
      <alignment vertical="top" wrapText="1"/>
    </xf>
    <xf numFmtId="0" fontId="62" fillId="13" borderId="0" xfId="0" applyFont="1" applyFill="1" applyAlignment="1">
      <alignment vertical="top" wrapText="1"/>
    </xf>
    <xf numFmtId="0" fontId="62" fillId="14" borderId="17" xfId="0" applyFont="1" applyFill="1" applyBorder="1" applyAlignment="1">
      <alignment horizontal="left" vertical="top" wrapText="1"/>
    </xf>
    <xf numFmtId="0" fontId="62" fillId="14" borderId="19" xfId="0" applyFont="1" applyFill="1" applyBorder="1" applyAlignment="1">
      <alignment vertical="top" wrapText="1"/>
    </xf>
    <xf numFmtId="0" fontId="58" fillId="14" borderId="1" xfId="0" applyFont="1" applyFill="1" applyBorder="1" applyAlignment="1">
      <alignment horizontal="left" vertical="top" wrapText="1"/>
    </xf>
    <xf numFmtId="0" fontId="62" fillId="0" borderId="3" xfId="0" applyFont="1" applyFill="1" applyBorder="1" applyAlignment="1">
      <alignment vertical="top" wrapText="1"/>
    </xf>
    <xf numFmtId="0" fontId="58" fillId="13" borderId="0" xfId="0" applyFont="1" applyFill="1" applyAlignment="1">
      <alignment vertical="top" wrapText="1"/>
    </xf>
    <xf numFmtId="0" fontId="73" fillId="0" borderId="3" xfId="0" applyFont="1" applyFill="1" applyBorder="1" applyAlignment="1">
      <alignment vertical="top" wrapText="1"/>
    </xf>
    <xf numFmtId="0" fontId="62" fillId="14" borderId="21" xfId="0" applyFont="1" applyFill="1" applyBorder="1" applyAlignment="1">
      <alignment vertical="top" wrapText="1"/>
    </xf>
    <xf numFmtId="0" fontId="62" fillId="14" borderId="1" xfId="0" applyFont="1" applyFill="1" applyBorder="1" applyAlignment="1">
      <alignment horizontal="left" vertical="top" wrapText="1"/>
    </xf>
    <xf numFmtId="0" fontId="63" fillId="13" borderId="0" xfId="0" applyFont="1" applyFill="1" applyAlignment="1">
      <alignment horizontal="left" vertical="top" wrapText="1"/>
    </xf>
    <xf numFmtId="0" fontId="58" fillId="0" borderId="3" xfId="0" applyNumberFormat="1" applyFont="1" applyFill="1" applyBorder="1" applyAlignment="1">
      <alignment vertical="top" wrapText="1"/>
    </xf>
    <xf numFmtId="0" fontId="58" fillId="13" borderId="0" xfId="0" applyNumberFormat="1" applyFont="1" applyFill="1" applyAlignment="1">
      <alignment vertical="top" wrapText="1"/>
    </xf>
    <xf numFmtId="0" fontId="63" fillId="13" borderId="0" xfId="0" applyFont="1" applyFill="1" applyAlignment="1">
      <alignment vertical="top" wrapText="1"/>
    </xf>
    <xf numFmtId="0" fontId="63" fillId="14" borderId="1" xfId="0" applyFont="1" applyFill="1" applyBorder="1" applyAlignment="1">
      <alignment horizontal="left" vertical="top" wrapText="1"/>
    </xf>
    <xf numFmtId="2" fontId="62" fillId="14" borderId="1" xfId="0" applyNumberFormat="1" applyFont="1" applyFill="1" applyBorder="1" applyAlignment="1">
      <alignment horizontal="left" vertical="top" wrapText="1"/>
    </xf>
    <xf numFmtId="165" fontId="62" fillId="11" borderId="15" xfId="0" applyNumberFormat="1" applyFont="1" applyFill="1" applyBorder="1" applyAlignment="1">
      <alignment horizontal="left" vertical="top"/>
    </xf>
    <xf numFmtId="0" fontId="62" fillId="11" borderId="16" xfId="0" applyFont="1" applyFill="1" applyBorder="1" applyAlignment="1">
      <alignment vertical="top" wrapText="1"/>
    </xf>
    <xf numFmtId="0" fontId="62" fillId="11" borderId="17" xfId="0" applyFont="1" applyFill="1" applyBorder="1" applyAlignment="1">
      <alignment horizontal="left" vertical="top"/>
    </xf>
    <xf numFmtId="0" fontId="62" fillId="11" borderId="19" xfId="0" applyFont="1" applyFill="1" applyBorder="1" applyAlignment="1">
      <alignment vertical="top" wrapText="1"/>
    </xf>
    <xf numFmtId="0" fontId="58" fillId="0" borderId="13" xfId="0" applyFont="1" applyFill="1" applyBorder="1" applyAlignment="1">
      <alignment vertical="top" wrapText="1"/>
    </xf>
    <xf numFmtId="0" fontId="58" fillId="0" borderId="14" xfId="0" applyFont="1" applyFill="1" applyBorder="1" applyAlignment="1">
      <alignment vertical="top" wrapText="1"/>
    </xf>
    <xf numFmtId="0" fontId="62" fillId="11" borderId="21" xfId="0" applyFont="1" applyFill="1" applyBorder="1" applyAlignment="1">
      <alignment vertical="top" wrapText="1"/>
    </xf>
    <xf numFmtId="0" fontId="62" fillId="0" borderId="13" xfId="0" applyFont="1" applyFill="1" applyBorder="1" applyAlignment="1">
      <alignment vertical="top" wrapText="1"/>
    </xf>
    <xf numFmtId="0" fontId="58" fillId="0" borderId="1" xfId="0" applyFont="1" applyFill="1" applyBorder="1" applyAlignment="1">
      <alignment vertical="top" wrapText="1"/>
    </xf>
    <xf numFmtId="0" fontId="62" fillId="0" borderId="1" xfId="0" applyFont="1" applyFill="1" applyBorder="1" applyAlignment="1">
      <alignment vertical="top" wrapText="1"/>
    </xf>
    <xf numFmtId="0" fontId="63" fillId="0" borderId="13" xfId="0" applyFont="1" applyFill="1" applyBorder="1" applyAlignment="1">
      <alignment horizontal="left" vertical="top" wrapText="1"/>
    </xf>
    <xf numFmtId="0" fontId="63" fillId="0" borderId="1" xfId="0" applyFont="1" applyFill="1" applyBorder="1" applyAlignment="1">
      <alignment horizontal="left" vertical="top" wrapText="1"/>
    </xf>
    <xf numFmtId="0" fontId="62" fillId="0" borderId="1" xfId="0" applyFont="1" applyFill="1" applyBorder="1" applyAlignment="1">
      <alignment horizontal="left" vertical="top" wrapText="1"/>
    </xf>
    <xf numFmtId="0" fontId="62" fillId="13" borderId="0" xfId="0" applyFont="1" applyFill="1" applyAlignment="1">
      <alignment horizontal="left" vertical="top" wrapText="1"/>
    </xf>
    <xf numFmtId="0" fontId="63" fillId="0" borderId="1" xfId="0" applyFont="1" applyFill="1" applyBorder="1" applyAlignment="1">
      <alignment vertical="top" wrapText="1"/>
    </xf>
    <xf numFmtId="0" fontId="63" fillId="0" borderId="13" xfId="0" applyFont="1" applyFill="1" applyBorder="1" applyAlignment="1">
      <alignment vertical="top" wrapText="1"/>
    </xf>
    <xf numFmtId="2" fontId="62" fillId="11" borderId="17" xfId="0" applyNumberFormat="1" applyFont="1" applyFill="1" applyBorder="1" applyAlignment="1">
      <alignment horizontal="left" vertical="top"/>
    </xf>
    <xf numFmtId="0" fontId="74" fillId="11" borderId="17" xfId="0" applyFont="1" applyFill="1" applyBorder="1" applyAlignment="1">
      <alignment horizontal="left" vertical="top" wrapText="1"/>
    </xf>
    <xf numFmtId="0" fontId="63" fillId="11" borderId="18" xfId="0" applyFont="1" applyFill="1" applyBorder="1" applyAlignment="1">
      <alignment horizontal="left" vertical="top"/>
    </xf>
    <xf numFmtId="0" fontId="62" fillId="11" borderId="0" xfId="0" applyFont="1" applyFill="1" applyBorder="1" applyAlignment="1">
      <alignment horizontal="left" vertical="top"/>
    </xf>
    <xf numFmtId="0" fontId="73" fillId="0" borderId="13" xfId="0" applyFont="1" applyFill="1" applyBorder="1" applyAlignment="1">
      <alignment vertical="top" wrapText="1"/>
    </xf>
    <xf numFmtId="0" fontId="58" fillId="11" borderId="17" xfId="0" applyFont="1" applyFill="1" applyBorder="1" applyAlignment="1">
      <alignment horizontal="left"/>
    </xf>
    <xf numFmtId="0" fontId="58" fillId="0" borderId="1" xfId="0" applyFont="1" applyFill="1" applyBorder="1"/>
    <xf numFmtId="0" fontId="62" fillId="7" borderId="0" xfId="0" applyFont="1" applyFill="1" applyAlignment="1">
      <alignment horizontal="left" vertical="top" wrapText="1"/>
    </xf>
    <xf numFmtId="0" fontId="62" fillId="11" borderId="12" xfId="0" applyFont="1" applyFill="1" applyBorder="1" applyAlignment="1">
      <alignment vertical="top" wrapText="1"/>
    </xf>
    <xf numFmtId="2" fontId="62" fillId="11" borderId="0" xfId="0" applyNumberFormat="1" applyFont="1" applyFill="1" applyBorder="1" applyAlignment="1">
      <alignment horizontal="left" vertical="top"/>
    </xf>
    <xf numFmtId="0" fontId="58" fillId="0" borderId="0" xfId="0" applyFont="1" applyAlignment="1">
      <alignment wrapText="1"/>
    </xf>
    <xf numFmtId="0" fontId="62" fillId="15" borderId="0" xfId="11" applyFont="1" applyFill="1" applyBorder="1" applyAlignment="1">
      <alignment horizontal="left" vertical="top"/>
    </xf>
    <xf numFmtId="0" fontId="62" fillId="15" borderId="0" xfId="11" applyFont="1" applyFill="1" applyBorder="1" applyAlignment="1">
      <alignment vertical="top" wrapText="1"/>
    </xf>
    <xf numFmtId="0" fontId="58" fillId="15" borderId="0" xfId="11" applyFont="1" applyFill="1" applyBorder="1" applyAlignment="1">
      <alignment vertical="top"/>
    </xf>
    <xf numFmtId="0" fontId="59" fillId="15" borderId="0" xfId="11" applyFont="1" applyFill="1" applyBorder="1" applyAlignment="1">
      <alignment vertical="top" wrapText="1"/>
    </xf>
    <xf numFmtId="0" fontId="58" fillId="0" borderId="0" xfId="11" applyFont="1" applyFill="1" applyBorder="1" applyAlignment="1"/>
    <xf numFmtId="0" fontId="62" fillId="15" borderId="13" xfId="11" applyFont="1" applyFill="1" applyBorder="1" applyAlignment="1">
      <alignment horizontal="left" vertical="top" wrapText="1"/>
    </xf>
    <xf numFmtId="0" fontId="62" fillId="15" borderId="13" xfId="11" applyFont="1" applyFill="1" applyBorder="1" applyAlignment="1">
      <alignment vertical="top" wrapText="1"/>
    </xf>
    <xf numFmtId="0" fontId="62" fillId="15" borderId="13" xfId="11" applyFont="1" applyFill="1" applyBorder="1" applyAlignment="1">
      <alignment vertical="top"/>
    </xf>
    <xf numFmtId="0" fontId="62" fillId="15" borderId="23" xfId="11" applyFont="1" applyFill="1" applyBorder="1" applyAlignment="1">
      <alignment horizontal="left" vertical="top"/>
    </xf>
    <xf numFmtId="0" fontId="62" fillId="15" borderId="24" xfId="11" applyFont="1" applyFill="1" applyBorder="1" applyAlignment="1">
      <alignment vertical="top" wrapText="1"/>
    </xf>
    <xf numFmtId="0" fontId="62" fillId="15" borderId="14" xfId="11" applyFont="1" applyFill="1" applyBorder="1" applyAlignment="1">
      <alignment horizontal="left" vertical="top"/>
    </xf>
    <xf numFmtId="0" fontId="58" fillId="0" borderId="14" xfId="11" applyFont="1" applyFill="1" applyBorder="1" applyAlignment="1">
      <alignment vertical="top" wrapText="1"/>
    </xf>
    <xf numFmtId="0" fontId="58" fillId="0" borderId="14" xfId="11" applyFont="1" applyFill="1" applyBorder="1" applyAlignment="1">
      <alignment vertical="top"/>
    </xf>
    <xf numFmtId="0" fontId="59" fillId="0" borderId="14" xfId="11" applyFont="1" applyFill="1" applyBorder="1" applyAlignment="1">
      <alignment vertical="top" wrapText="1"/>
    </xf>
    <xf numFmtId="0" fontId="62" fillId="15" borderId="12" xfId="11" applyFont="1" applyFill="1" applyBorder="1" applyAlignment="1">
      <alignment horizontal="left" vertical="top"/>
    </xf>
    <xf numFmtId="0" fontId="58" fillId="0" borderId="12" xfId="11" applyFont="1" applyFill="1" applyBorder="1" applyAlignment="1">
      <alignment vertical="top" wrapText="1"/>
    </xf>
    <xf numFmtId="0" fontId="58" fillId="0" borderId="12" xfId="11" applyFont="1" applyFill="1" applyBorder="1" applyAlignment="1">
      <alignment vertical="top"/>
    </xf>
    <xf numFmtId="0" fontId="59" fillId="0" borderId="12" xfId="11" applyFont="1" applyFill="1" applyBorder="1" applyAlignment="1">
      <alignment vertical="top" wrapText="1"/>
    </xf>
    <xf numFmtId="0" fontId="62" fillId="0" borderId="0" xfId="11" applyFont="1" applyFill="1" applyBorder="1" applyAlignment="1">
      <alignment horizontal="left" vertical="top"/>
    </xf>
    <xf numFmtId="0" fontId="58" fillId="0" borderId="0" xfId="11" applyFont="1" applyFill="1" applyBorder="1" applyAlignment="1">
      <alignment vertical="top" wrapText="1"/>
    </xf>
    <xf numFmtId="0" fontId="58" fillId="0" borderId="0" xfId="11" applyFont="1" applyFill="1" applyBorder="1" applyAlignment="1">
      <alignment vertical="top"/>
    </xf>
    <xf numFmtId="0" fontId="59" fillId="0" borderId="0" xfId="11" applyFont="1" applyFill="1" applyBorder="1" applyAlignment="1">
      <alignment vertical="top" wrapText="1"/>
    </xf>
    <xf numFmtId="0" fontId="62" fillId="0" borderId="12" xfId="11" applyFont="1" applyFill="1" applyBorder="1" applyAlignment="1">
      <alignment vertical="top" wrapText="1"/>
    </xf>
    <xf numFmtId="0" fontId="62" fillId="15" borderId="15" xfId="11" applyFont="1" applyFill="1" applyBorder="1" applyAlignment="1">
      <alignment horizontal="left" vertical="top"/>
    </xf>
    <xf numFmtId="0" fontId="62" fillId="15" borderId="22" xfId="11" applyFont="1" applyFill="1" applyBorder="1" applyAlignment="1">
      <alignment vertical="top" wrapText="1"/>
    </xf>
    <xf numFmtId="0" fontId="62" fillId="15" borderId="23" xfId="11" applyFont="1" applyFill="1" applyBorder="1" applyAlignment="1">
      <alignment horizontal="left" vertical="top" wrapText="1"/>
    </xf>
    <xf numFmtId="0" fontId="62" fillId="0" borderId="0" xfId="11" applyFont="1" applyFill="1" applyBorder="1" applyAlignment="1">
      <alignment vertical="top" wrapText="1"/>
    </xf>
    <xf numFmtId="2" fontId="62" fillId="15" borderId="23" xfId="11" applyNumberFormat="1" applyFont="1" applyFill="1" applyBorder="1" applyAlignment="1">
      <alignment horizontal="left" vertical="top"/>
    </xf>
    <xf numFmtId="0" fontId="65" fillId="0" borderId="12" xfId="11" applyFont="1" applyFill="1" applyBorder="1" applyAlignment="1">
      <alignment vertical="top" wrapText="1"/>
    </xf>
    <xf numFmtId="0" fontId="62" fillId="0" borderId="0" xfId="11" applyFont="1" applyFill="1" applyBorder="1" applyAlignment="1">
      <alignment horizontal="left" vertical="top" wrapText="1"/>
    </xf>
    <xf numFmtId="0" fontId="62" fillId="15" borderId="18" xfId="11" applyFont="1" applyFill="1" applyBorder="1" applyAlignment="1">
      <alignment horizontal="left" vertical="top"/>
    </xf>
    <xf numFmtId="0" fontId="62" fillId="15" borderId="20" xfId="11" applyFont="1" applyFill="1" applyBorder="1" applyAlignment="1">
      <alignment vertical="top" wrapText="1"/>
    </xf>
    <xf numFmtId="0" fontId="59" fillId="15" borderId="3" xfId="11" applyFont="1" applyFill="1" applyBorder="1" applyAlignment="1">
      <alignment vertical="top" wrapText="1"/>
    </xf>
    <xf numFmtId="0" fontId="62" fillId="15" borderId="17" xfId="11" applyFont="1" applyFill="1" applyBorder="1" applyAlignment="1">
      <alignment horizontal="left" vertical="top"/>
    </xf>
    <xf numFmtId="0" fontId="58" fillId="15" borderId="20" xfId="11" applyFont="1" applyFill="1" applyBorder="1" applyAlignment="1">
      <alignment vertical="top"/>
    </xf>
    <xf numFmtId="0" fontId="59" fillId="15" borderId="19" xfId="11" applyFont="1" applyFill="1" applyBorder="1" applyAlignment="1">
      <alignment vertical="top" wrapText="1"/>
    </xf>
    <xf numFmtId="0" fontId="58" fillId="15" borderId="24" xfId="11" applyFont="1" applyFill="1" applyBorder="1" applyAlignment="1">
      <alignment vertical="top"/>
    </xf>
    <xf numFmtId="0" fontId="59" fillId="15" borderId="21" xfId="11" applyFont="1" applyFill="1" applyBorder="1" applyAlignment="1">
      <alignment vertical="top" wrapText="1"/>
    </xf>
    <xf numFmtId="0" fontId="75" fillId="0" borderId="12" xfId="11" applyFont="1" applyFill="1" applyBorder="1" applyAlignment="1">
      <alignment vertical="top" wrapText="1"/>
    </xf>
    <xf numFmtId="0" fontId="58" fillId="15" borderId="22" xfId="11" applyFont="1" applyFill="1" applyBorder="1" applyAlignment="1">
      <alignment vertical="top"/>
    </xf>
    <xf numFmtId="0" fontId="59" fillId="15" borderId="16" xfId="11" applyFont="1" applyFill="1" applyBorder="1" applyAlignment="1">
      <alignment vertical="top" wrapText="1"/>
    </xf>
    <xf numFmtId="0" fontId="76" fillId="15" borderId="20" xfId="11" applyFont="1" applyFill="1" applyBorder="1" applyAlignment="1">
      <alignment vertical="top" wrapText="1"/>
    </xf>
    <xf numFmtId="0" fontId="62" fillId="11" borderId="23" xfId="11" applyFont="1" applyFill="1" applyBorder="1" applyAlignment="1">
      <alignment horizontal="left" vertical="top"/>
    </xf>
    <xf numFmtId="0" fontId="62" fillId="11" borderId="24" xfId="11" applyFont="1" applyFill="1" applyBorder="1" applyAlignment="1">
      <alignment vertical="top" wrapText="1"/>
    </xf>
    <xf numFmtId="0" fontId="62" fillId="15" borderId="15" xfId="11" applyFont="1" applyFill="1" applyBorder="1" applyAlignment="1">
      <alignment horizontal="left" vertical="top" wrapText="1"/>
    </xf>
    <xf numFmtId="0" fontId="58" fillId="15" borderId="24" xfId="0" applyFont="1" applyFill="1" applyBorder="1" applyAlignment="1">
      <alignment vertical="top"/>
    </xf>
    <xf numFmtId="0" fontId="58" fillId="15" borderId="21" xfId="0" applyFont="1" applyFill="1" applyBorder="1" applyAlignment="1">
      <alignment vertical="top"/>
    </xf>
    <xf numFmtId="0" fontId="58" fillId="15" borderId="24" xfId="0" applyFont="1" applyFill="1" applyBorder="1" applyAlignment="1">
      <alignment vertical="top" wrapText="1"/>
    </xf>
    <xf numFmtId="0" fontId="58" fillId="15" borderId="21" xfId="0" applyFont="1" applyFill="1" applyBorder="1" applyAlignment="1">
      <alignment vertical="top" wrapText="1"/>
    </xf>
    <xf numFmtId="0" fontId="58" fillId="11" borderId="24" xfId="0" applyFont="1" applyFill="1" applyBorder="1" applyAlignment="1">
      <alignment vertical="top" wrapText="1"/>
    </xf>
    <xf numFmtId="0" fontId="58" fillId="11" borderId="21" xfId="0" applyFont="1" applyFill="1" applyBorder="1" applyAlignment="1">
      <alignment vertical="top" wrapText="1"/>
    </xf>
    <xf numFmtId="0" fontId="58" fillId="15" borderId="22" xfId="0" applyFont="1" applyFill="1" applyBorder="1" applyAlignment="1">
      <alignment vertical="top" wrapText="1"/>
    </xf>
    <xf numFmtId="0" fontId="58" fillId="15" borderId="16" xfId="0" applyFont="1" applyFill="1" applyBorder="1" applyAlignment="1">
      <alignment vertical="top" wrapText="1"/>
    </xf>
    <xf numFmtId="0" fontId="62" fillId="16" borderId="12" xfId="11" applyFont="1" applyFill="1" applyBorder="1" applyAlignment="1">
      <alignment vertical="top" wrapText="1"/>
    </xf>
    <xf numFmtId="0" fontId="62" fillId="16" borderId="14" xfId="11" applyFont="1" applyFill="1" applyBorder="1" applyAlignment="1">
      <alignment vertical="top" wrapText="1"/>
    </xf>
    <xf numFmtId="0" fontId="58" fillId="15" borderId="20" xfId="0" applyFont="1" applyFill="1" applyBorder="1" applyAlignment="1">
      <alignment vertical="top" wrapText="1"/>
    </xf>
    <xf numFmtId="0" fontId="58" fillId="15" borderId="19" xfId="0" applyFont="1" applyFill="1" applyBorder="1" applyAlignment="1">
      <alignment vertical="top" wrapText="1"/>
    </xf>
    <xf numFmtId="0" fontId="58" fillId="15" borderId="0" xfId="0" applyFont="1" applyFill="1" applyAlignment="1">
      <alignment vertical="top" wrapText="1"/>
    </xf>
    <xf numFmtId="0" fontId="58" fillId="15" borderId="3" xfId="0" applyFont="1" applyFill="1" applyBorder="1" applyAlignment="1">
      <alignment vertical="top" wrapText="1"/>
    </xf>
    <xf numFmtId="0" fontId="58" fillId="15" borderId="0" xfId="0" applyFont="1" applyFill="1" applyAlignment="1">
      <alignment vertical="top"/>
    </xf>
    <xf numFmtId="0" fontId="58" fillId="15" borderId="3" xfId="0" applyFont="1" applyFill="1" applyBorder="1" applyAlignment="1">
      <alignment vertical="top"/>
    </xf>
    <xf numFmtId="0" fontId="58" fillId="15" borderId="20" xfId="0" applyFont="1" applyFill="1" applyBorder="1" applyAlignment="1">
      <alignment vertical="top"/>
    </xf>
    <xf numFmtId="0" fontId="58" fillId="15" borderId="19" xfId="0" applyFont="1" applyFill="1" applyBorder="1" applyAlignment="1">
      <alignment vertical="top"/>
    </xf>
    <xf numFmtId="0" fontId="66" fillId="11" borderId="0" xfId="0" applyFont="1" applyFill="1" applyAlignment="1">
      <alignment vertical="top"/>
    </xf>
    <xf numFmtId="0" fontId="59" fillId="11" borderId="0" xfId="0" applyFont="1" applyFill="1" applyAlignment="1">
      <alignment vertical="top"/>
    </xf>
    <xf numFmtId="0" fontId="66" fillId="11" borderId="12" xfId="0" applyFont="1" applyFill="1" applyBorder="1" applyAlignment="1">
      <alignment vertical="top"/>
    </xf>
    <xf numFmtId="0" fontId="66" fillId="11" borderId="12" xfId="0" applyFont="1" applyFill="1" applyBorder="1" applyAlignment="1">
      <alignment vertical="top" wrapText="1"/>
    </xf>
    <xf numFmtId="0" fontId="66" fillId="11" borderId="0" xfId="0" applyFont="1" applyFill="1" applyAlignment="1">
      <alignment vertical="top" wrapText="1"/>
    </xf>
    <xf numFmtId="0" fontId="59" fillId="0" borderId="0" xfId="0" applyFont="1" applyBorder="1" applyAlignment="1">
      <alignment vertical="top" wrapText="1"/>
    </xf>
    <xf numFmtId="0" fontId="62" fillId="14" borderId="12" xfId="0" applyFont="1" applyFill="1" applyBorder="1" applyAlignment="1">
      <alignment horizontal="left" vertical="top" wrapText="1"/>
    </xf>
    <xf numFmtId="0" fontId="62" fillId="14" borderId="12" xfId="0" applyFont="1" applyFill="1" applyBorder="1" applyAlignment="1">
      <alignment wrapText="1"/>
    </xf>
    <xf numFmtId="0" fontId="62" fillId="14" borderId="12" xfId="0" applyFont="1" applyFill="1" applyBorder="1" applyAlignment="1">
      <alignment vertical="top" wrapText="1"/>
    </xf>
    <xf numFmtId="0" fontId="58" fillId="0" borderId="0" xfId="0" applyFont="1"/>
    <xf numFmtId="0" fontId="63" fillId="0" borderId="0" xfId="0" applyFont="1" applyFill="1" applyBorder="1" applyAlignment="1">
      <alignment vertical="top" wrapText="1"/>
    </xf>
    <xf numFmtId="0" fontId="58" fillId="0" borderId="0" xfId="0" applyFont="1" applyFill="1" applyBorder="1"/>
    <xf numFmtId="0" fontId="63" fillId="17" borderId="14" xfId="0" applyFont="1" applyFill="1" applyBorder="1" applyAlignment="1">
      <alignment vertical="top" wrapText="1"/>
    </xf>
    <xf numFmtId="0" fontId="63" fillId="17" borderId="12" xfId="0" applyFont="1" applyFill="1" applyBorder="1" applyAlignment="1">
      <alignment vertical="top" wrapText="1"/>
    </xf>
    <xf numFmtId="0" fontId="58" fillId="13" borderId="0" xfId="0" applyFont="1" applyFill="1" applyAlignment="1">
      <alignment horizontal="left" vertical="top" wrapText="1"/>
    </xf>
    <xf numFmtId="0" fontId="62" fillId="0" borderId="0" xfId="0" applyFont="1" applyFill="1" applyAlignment="1">
      <alignment horizontal="left" vertical="top" wrapText="1"/>
    </xf>
    <xf numFmtId="0" fontId="58" fillId="0" borderId="0" xfId="0" applyFont="1" applyFill="1" applyAlignment="1">
      <alignment horizontal="left" vertical="top" wrapText="1"/>
    </xf>
    <xf numFmtId="0" fontId="58" fillId="0" borderId="0" xfId="0" applyFont="1" applyFill="1" applyBorder="1" applyAlignment="1">
      <alignment horizontal="left" vertical="top" wrapText="1"/>
    </xf>
    <xf numFmtId="0" fontId="58" fillId="0" borderId="0" xfId="0" applyFont="1"/>
    <xf numFmtId="0" fontId="58" fillId="7" borderId="0" xfId="0" applyFont="1" applyFill="1" applyAlignment="1">
      <alignment horizontal="left" vertical="top" wrapText="1"/>
    </xf>
    <xf numFmtId="0" fontId="58" fillId="0" borderId="3" xfId="0" applyFont="1" applyFill="1" applyBorder="1" applyAlignment="1">
      <alignment horizontal="left" vertical="top" wrapText="1"/>
    </xf>
    <xf numFmtId="0" fontId="77" fillId="14" borderId="1" xfId="0" applyFont="1" applyFill="1" applyBorder="1" applyAlignment="1">
      <alignment horizontal="left" vertical="top" wrapText="1"/>
    </xf>
    <xf numFmtId="0" fontId="58" fillId="14" borderId="17" xfId="0" applyFont="1" applyFill="1" applyBorder="1" applyAlignment="1">
      <alignment horizontal="left" vertical="top" wrapText="1"/>
    </xf>
    <xf numFmtId="0" fontId="78" fillId="14" borderId="17" xfId="0" applyFont="1" applyFill="1" applyBorder="1" applyAlignment="1">
      <alignment horizontal="left" vertical="top" wrapText="1"/>
    </xf>
    <xf numFmtId="0" fontId="63" fillId="0" borderId="14" xfId="0" applyFont="1" applyFill="1" applyBorder="1" applyAlignment="1">
      <alignment vertical="top" wrapText="1"/>
    </xf>
    <xf numFmtId="0" fontId="68" fillId="0" borderId="3" xfId="0" applyFont="1" applyBorder="1" applyAlignment="1">
      <alignment vertical="top" wrapText="1"/>
    </xf>
    <xf numFmtId="165" fontId="78" fillId="14" borderId="1" xfId="0" applyNumberFormat="1" applyFont="1" applyFill="1" applyBorder="1" applyAlignment="1">
      <alignment horizontal="left" vertical="top" wrapText="1"/>
    </xf>
    <xf numFmtId="0" fontId="78" fillId="14" borderId="1" xfId="0" applyFont="1" applyFill="1" applyBorder="1" applyAlignment="1">
      <alignment horizontal="left" vertical="top" wrapText="1"/>
    </xf>
    <xf numFmtId="0" fontId="77" fillId="14" borderId="17" xfId="0" applyFont="1" applyFill="1" applyBorder="1" applyAlignment="1">
      <alignment horizontal="left" vertical="top" wrapText="1"/>
    </xf>
    <xf numFmtId="0" fontId="77" fillId="14" borderId="21" xfId="0" applyFont="1" applyFill="1" applyBorder="1" applyAlignment="1">
      <alignment vertical="top" wrapText="1"/>
    </xf>
    <xf numFmtId="0" fontId="79" fillId="13" borderId="0" xfId="0" applyFont="1" applyFill="1" applyAlignment="1">
      <alignment vertical="top" wrapText="1"/>
    </xf>
    <xf numFmtId="0" fontId="79" fillId="0" borderId="0" xfId="0" applyFont="1" applyFill="1" applyAlignment="1">
      <alignment vertical="top" wrapText="1"/>
    </xf>
    <xf numFmtId="0" fontId="80" fillId="0" borderId="0" xfId="0" applyFont="1"/>
    <xf numFmtId="0" fontId="80" fillId="14" borderId="1" xfId="0" applyFont="1" applyFill="1" applyBorder="1" applyAlignment="1">
      <alignment horizontal="left" vertical="top" wrapText="1"/>
    </xf>
    <xf numFmtId="0" fontId="80" fillId="0" borderId="3" xfId="0" applyFont="1" applyFill="1" applyBorder="1" applyAlignment="1">
      <alignment vertical="top" wrapText="1"/>
    </xf>
    <xf numFmtId="0" fontId="80" fillId="13" borderId="0" xfId="0" applyFont="1" applyFill="1" applyAlignment="1">
      <alignment vertical="top" wrapText="1"/>
    </xf>
    <xf numFmtId="0" fontId="80" fillId="0" borderId="0" xfId="0" applyFont="1" applyFill="1" applyAlignment="1">
      <alignment vertical="top" wrapText="1"/>
    </xf>
    <xf numFmtId="0" fontId="58" fillId="11" borderId="12" xfId="0" applyFont="1" applyFill="1" applyBorder="1" applyAlignment="1">
      <alignment vertical="top" wrapText="1"/>
    </xf>
    <xf numFmtId="0" fontId="81" fillId="11" borderId="3" xfId="0" applyFont="1" applyFill="1" applyBorder="1" applyAlignment="1">
      <alignment vertical="top" wrapText="1"/>
    </xf>
    <xf numFmtId="0" fontId="64" fillId="11" borderId="3" xfId="0" applyFont="1" applyFill="1" applyBorder="1" applyAlignment="1">
      <alignment vertical="top" wrapText="1"/>
    </xf>
    <xf numFmtId="0" fontId="77" fillId="11" borderId="3" xfId="0" applyFont="1" applyFill="1" applyBorder="1" applyAlignment="1">
      <alignment vertical="top" wrapText="1"/>
    </xf>
    <xf numFmtId="0" fontId="63" fillId="11" borderId="3" xfId="0" applyFont="1" applyFill="1" applyBorder="1" applyAlignment="1">
      <alignment vertical="top" wrapText="1"/>
    </xf>
    <xf numFmtId="0" fontId="78" fillId="11" borderId="3" xfId="0" applyFont="1" applyFill="1" applyBorder="1" applyAlignment="1">
      <alignment vertical="top" wrapText="1"/>
    </xf>
    <xf numFmtId="0" fontId="62" fillId="12" borderId="12" xfId="0" applyFont="1" applyFill="1" applyBorder="1" applyAlignment="1">
      <alignment vertical="top" wrapText="1"/>
    </xf>
    <xf numFmtId="0" fontId="82" fillId="13" borderId="0" xfId="0" applyFont="1" applyFill="1"/>
    <xf numFmtId="0" fontId="82" fillId="0" borderId="0" xfId="0" applyFont="1"/>
    <xf numFmtId="0" fontId="82" fillId="18" borderId="0" xfId="0" applyFont="1" applyFill="1"/>
    <xf numFmtId="0" fontId="82" fillId="0" borderId="0" xfId="0" applyFont="1" applyFill="1"/>
    <xf numFmtId="0" fontId="31" fillId="19" borderId="12" xfId="0" applyFont="1" applyFill="1" applyBorder="1" applyAlignment="1">
      <alignment vertical="center" wrapText="1"/>
    </xf>
    <xf numFmtId="0" fontId="59" fillId="0" borderId="23" xfId="10" applyFont="1" applyFill="1" applyBorder="1" applyAlignment="1">
      <alignment horizontal="center" vertical="center"/>
    </xf>
    <xf numFmtId="0" fontId="58" fillId="15" borderId="20" xfId="0" applyFont="1" applyFill="1" applyBorder="1" applyAlignment="1">
      <alignment horizontal="center" vertical="top" wrapText="1"/>
    </xf>
    <xf numFmtId="0" fontId="58" fillId="0" borderId="0" xfId="0" applyFont="1"/>
    <xf numFmtId="0" fontId="73" fillId="0" borderId="1" xfId="0" applyFont="1" applyFill="1" applyBorder="1" applyAlignment="1">
      <alignment vertical="top" wrapText="1"/>
    </xf>
    <xf numFmtId="0" fontId="62" fillId="11" borderId="22" xfId="11" applyFont="1" applyFill="1" applyBorder="1" applyAlignment="1">
      <alignment vertical="top" wrapText="1"/>
    </xf>
    <xf numFmtId="0" fontId="62" fillId="11" borderId="0" xfId="11" applyFont="1" applyFill="1" applyBorder="1" applyAlignment="1">
      <alignment vertical="top" wrapText="1"/>
    </xf>
    <xf numFmtId="0" fontId="62" fillId="11" borderId="20" xfId="11" applyFont="1" applyFill="1" applyBorder="1" applyAlignment="1">
      <alignment vertical="top" wrapText="1"/>
    </xf>
    <xf numFmtId="0" fontId="59" fillId="13" borderId="0" xfId="0" applyFont="1" applyFill="1" applyAlignment="1">
      <alignment vertical="top" wrapText="1"/>
    </xf>
    <xf numFmtId="0" fontId="59" fillId="13" borderId="0" xfId="0" applyFont="1" applyFill="1"/>
    <xf numFmtId="0" fontId="66" fillId="13" borderId="0" xfId="0" applyFont="1" applyFill="1" applyAlignment="1">
      <alignment vertical="top" wrapText="1"/>
    </xf>
    <xf numFmtId="0" fontId="59" fillId="13" borderId="12" xfId="0" applyFont="1" applyFill="1" applyBorder="1" applyAlignment="1">
      <alignment vertical="top" wrapText="1"/>
    </xf>
    <xf numFmtId="0" fontId="66" fillId="11" borderId="13" xfId="0" applyFont="1" applyFill="1" applyBorder="1" applyAlignment="1">
      <alignment vertical="top"/>
    </xf>
    <xf numFmtId="0" fontId="66" fillId="20" borderId="12" xfId="0" applyFont="1" applyFill="1" applyBorder="1" applyAlignment="1">
      <alignment vertical="top"/>
    </xf>
    <xf numFmtId="0" fontId="66" fillId="20" borderId="25" xfId="0" applyFont="1" applyFill="1" applyBorder="1" applyAlignment="1">
      <alignment vertical="top" wrapText="1"/>
    </xf>
    <xf numFmtId="0" fontId="66" fillId="20" borderId="26" xfId="0" applyFont="1" applyFill="1" applyBorder="1" applyAlignment="1">
      <alignment vertical="top"/>
    </xf>
    <xf numFmtId="0" fontId="66" fillId="20" borderId="27" xfId="0" applyFont="1" applyFill="1" applyBorder="1" applyAlignment="1">
      <alignment vertical="top"/>
    </xf>
    <xf numFmtId="0" fontId="59" fillId="20" borderId="28" xfId="0" applyFont="1" applyFill="1" applyBorder="1" applyAlignment="1">
      <alignment vertical="top"/>
    </xf>
    <xf numFmtId="0" fontId="66" fillId="11" borderId="0" xfId="0" applyFont="1" applyFill="1" applyBorder="1" applyAlignment="1">
      <alignment vertical="top"/>
    </xf>
    <xf numFmtId="0" fontId="66" fillId="11" borderId="23" xfId="0" applyFont="1" applyFill="1" applyBorder="1" applyAlignment="1">
      <alignment vertical="top" wrapText="1"/>
    </xf>
    <xf numFmtId="0" fontId="66" fillId="20" borderId="12" xfId="0" applyFont="1" applyFill="1" applyBorder="1" applyAlignment="1">
      <alignment vertical="top" wrapText="1"/>
    </xf>
    <xf numFmtId="0" fontId="66" fillId="20" borderId="29" xfId="0" applyFont="1" applyFill="1" applyBorder="1" applyAlignment="1">
      <alignment vertical="top" wrapText="1"/>
    </xf>
    <xf numFmtId="0" fontId="66" fillId="20" borderId="14" xfId="0" applyFont="1" applyFill="1" applyBorder="1" applyAlignment="1">
      <alignment vertical="top" wrapText="1"/>
    </xf>
    <xf numFmtId="0" fontId="66" fillId="20" borderId="30" xfId="0" applyFont="1" applyFill="1" applyBorder="1" applyAlignment="1">
      <alignment vertical="top" wrapText="1"/>
    </xf>
    <xf numFmtId="0" fontId="66" fillId="20" borderId="31" xfId="0" applyFont="1" applyFill="1" applyBorder="1" applyAlignment="1">
      <alignment vertical="top" wrapText="1"/>
    </xf>
    <xf numFmtId="0" fontId="66" fillId="20" borderId="6" xfId="0" applyFont="1" applyFill="1" applyBorder="1" applyAlignment="1">
      <alignment vertical="top" wrapText="1"/>
    </xf>
    <xf numFmtId="0" fontId="66" fillId="11" borderId="21" xfId="0" applyFont="1" applyFill="1" applyBorder="1" applyAlignment="1">
      <alignment vertical="top" wrapText="1"/>
    </xf>
    <xf numFmtId="0" fontId="83" fillId="0" borderId="12" xfId="0" applyFont="1" applyBorder="1" applyAlignment="1">
      <alignment vertical="top" wrapText="1"/>
    </xf>
    <xf numFmtId="0" fontId="84" fillId="8" borderId="12" xfId="0" applyFont="1" applyFill="1" applyBorder="1" applyAlignment="1">
      <alignment vertical="top" wrapText="1"/>
    </xf>
    <xf numFmtId="0" fontId="83" fillId="0" borderId="0" xfId="0" applyFont="1" applyAlignment="1">
      <alignment vertical="top" wrapText="1"/>
    </xf>
    <xf numFmtId="0" fontId="59" fillId="0" borderId="12" xfId="0" applyFont="1" applyBorder="1" applyAlignment="1">
      <alignment vertical="top"/>
    </xf>
    <xf numFmtId="0" fontId="62" fillId="0" borderId="16" xfId="0" applyFont="1" applyFill="1" applyBorder="1" applyAlignment="1">
      <alignment vertical="top" wrapText="1"/>
    </xf>
    <xf numFmtId="0" fontId="86" fillId="0" borderId="14" xfId="0" applyFont="1" applyFill="1" applyBorder="1" applyAlignment="1">
      <alignment vertical="top" wrapText="1"/>
    </xf>
    <xf numFmtId="0" fontId="62" fillId="0" borderId="0" xfId="0" applyFont="1" applyFill="1" applyBorder="1" applyAlignment="1">
      <alignment vertical="top" wrapText="1"/>
    </xf>
    <xf numFmtId="0" fontId="86" fillId="0" borderId="0" xfId="0" applyFont="1" applyFill="1" applyBorder="1" applyAlignment="1">
      <alignment vertical="top" wrapText="1"/>
    </xf>
    <xf numFmtId="0" fontId="66" fillId="12" borderId="24" xfId="7" applyFont="1" applyFill="1" applyBorder="1" applyAlignment="1">
      <alignment horizontal="left" vertical="center" wrapText="1"/>
    </xf>
    <xf numFmtId="0" fontId="66" fillId="12" borderId="21" xfId="7" applyFont="1" applyFill="1" applyBorder="1" applyAlignment="1">
      <alignment horizontal="left" vertical="center" wrapText="1"/>
    </xf>
    <xf numFmtId="0" fontId="66" fillId="12" borderId="23" xfId="7" applyFont="1" applyFill="1" applyBorder="1" applyAlignment="1">
      <alignment horizontal="left" vertical="center"/>
    </xf>
    <xf numFmtId="0" fontId="66" fillId="12" borderId="21" xfId="0" applyFont="1" applyFill="1" applyBorder="1" applyAlignment="1">
      <alignment wrapText="1"/>
    </xf>
    <xf numFmtId="0" fontId="66" fillId="12" borderId="12" xfId="7" applyFont="1" applyFill="1" applyBorder="1" applyAlignment="1">
      <alignment vertical="center" textRotation="90" wrapText="1"/>
    </xf>
    <xf numFmtId="0" fontId="87" fillId="0" borderId="12" xfId="0" applyFont="1" applyBorder="1"/>
    <xf numFmtId="0" fontId="87" fillId="0" borderId="12" xfId="0" applyFont="1" applyBorder="1" applyAlignment="1">
      <alignment wrapText="1"/>
    </xf>
    <xf numFmtId="0" fontId="59" fillId="16" borderId="12" xfId="0" applyFont="1" applyFill="1" applyBorder="1"/>
    <xf numFmtId="0" fontId="59" fillId="16" borderId="12" xfId="0" applyFont="1" applyFill="1" applyBorder="1" applyAlignment="1">
      <alignment wrapText="1"/>
    </xf>
    <xf numFmtId="0" fontId="59" fillId="0" borderId="12" xfId="0" applyFont="1" applyBorder="1"/>
    <xf numFmtId="0" fontId="59" fillId="0" borderId="12" xfId="0" applyFont="1" applyBorder="1" applyAlignment="1">
      <alignment wrapText="1"/>
    </xf>
    <xf numFmtId="0" fontId="59" fillId="0" borderId="0" xfId="0" applyFont="1" applyAlignment="1">
      <alignment wrapText="1"/>
    </xf>
    <xf numFmtId="165" fontId="62" fillId="14" borderId="15" xfId="0" applyNumberFormat="1" applyFont="1" applyFill="1" applyBorder="1" applyAlignment="1" applyProtection="1">
      <alignment horizontal="left" vertical="top" wrapText="1"/>
      <protection locked="0"/>
    </xf>
    <xf numFmtId="0" fontId="62" fillId="14" borderId="22" xfId="0" applyFont="1" applyFill="1" applyBorder="1" applyAlignment="1" applyProtection="1">
      <alignment vertical="top"/>
      <protection locked="0"/>
    </xf>
    <xf numFmtId="0" fontId="81" fillId="14" borderId="22" xfId="0" applyFont="1" applyFill="1" applyBorder="1" applyAlignment="1" applyProtection="1">
      <alignment vertical="top" wrapText="1"/>
      <protection locked="0"/>
    </xf>
    <xf numFmtId="0" fontId="68" fillId="14" borderId="38" xfId="0" applyFont="1" applyFill="1" applyBorder="1" applyAlignment="1" applyProtection="1">
      <alignment vertical="top" wrapText="1"/>
      <protection locked="0"/>
    </xf>
    <xf numFmtId="0" fontId="58" fillId="13" borderId="0" xfId="0" applyFont="1" applyFill="1" applyAlignment="1" applyProtection="1">
      <alignment vertical="top" wrapText="1"/>
      <protection locked="0"/>
    </xf>
    <xf numFmtId="165" fontId="62" fillId="14" borderId="17" xfId="0" applyNumberFormat="1" applyFont="1" applyFill="1" applyBorder="1" applyAlignment="1" applyProtection="1">
      <alignment horizontal="left" vertical="top" wrapText="1"/>
      <protection locked="0"/>
    </xf>
    <xf numFmtId="0" fontId="62" fillId="14" borderId="20" xfId="0" applyFont="1" applyFill="1" applyBorder="1" applyAlignment="1" applyProtection="1">
      <alignment vertical="top" wrapText="1"/>
      <protection locked="0"/>
    </xf>
    <xf numFmtId="0" fontId="88" fillId="14" borderId="19" xfId="0" applyFont="1" applyFill="1" applyBorder="1" applyAlignment="1" applyProtection="1">
      <alignment vertical="top" wrapText="1"/>
      <protection locked="0"/>
    </xf>
    <xf numFmtId="165" fontId="58" fillId="14" borderId="17" xfId="0" applyNumberFormat="1" applyFont="1" applyFill="1" applyBorder="1" applyAlignment="1" applyProtection="1">
      <alignment horizontal="left" vertical="top" wrapText="1"/>
      <protection locked="0"/>
    </xf>
    <xf numFmtId="0" fontId="58" fillId="0" borderId="15" xfId="0" applyFont="1" applyBorder="1" applyAlignment="1" applyProtection="1">
      <alignment vertical="top" wrapText="1"/>
      <protection locked="0"/>
    </xf>
    <xf numFmtId="0" fontId="85" fillId="0" borderId="22" xfId="0" applyFont="1" applyBorder="1" applyAlignment="1" applyProtection="1">
      <alignment vertical="top" wrapText="1"/>
      <protection locked="0"/>
    </xf>
    <xf numFmtId="0" fontId="64" fillId="0" borderId="16" xfId="0" applyFont="1" applyBorder="1" applyAlignment="1" applyProtection="1">
      <alignment vertical="top" wrapText="1"/>
      <protection locked="0"/>
    </xf>
    <xf numFmtId="0" fontId="58" fillId="0" borderId="17" xfId="0" applyFont="1" applyBorder="1" applyAlignment="1" applyProtection="1">
      <alignment vertical="top" wrapText="1"/>
      <protection locked="0"/>
    </xf>
    <xf numFmtId="0" fontId="85" fillId="0" borderId="0" xfId="0" applyFont="1" applyAlignment="1" applyProtection="1">
      <alignment vertical="top" wrapText="1"/>
      <protection locked="0"/>
    </xf>
    <xf numFmtId="0" fontId="59" fillId="11" borderId="17" xfId="0" applyFont="1" applyFill="1" applyBorder="1" applyAlignment="1">
      <alignment vertical="top" wrapText="1"/>
    </xf>
    <xf numFmtId="0" fontId="64" fillId="0" borderId="3" xfId="0" applyFont="1" applyBorder="1" applyAlignment="1">
      <alignment vertical="top" wrapText="1"/>
    </xf>
    <xf numFmtId="0" fontId="58" fillId="0" borderId="0" xfId="0" applyFont="1" applyAlignment="1" applyProtection="1">
      <alignment vertical="top"/>
      <protection locked="0"/>
    </xf>
    <xf numFmtId="0" fontId="78" fillId="11" borderId="0" xfId="0" applyFont="1" applyFill="1" applyAlignment="1">
      <alignment vertical="top" wrapText="1"/>
    </xf>
    <xf numFmtId="165" fontId="58" fillId="14" borderId="0" xfId="0" applyNumberFormat="1" applyFont="1" applyFill="1" applyAlignment="1" applyProtection="1">
      <alignment horizontal="left" vertical="top" wrapText="1"/>
      <protection locked="0"/>
    </xf>
    <xf numFmtId="0" fontId="58" fillId="0" borderId="0" xfId="0" applyFont="1" applyAlignment="1" applyProtection="1">
      <alignment vertical="top" wrapText="1"/>
      <protection locked="0"/>
    </xf>
    <xf numFmtId="0" fontId="68" fillId="0" borderId="0" xfId="0" applyFont="1" applyAlignment="1" applyProtection="1">
      <alignment vertical="top" wrapText="1"/>
      <protection locked="0"/>
    </xf>
    <xf numFmtId="0" fontId="62" fillId="14" borderId="24" xfId="0" applyFont="1" applyFill="1" applyBorder="1" applyAlignment="1" applyProtection="1">
      <alignment vertical="top"/>
      <protection locked="0"/>
    </xf>
    <xf numFmtId="0" fontId="68" fillId="14" borderId="21" xfId="0" applyFont="1" applyFill="1" applyBorder="1" applyAlignment="1" applyProtection="1">
      <alignment vertical="top" wrapText="1"/>
      <protection locked="0"/>
    </xf>
    <xf numFmtId="165" fontId="58" fillId="14" borderId="1" xfId="0" applyNumberFormat="1" applyFont="1" applyFill="1" applyBorder="1" applyAlignment="1" applyProtection="1">
      <alignment horizontal="left" vertical="top" wrapText="1"/>
      <protection locked="0"/>
    </xf>
    <xf numFmtId="0" fontId="58" fillId="0" borderId="38" xfId="0" applyFont="1" applyBorder="1" applyAlignment="1" applyProtection="1">
      <alignment vertical="top" wrapText="1"/>
      <protection locked="0"/>
    </xf>
    <xf numFmtId="0" fontId="68" fillId="0" borderId="3" xfId="0" applyFont="1" applyBorder="1" applyAlignment="1" applyProtection="1">
      <alignment vertical="top" wrapText="1"/>
      <protection locked="0"/>
    </xf>
    <xf numFmtId="0" fontId="89" fillId="0" borderId="3" xfId="0" applyFont="1" applyBorder="1" applyAlignment="1" applyProtection="1">
      <alignment vertical="top" wrapText="1"/>
      <protection locked="0"/>
    </xf>
    <xf numFmtId="0" fontId="64" fillId="0" borderId="3" xfId="0" applyFont="1" applyBorder="1" applyAlignment="1" applyProtection="1">
      <alignment vertical="top" wrapText="1"/>
      <protection locked="0"/>
    </xf>
    <xf numFmtId="0" fontId="58" fillId="16" borderId="0" xfId="0" applyFont="1" applyFill="1" applyAlignment="1" applyProtection="1">
      <alignment vertical="top" wrapText="1"/>
      <protection locked="0"/>
    </xf>
    <xf numFmtId="0" fontId="62" fillId="14" borderId="24" xfId="0" applyFont="1" applyFill="1" applyBorder="1" applyAlignment="1" applyProtection="1">
      <alignment vertical="top" wrapText="1"/>
      <protection locked="0"/>
    </xf>
    <xf numFmtId="0" fontId="58" fillId="14" borderId="24" xfId="0" applyFont="1" applyFill="1" applyBorder="1" applyAlignment="1" applyProtection="1">
      <alignment vertical="top" wrapText="1"/>
      <protection locked="0"/>
    </xf>
    <xf numFmtId="0" fontId="58" fillId="0" borderId="24" xfId="0" applyFont="1" applyBorder="1" applyAlignment="1" applyProtection="1">
      <alignment vertical="top" wrapText="1"/>
      <protection locked="0"/>
    </xf>
    <xf numFmtId="0" fontId="68" fillId="0" borderId="16" xfId="0" applyFont="1" applyBorder="1" applyAlignment="1" applyProtection="1">
      <alignment vertical="top" wrapText="1"/>
      <protection locked="0"/>
    </xf>
    <xf numFmtId="0" fontId="88" fillId="14" borderId="21" xfId="0" applyFont="1" applyFill="1" applyBorder="1" applyAlignment="1" applyProtection="1">
      <alignment vertical="top" wrapText="1"/>
      <protection locked="0"/>
    </xf>
    <xf numFmtId="0" fontId="89" fillId="0" borderId="0" xfId="0" applyFont="1" applyAlignment="1" applyProtection="1">
      <alignment vertical="top"/>
      <protection locked="0"/>
    </xf>
    <xf numFmtId="0" fontId="58" fillId="11" borderId="0" xfId="0" applyFont="1" applyFill="1" applyAlignment="1">
      <alignment vertical="top" wrapText="1"/>
    </xf>
    <xf numFmtId="2" fontId="85" fillId="0" borderId="0" xfId="0" applyNumberFormat="1" applyFont="1" applyAlignment="1" applyProtection="1">
      <alignment vertical="top" wrapText="1"/>
      <protection locked="0"/>
    </xf>
    <xf numFmtId="0" fontId="68" fillId="0" borderId="3" xfId="0" applyFont="1" applyBorder="1" applyAlignment="1" applyProtection="1">
      <alignment vertical="top"/>
      <protection locked="0"/>
    </xf>
    <xf numFmtId="0" fontId="58" fillId="0" borderId="39" xfId="0" applyFont="1" applyBorder="1" applyAlignment="1" applyProtection="1">
      <alignment vertical="top" wrapText="1"/>
      <protection locked="0"/>
    </xf>
    <xf numFmtId="0" fontId="36" fillId="0" borderId="3" xfId="0" applyFont="1" applyBorder="1" applyAlignment="1" applyProtection="1">
      <alignment vertical="top" wrapText="1"/>
      <protection locked="0"/>
    </xf>
    <xf numFmtId="0" fontId="58" fillId="16" borderId="17" xfId="0" applyFont="1" applyFill="1" applyBorder="1" applyAlignment="1" applyProtection="1">
      <alignment horizontal="right" vertical="top" wrapText="1"/>
      <protection locked="0"/>
    </xf>
    <xf numFmtId="0" fontId="85" fillId="16" borderId="0" xfId="0" applyFont="1" applyFill="1" applyAlignment="1" applyProtection="1">
      <alignment vertical="top" wrapText="1"/>
      <protection locked="0"/>
    </xf>
    <xf numFmtId="0" fontId="64" fillId="16" borderId="3" xfId="0" applyFont="1" applyFill="1" applyBorder="1" applyAlignment="1" applyProtection="1">
      <alignment vertical="top" wrapText="1"/>
      <protection locked="0"/>
    </xf>
    <xf numFmtId="0" fontId="58" fillId="16" borderId="17" xfId="0" applyFont="1" applyFill="1" applyBorder="1" applyAlignment="1" applyProtection="1">
      <alignment vertical="top" wrapText="1"/>
      <protection locked="0"/>
    </xf>
    <xf numFmtId="0" fontId="58" fillId="0" borderId="18" xfId="0" applyFont="1" applyBorder="1" applyAlignment="1" applyProtection="1">
      <alignment horizontal="left" vertical="top" wrapText="1"/>
      <protection locked="0"/>
    </xf>
    <xf numFmtId="0" fontId="58" fillId="0" borderId="20" xfId="0" applyFont="1" applyBorder="1" applyAlignment="1" applyProtection="1">
      <alignment vertical="top" wrapText="1"/>
      <protection locked="0"/>
    </xf>
    <xf numFmtId="0" fontId="68" fillId="0" borderId="19" xfId="0" applyFont="1" applyBorder="1" applyAlignment="1" applyProtection="1">
      <alignment vertical="top" wrapText="1"/>
      <protection locked="0"/>
    </xf>
    <xf numFmtId="165" fontId="58" fillId="14" borderId="1" xfId="0" applyNumberFormat="1" applyFont="1" applyFill="1" applyBorder="1" applyAlignment="1" applyProtection="1">
      <alignment vertical="top"/>
      <protection locked="0"/>
    </xf>
    <xf numFmtId="0" fontId="62" fillId="14" borderId="21" xfId="0" applyFont="1" applyFill="1" applyBorder="1" applyAlignment="1" applyProtection="1">
      <alignment horizontal="center" vertical="top" wrapText="1"/>
      <protection locked="0"/>
    </xf>
    <xf numFmtId="0" fontId="62" fillId="14" borderId="12" xfId="0" applyFont="1" applyFill="1" applyBorder="1" applyAlignment="1" applyProtection="1">
      <alignment horizontal="center" vertical="top" wrapText="1"/>
      <protection locked="0"/>
    </xf>
    <xf numFmtId="0" fontId="62" fillId="13" borderId="0" xfId="0" applyFont="1" applyFill="1" applyAlignment="1" applyProtection="1">
      <alignment vertical="top" wrapText="1"/>
      <protection locked="0"/>
    </xf>
    <xf numFmtId="0" fontId="58" fillId="14" borderId="21" xfId="0" applyFont="1" applyFill="1" applyBorder="1" applyAlignment="1" applyProtection="1">
      <alignment horizontal="center" vertical="top" wrapText="1"/>
      <protection locked="0"/>
    </xf>
    <xf numFmtId="165" fontId="58" fillId="14" borderId="1" xfId="0" applyNumberFormat="1" applyFont="1" applyFill="1" applyBorder="1" applyAlignment="1" applyProtection="1">
      <alignment vertical="top" wrapText="1"/>
      <protection locked="0"/>
    </xf>
    <xf numFmtId="0" fontId="90" fillId="0" borderId="0" xfId="0" applyFont="1" applyAlignment="1" applyProtection="1">
      <alignment vertical="top" wrapText="1"/>
      <protection locked="0"/>
    </xf>
    <xf numFmtId="0" fontId="58" fillId="0" borderId="18" xfId="0" applyFont="1" applyBorder="1" applyAlignment="1" applyProtection="1">
      <alignment vertical="top" wrapText="1"/>
      <protection locked="0"/>
    </xf>
    <xf numFmtId="0" fontId="85" fillId="0" borderId="20" xfId="0" applyFont="1" applyBorder="1" applyAlignment="1" applyProtection="1">
      <alignment vertical="top" wrapText="1"/>
      <protection locked="0"/>
    </xf>
    <xf numFmtId="0" fontId="89" fillId="0" borderId="19" xfId="0" applyFont="1" applyBorder="1" applyAlignment="1" applyProtection="1">
      <alignment vertical="top" wrapText="1"/>
      <protection locked="0"/>
    </xf>
    <xf numFmtId="0" fontId="91" fillId="14" borderId="12" xfId="0" applyFont="1" applyFill="1" applyBorder="1" applyAlignment="1" applyProtection="1">
      <alignment vertical="top" wrapText="1"/>
      <protection locked="0"/>
    </xf>
    <xf numFmtId="0" fontId="58" fillId="14" borderId="12" xfId="0" applyFont="1" applyFill="1" applyBorder="1" applyAlignment="1" applyProtection="1">
      <alignment vertical="top" wrapText="1"/>
      <protection locked="0"/>
    </xf>
    <xf numFmtId="0" fontId="85" fillId="0" borderId="12" xfId="0" applyFont="1" applyBorder="1" applyAlignment="1" applyProtection="1">
      <alignment vertical="top" wrapText="1"/>
      <protection locked="0"/>
    </xf>
    <xf numFmtId="0" fontId="90" fillId="0" borderId="12" xfId="0" applyFont="1" applyBorder="1" applyAlignment="1" applyProtection="1">
      <alignment vertical="top" wrapText="1"/>
      <protection locked="0"/>
    </xf>
    <xf numFmtId="0" fontId="85" fillId="0" borderId="24" xfId="0" applyFont="1" applyBorder="1" applyAlignment="1" applyProtection="1">
      <alignment vertical="top" wrapText="1"/>
      <protection locked="0"/>
    </xf>
    <xf numFmtId="0" fontId="90" fillId="0" borderId="16" xfId="0" applyFont="1" applyBorder="1" applyAlignment="1" applyProtection="1">
      <alignment vertical="top" wrapText="1"/>
      <protection locked="0"/>
    </xf>
    <xf numFmtId="0" fontId="73" fillId="0" borderId="0" xfId="0" applyFont="1" applyAlignment="1" applyProtection="1">
      <alignment vertical="top" wrapText="1"/>
      <protection locked="0"/>
    </xf>
    <xf numFmtId="0" fontId="89" fillId="16" borderId="3" xfId="0" applyFont="1" applyFill="1" applyBorder="1" applyAlignment="1" applyProtection="1">
      <alignment vertical="top" wrapText="1"/>
      <protection locked="0"/>
    </xf>
    <xf numFmtId="165" fontId="58" fillId="21" borderId="17" xfId="0" applyNumberFormat="1" applyFont="1" applyFill="1" applyBorder="1" applyAlignment="1" applyProtection="1">
      <alignment horizontal="left" vertical="top" wrapText="1"/>
      <protection locked="0"/>
    </xf>
    <xf numFmtId="0" fontId="58" fillId="21" borderId="0" xfId="0" applyFont="1" applyFill="1" applyAlignment="1" applyProtection="1">
      <alignment vertical="top"/>
      <protection locked="0"/>
    </xf>
    <xf numFmtId="165" fontId="62" fillId="14" borderId="1" xfId="0" applyNumberFormat="1" applyFont="1" applyFill="1" applyBorder="1" applyAlignment="1" applyProtection="1">
      <alignment horizontal="left" vertical="top" wrapText="1"/>
      <protection locked="0"/>
    </xf>
    <xf numFmtId="0" fontId="62" fillId="14" borderId="21" xfId="0" applyFont="1" applyFill="1" applyBorder="1" applyAlignment="1" applyProtection="1">
      <alignment vertical="top" wrapText="1"/>
      <protection locked="0"/>
    </xf>
    <xf numFmtId="0" fontId="62" fillId="14" borderId="12" xfId="0" applyFont="1" applyFill="1" applyBorder="1" applyAlignment="1" applyProtection="1">
      <alignment vertical="top" wrapText="1"/>
      <protection locked="0"/>
    </xf>
    <xf numFmtId="0" fontId="89" fillId="0" borderId="21" xfId="0" applyFont="1" applyBorder="1" applyAlignment="1" applyProtection="1">
      <alignment vertical="top" wrapText="1"/>
      <protection locked="0"/>
    </xf>
    <xf numFmtId="0" fontId="89" fillId="0" borderId="12" xfId="0" applyFont="1" applyBorder="1" applyAlignment="1" applyProtection="1">
      <alignment vertical="top" wrapText="1"/>
      <protection locked="0"/>
    </xf>
    <xf numFmtId="0" fontId="85" fillId="0" borderId="21" xfId="0" applyFont="1" applyBorder="1" applyAlignment="1" applyProtection="1">
      <alignment vertical="top" wrapText="1"/>
      <protection locked="0"/>
    </xf>
    <xf numFmtId="15" fontId="58" fillId="0" borderId="12" xfId="8" applyNumberFormat="1" applyFont="1" applyFill="1" applyBorder="1" applyAlignment="1" applyProtection="1">
      <alignment wrapText="1"/>
      <protection locked="0"/>
    </xf>
    <xf numFmtId="0" fontId="62" fillId="0" borderId="12" xfId="8" applyFont="1" applyFill="1" applyBorder="1" applyAlignment="1" applyProtection="1">
      <alignment wrapText="1"/>
      <protection locked="0"/>
    </xf>
    <xf numFmtId="49" fontId="62" fillId="11" borderId="12" xfId="0" applyNumberFormat="1" applyFont="1" applyFill="1" applyBorder="1" applyAlignment="1">
      <alignment vertical="top"/>
    </xf>
    <xf numFmtId="0" fontId="58" fillId="11" borderId="23" xfId="0" applyFont="1" applyFill="1" applyBorder="1" applyAlignment="1">
      <alignment vertical="top" wrapText="1"/>
    </xf>
    <xf numFmtId="0" fontId="62" fillId="0" borderId="0" xfId="0" applyFont="1" applyAlignment="1">
      <alignment vertical="top"/>
    </xf>
    <xf numFmtId="0" fontId="39" fillId="0" borderId="0" xfId="0" applyFont="1" applyFill="1" applyBorder="1" applyAlignment="1">
      <alignment horizontal="left" vertical="top"/>
    </xf>
    <xf numFmtId="0" fontId="66" fillId="0" borderId="0" xfId="0" applyFont="1" applyAlignment="1">
      <alignment vertical="top"/>
    </xf>
    <xf numFmtId="0" fontId="39" fillId="0" borderId="0" xfId="0" applyFont="1" applyAlignment="1">
      <alignment horizontal="left" vertical="top"/>
    </xf>
    <xf numFmtId="14" fontId="59" fillId="0" borderId="12" xfId="0" applyNumberFormat="1" applyFont="1" applyBorder="1" applyAlignment="1">
      <alignment horizontal="left" vertical="top" wrapText="1"/>
    </xf>
    <xf numFmtId="0" fontId="40" fillId="0" borderId="0" xfId="0" applyFont="1"/>
    <xf numFmtId="0" fontId="0" fillId="0" borderId="0" xfId="0" applyFont="1" applyAlignment="1">
      <alignment vertical="top"/>
    </xf>
    <xf numFmtId="0" fontId="0" fillId="0" borderId="0" xfId="0" applyFont="1" applyBorder="1" applyAlignment="1">
      <alignment vertical="top"/>
    </xf>
    <xf numFmtId="0" fontId="41" fillId="0" borderId="0" xfId="0" applyFont="1" applyAlignment="1">
      <alignment vertical="top"/>
    </xf>
    <xf numFmtId="0" fontId="55" fillId="0" borderId="0" xfId="0" applyFont="1" applyAlignment="1">
      <alignment vertical="top"/>
    </xf>
    <xf numFmtId="0" fontId="66" fillId="14" borderId="12" xfId="0" applyFont="1" applyFill="1" applyBorder="1" applyAlignment="1">
      <alignment vertical="top"/>
    </xf>
    <xf numFmtId="0" fontId="66" fillId="14" borderId="12" xfId="0" applyFont="1" applyFill="1" applyBorder="1" applyAlignment="1">
      <alignment vertical="top" wrapText="1"/>
    </xf>
    <xf numFmtId="0" fontId="66" fillId="22" borderId="12" xfId="0" applyFont="1" applyFill="1" applyBorder="1" applyAlignment="1">
      <alignment vertical="top"/>
    </xf>
    <xf numFmtId="0" fontId="66" fillId="22" borderId="12" xfId="0" applyFont="1" applyFill="1" applyBorder="1" applyAlignment="1">
      <alignment vertical="top" wrapText="1"/>
    </xf>
    <xf numFmtId="0" fontId="59" fillId="22" borderId="12" xfId="0" applyFont="1" applyFill="1" applyBorder="1" applyAlignment="1">
      <alignment vertical="top" wrapText="1"/>
    </xf>
    <xf numFmtId="0" fontId="66" fillId="0" borderId="12" xfId="0" applyFont="1" applyBorder="1" applyAlignment="1">
      <alignment horizontal="right" vertical="top"/>
    </xf>
    <xf numFmtId="0" fontId="66" fillId="0" borderId="0" xfId="0" applyFont="1" applyBorder="1" applyAlignment="1">
      <alignment horizontal="right" vertical="top"/>
    </xf>
    <xf numFmtId="0" fontId="55" fillId="23" borderId="12" xfId="0" applyFont="1" applyFill="1" applyBorder="1" applyAlignment="1">
      <alignment vertical="top"/>
    </xf>
    <xf numFmtId="0" fontId="55" fillId="23" borderId="12" xfId="0" applyFont="1" applyFill="1" applyBorder="1" applyAlignment="1">
      <alignment vertical="top" wrapText="1"/>
    </xf>
    <xf numFmtId="0" fontId="55" fillId="23" borderId="21" xfId="0" applyFont="1" applyFill="1" applyBorder="1" applyAlignment="1">
      <alignment vertical="top"/>
    </xf>
    <xf numFmtId="0" fontId="55" fillId="0" borderId="12" xfId="0" applyFont="1" applyBorder="1" applyAlignment="1">
      <alignment horizontal="right" vertical="top"/>
    </xf>
    <xf numFmtId="0" fontId="55" fillId="0" borderId="12" xfId="0" applyFont="1" applyBorder="1" applyAlignment="1">
      <alignment vertical="top" wrapText="1"/>
    </xf>
    <xf numFmtId="0" fontId="0" fillId="0" borderId="21" xfId="0" applyFont="1" applyBorder="1" applyAlignment="1">
      <alignment vertical="top"/>
    </xf>
    <xf numFmtId="0" fontId="93" fillId="0" borderId="12" xfId="0" applyFont="1" applyFill="1" applyBorder="1" applyAlignment="1">
      <alignment vertical="top" wrapText="1"/>
    </xf>
    <xf numFmtId="0" fontId="0" fillId="0" borderId="12" xfId="0" applyFont="1" applyBorder="1" applyAlignment="1">
      <alignment vertical="top" wrapText="1"/>
    </xf>
    <xf numFmtId="0" fontId="0" fillId="23" borderId="21" xfId="0" applyFont="1" applyFill="1" applyBorder="1" applyAlignment="1">
      <alignment vertical="top"/>
    </xf>
    <xf numFmtId="0" fontId="94" fillId="23" borderId="12" xfId="0" applyFont="1" applyFill="1" applyBorder="1" applyAlignment="1">
      <alignment vertical="top"/>
    </xf>
    <xf numFmtId="0" fontId="94" fillId="23" borderId="12" xfId="0" applyFont="1" applyFill="1" applyBorder="1" applyAlignment="1">
      <alignment vertical="top" wrapText="1"/>
    </xf>
    <xf numFmtId="0" fontId="58" fillId="0" borderId="0" xfId="0" applyFont="1" applyAlignment="1"/>
    <xf numFmtId="0" fontId="58" fillId="0" borderId="0" xfId="0" applyFont="1" applyAlignment="1">
      <alignment horizontal="center" wrapText="1"/>
    </xf>
    <xf numFmtId="0" fontId="58" fillId="0" borderId="0" xfId="10" applyFont="1" applyBorder="1" applyAlignment="1">
      <alignment horizontal="left" vertical="top"/>
    </xf>
    <xf numFmtId="0" fontId="59" fillId="0" borderId="23" xfId="0" applyFont="1" applyBorder="1" applyAlignment="1">
      <alignment horizontal="left" vertical="top" wrapText="1"/>
    </xf>
    <xf numFmtId="0" fontId="66" fillId="0" borderId="23" xfId="0" applyFont="1" applyBorder="1" applyAlignment="1">
      <alignment horizontal="left" vertical="top" wrapText="1"/>
    </xf>
    <xf numFmtId="0" fontId="33" fillId="0" borderId="23" xfId="0" applyFont="1" applyBorder="1" applyAlignment="1">
      <alignment horizontal="left" vertical="top" wrapText="1"/>
    </xf>
    <xf numFmtId="0" fontId="62" fillId="11" borderId="24" xfId="0" applyFont="1" applyFill="1" applyBorder="1" applyAlignment="1">
      <alignment vertical="top" wrapText="1"/>
    </xf>
    <xf numFmtId="0" fontId="62" fillId="0" borderId="0" xfId="0" applyFont="1" applyAlignment="1">
      <alignment vertical="top" wrapText="1"/>
    </xf>
    <xf numFmtId="0" fontId="66" fillId="0" borderId="0" xfId="0" applyFont="1" applyAlignment="1">
      <alignment vertical="top" wrapText="1"/>
    </xf>
    <xf numFmtId="0" fontId="4" fillId="0" borderId="0" xfId="0" applyFont="1" applyAlignment="1">
      <alignment vertical="top"/>
    </xf>
    <xf numFmtId="0" fontId="66" fillId="0" borderId="12" xfId="0" applyFont="1" applyBorder="1" applyAlignment="1">
      <alignment vertical="top" wrapText="1"/>
    </xf>
    <xf numFmtId="0" fontId="66" fillId="0" borderId="0" xfId="0" applyFont="1" applyBorder="1" applyAlignment="1">
      <alignment vertical="top" wrapText="1"/>
    </xf>
    <xf numFmtId="0" fontId="4" fillId="0" borderId="21" xfId="0" applyFont="1" applyBorder="1" applyAlignment="1">
      <alignment vertical="top"/>
    </xf>
    <xf numFmtId="0" fontId="4" fillId="23" borderId="21" xfId="0" applyFont="1" applyFill="1" applyBorder="1" applyAlignment="1">
      <alignment vertical="top"/>
    </xf>
    <xf numFmtId="0" fontId="0" fillId="16" borderId="21" xfId="0" applyFont="1" applyFill="1" applyBorder="1" applyAlignment="1">
      <alignment vertical="top"/>
    </xf>
    <xf numFmtId="0" fontId="45" fillId="16" borderId="21" xfId="0" applyFont="1" applyFill="1" applyBorder="1" applyAlignment="1">
      <alignment vertical="top"/>
    </xf>
    <xf numFmtId="0" fontId="4" fillId="0" borderId="12" xfId="0" applyFont="1" applyBorder="1" applyAlignment="1">
      <alignment vertical="top"/>
    </xf>
    <xf numFmtId="0" fontId="46" fillId="0" borderId="0" xfId="0" applyFont="1" applyAlignment="1">
      <alignment wrapText="1"/>
    </xf>
    <xf numFmtId="0" fontId="85" fillId="0" borderId="22" xfId="0" applyFont="1" applyFill="1" applyBorder="1" applyAlignment="1">
      <alignment vertical="top" wrapText="1"/>
    </xf>
    <xf numFmtId="0" fontId="0" fillId="0" borderId="0" xfId="0" applyFont="1" applyAlignment="1">
      <alignment vertical="top" wrapText="1"/>
    </xf>
    <xf numFmtId="0" fontId="85" fillId="0" borderId="0" xfId="0" applyFont="1" applyFill="1" applyBorder="1" applyAlignment="1">
      <alignment vertical="top" wrapText="1"/>
    </xf>
    <xf numFmtId="0" fontId="0" fillId="0" borderId="0" xfId="0" applyFont="1" applyFill="1" applyAlignment="1">
      <alignment vertical="top" wrapText="1"/>
    </xf>
    <xf numFmtId="0" fontId="0" fillId="0" borderId="0" xfId="0" quotePrefix="1" applyFont="1" applyAlignment="1">
      <alignment vertical="top" wrapText="1"/>
    </xf>
    <xf numFmtId="0" fontId="5" fillId="0" borderId="0" xfId="0" applyFont="1" applyAlignment="1">
      <alignment vertical="top" wrapText="1"/>
    </xf>
    <xf numFmtId="0" fontId="8" fillId="0" borderId="0" xfId="1" applyAlignment="1" applyProtection="1">
      <alignment vertical="top" wrapText="1"/>
    </xf>
    <xf numFmtId="0" fontId="5" fillId="0" borderId="0" xfId="0" applyFont="1" applyFill="1" applyAlignment="1">
      <alignment vertical="top" wrapText="1"/>
    </xf>
    <xf numFmtId="0" fontId="85" fillId="0" borderId="0" xfId="0" applyFont="1" applyBorder="1" applyAlignment="1">
      <alignment vertical="top" wrapText="1"/>
    </xf>
    <xf numFmtId="2" fontId="85" fillId="0" borderId="0" xfId="0" applyNumberFormat="1" applyFont="1" applyFill="1" applyBorder="1" applyAlignment="1">
      <alignment vertical="top" wrapText="1"/>
    </xf>
    <xf numFmtId="0" fontId="0" fillId="16" borderId="40" xfId="0" applyFill="1" applyBorder="1" applyAlignment="1">
      <alignment vertical="top" wrapText="1"/>
    </xf>
    <xf numFmtId="0" fontId="43" fillId="16" borderId="0" xfId="0" applyFont="1" applyFill="1" applyAlignment="1">
      <alignment wrapText="1"/>
    </xf>
    <xf numFmtId="0" fontId="85" fillId="0" borderId="12" xfId="0" applyFont="1" applyFill="1" applyBorder="1" applyAlignment="1">
      <alignment horizontal="center" vertical="top" wrapText="1"/>
    </xf>
    <xf numFmtId="0" fontId="58" fillId="0" borderId="12" xfId="0" applyFont="1" applyFill="1" applyBorder="1" applyAlignment="1">
      <alignment horizontal="center" vertical="top" wrapText="1"/>
    </xf>
    <xf numFmtId="0" fontId="72" fillId="12" borderId="24" xfId="0" applyFont="1" applyFill="1" applyBorder="1" applyAlignment="1"/>
    <xf numFmtId="0" fontId="59" fillId="0" borderId="12" xfId="0" applyFont="1" applyBorder="1" applyAlignment="1"/>
    <xf numFmtId="0" fontId="4" fillId="0" borderId="0" xfId="0" applyFont="1"/>
    <xf numFmtId="0" fontId="48" fillId="0" borderId="0" xfId="0" applyFont="1"/>
    <xf numFmtId="0" fontId="47" fillId="0" borderId="0" xfId="0" applyFont="1"/>
    <xf numFmtId="0" fontId="5" fillId="0" borderId="0" xfId="0" applyFont="1"/>
    <xf numFmtId="0" fontId="48" fillId="0" borderId="0" xfId="0" applyFont="1" applyAlignment="1">
      <alignment wrapText="1"/>
    </xf>
    <xf numFmtId="0" fontId="59" fillId="0" borderId="12" xfId="4" applyFont="1" applyBorder="1"/>
    <xf numFmtId="15" fontId="59" fillId="0" borderId="12" xfId="4" applyNumberFormat="1" applyFont="1" applyBorder="1" applyAlignment="1">
      <alignment horizontal="left"/>
    </xf>
    <xf numFmtId="0" fontId="95" fillId="0" borderId="0" xfId="0" applyFont="1"/>
    <xf numFmtId="0" fontId="66" fillId="0" borderId="0" xfId="0" applyFont="1" applyFill="1"/>
    <xf numFmtId="0" fontId="96" fillId="0" borderId="0" xfId="0" applyFont="1" applyFill="1"/>
    <xf numFmtId="0" fontId="66" fillId="10" borderId="23" xfId="0" applyFont="1" applyFill="1" applyBorder="1" applyAlignment="1"/>
    <xf numFmtId="0" fontId="66" fillId="10" borderId="21" xfId="0" applyFont="1" applyFill="1" applyBorder="1" applyAlignment="1"/>
    <xf numFmtId="0" fontId="59" fillId="10" borderId="12" xfId="0" applyFont="1" applyFill="1" applyBorder="1"/>
    <xf numFmtId="0" fontId="66" fillId="9" borderId="12" xfId="0" applyFont="1" applyFill="1" applyBorder="1"/>
    <xf numFmtId="0" fontId="58" fillId="16" borderId="12" xfId="0" applyFont="1" applyFill="1" applyBorder="1"/>
    <xf numFmtId="0" fontId="58" fillId="9" borderId="12" xfId="0" applyFont="1" applyFill="1" applyBorder="1"/>
    <xf numFmtId="0" fontId="97" fillId="0" borderId="0" xfId="0" applyFont="1" applyFill="1" applyBorder="1"/>
    <xf numFmtId="0" fontId="98" fillId="0" borderId="0" xfId="0" applyFont="1" applyFill="1"/>
    <xf numFmtId="0" fontId="66" fillId="0" borderId="0" xfId="0" applyFont="1"/>
    <xf numFmtId="0" fontId="58" fillId="7" borderId="12" xfId="0" applyNumberFormat="1" applyFont="1" applyFill="1" applyBorder="1" applyAlignment="1"/>
    <xf numFmtId="0" fontId="58" fillId="16" borderId="0" xfId="0" applyFont="1" applyFill="1"/>
    <xf numFmtId="0" fontId="58" fillId="7" borderId="12" xfId="0" applyFont="1" applyFill="1" applyBorder="1"/>
    <xf numFmtId="0" fontId="58" fillId="0" borderId="0" xfId="0" applyFont="1" applyFill="1" applyAlignment="1">
      <alignment horizontal="left" vertical="top"/>
    </xf>
    <xf numFmtId="0" fontId="66" fillId="0" borderId="0" xfId="0" applyFont="1" applyFill="1" applyAlignment="1">
      <alignment horizontal="right"/>
    </xf>
    <xf numFmtId="0" fontId="78" fillId="0" borderId="12" xfId="0" applyFont="1" applyBorder="1"/>
    <xf numFmtId="0" fontId="97" fillId="0" borderId="0" xfId="0" applyFont="1"/>
    <xf numFmtId="0" fontId="62" fillId="0" borderId="0" xfId="0" applyFont="1" applyFill="1"/>
    <xf numFmtId="0" fontId="58" fillId="0" borderId="0" xfId="0" applyFont="1" applyBorder="1"/>
    <xf numFmtId="0" fontId="99" fillId="0" borderId="0" xfId="0" applyFont="1" applyBorder="1" applyAlignment="1">
      <alignment horizontal="left"/>
    </xf>
    <xf numFmtId="0" fontId="58" fillId="0" borderId="0" xfId="0" applyFont="1" applyBorder="1" applyAlignment="1">
      <alignment horizontal="left"/>
    </xf>
    <xf numFmtId="0" fontId="99" fillId="0" borderId="0" xfId="0" applyFont="1" applyAlignment="1"/>
    <xf numFmtId="0" fontId="62" fillId="0" borderId="12" xfId="0" applyFont="1" applyFill="1" applyBorder="1"/>
    <xf numFmtId="0" fontId="97" fillId="0" borderId="0" xfId="0" applyFont="1" applyFill="1"/>
    <xf numFmtId="0" fontId="95" fillId="0" borderId="0" xfId="0" applyFont="1" applyFill="1"/>
    <xf numFmtId="0" fontId="73" fillId="0" borderId="0" xfId="0" applyFont="1" applyFill="1"/>
    <xf numFmtId="0" fontId="59" fillId="7" borderId="12" xfId="0" applyFont="1" applyFill="1" applyBorder="1"/>
    <xf numFmtId="0" fontId="66" fillId="0" borderId="12" xfId="0" applyFont="1" applyFill="1" applyBorder="1"/>
    <xf numFmtId="0" fontId="49" fillId="0" borderId="12" xfId="10" applyFont="1" applyFill="1" applyBorder="1" applyAlignment="1">
      <alignment horizontal="left" vertical="top" wrapText="1"/>
    </xf>
    <xf numFmtId="0" fontId="49" fillId="16" borderId="12" xfId="10" applyFont="1" applyFill="1" applyBorder="1" applyAlignment="1">
      <alignment horizontal="left" vertical="top" wrapText="1"/>
    </xf>
    <xf numFmtId="0" fontId="49" fillId="16" borderId="12" xfId="9" applyFont="1" applyFill="1" applyBorder="1" applyAlignment="1">
      <alignment horizontal="left" vertical="top" wrapText="1"/>
    </xf>
    <xf numFmtId="0" fontId="0" fillId="0" borderId="12" xfId="0" applyFont="1" applyFill="1" applyBorder="1" applyAlignment="1">
      <alignment horizontal="left" wrapText="1"/>
    </xf>
    <xf numFmtId="0" fontId="0" fillId="0" borderId="12" xfId="0" applyFont="1" applyFill="1" applyBorder="1" applyAlignment="1">
      <alignment horizontal="left"/>
    </xf>
    <xf numFmtId="0" fontId="100" fillId="0" borderId="14" xfId="0" applyFont="1" applyBorder="1" applyAlignment="1">
      <alignment vertical="top" wrapText="1"/>
    </xf>
    <xf numFmtId="0" fontId="59" fillId="0" borderId="14" xfId="0" applyFont="1" applyBorder="1" applyAlignment="1">
      <alignment vertical="top"/>
    </xf>
    <xf numFmtId="0" fontId="59" fillId="0" borderId="14" xfId="0" applyFont="1" applyBorder="1" applyAlignment="1">
      <alignment vertical="top" wrapText="1"/>
    </xf>
    <xf numFmtId="0" fontId="0" fillId="0" borderId="23" xfId="0" applyFont="1" applyFill="1" applyBorder="1" applyAlignment="1">
      <alignment horizontal="left"/>
    </xf>
    <xf numFmtId="0" fontId="0" fillId="0" borderId="12" xfId="0" applyFill="1" applyBorder="1" applyAlignment="1">
      <alignment horizontal="left" wrapText="1"/>
    </xf>
    <xf numFmtId="2" fontId="0" fillId="0" borderId="12" xfId="0" applyNumberFormat="1" applyFont="1" applyFill="1" applyBorder="1" applyAlignment="1">
      <alignment horizontal="left"/>
    </xf>
    <xf numFmtId="0" fontId="48" fillId="0" borderId="0" xfId="0" applyFont="1" applyFill="1" applyBorder="1" applyAlignment="1">
      <alignment vertical="top" wrapText="1"/>
    </xf>
    <xf numFmtId="0" fontId="46" fillId="0" borderId="0" xfId="0" applyFont="1" applyFill="1" applyBorder="1" applyAlignment="1">
      <alignment vertical="top" wrapText="1"/>
    </xf>
    <xf numFmtId="0" fontId="5" fillId="0" borderId="0" xfId="0" applyFont="1" applyFill="1" applyBorder="1" applyAlignment="1">
      <alignment vertical="top" wrapText="1"/>
    </xf>
    <xf numFmtId="0" fontId="0" fillId="0" borderId="0" xfId="0" applyFont="1" applyFill="1" applyBorder="1" applyAlignment="1">
      <alignment vertical="top" wrapText="1"/>
    </xf>
    <xf numFmtId="0" fontId="101" fillId="13" borderId="0" xfId="0" applyFont="1" applyFill="1"/>
    <xf numFmtId="0" fontId="0" fillId="0" borderId="0" xfId="0" applyFill="1"/>
    <xf numFmtId="0" fontId="102" fillId="0" borderId="0" xfId="0" applyFont="1"/>
    <xf numFmtId="0" fontId="102" fillId="11" borderId="12" xfId="0" applyFont="1" applyFill="1" applyBorder="1" applyAlignment="1">
      <alignment horizontal="center"/>
    </xf>
    <xf numFmtId="0" fontId="102" fillId="13" borderId="21" xfId="0" applyFont="1" applyFill="1" applyBorder="1" applyAlignment="1">
      <alignment horizontal="center"/>
    </xf>
    <xf numFmtId="0" fontId="102" fillId="24" borderId="12" xfId="0" applyFont="1" applyFill="1" applyBorder="1" applyAlignment="1">
      <alignment horizontal="center"/>
    </xf>
    <xf numFmtId="0" fontId="102" fillId="25" borderId="12" xfId="0" applyFont="1" applyFill="1" applyBorder="1" applyAlignment="1">
      <alignment horizontal="center"/>
    </xf>
    <xf numFmtId="0" fontId="102" fillId="26" borderId="12" xfId="0" applyFont="1" applyFill="1" applyBorder="1" applyAlignment="1">
      <alignment horizontal="center"/>
    </xf>
    <xf numFmtId="0" fontId="102" fillId="27" borderId="12" xfId="0" applyFont="1" applyFill="1" applyBorder="1" applyAlignment="1">
      <alignment horizontal="center"/>
    </xf>
    <xf numFmtId="0" fontId="102" fillId="15" borderId="12" xfId="0" applyFont="1" applyFill="1" applyBorder="1" applyAlignment="1">
      <alignment horizontal="center"/>
    </xf>
    <xf numFmtId="0" fontId="55" fillId="28" borderId="12" xfId="0" applyFont="1" applyFill="1" applyBorder="1" applyAlignment="1">
      <alignment vertical="top"/>
    </xf>
    <xf numFmtId="0" fontId="55" fillId="28" borderId="12" xfId="0" applyFont="1" applyFill="1" applyBorder="1" applyAlignment="1">
      <alignment vertical="top" wrapText="1"/>
    </xf>
    <xf numFmtId="0" fontId="102" fillId="13" borderId="12" xfId="0" applyFont="1" applyFill="1" applyBorder="1" applyAlignment="1">
      <alignment vertical="top"/>
    </xf>
    <xf numFmtId="0" fontId="102" fillId="0" borderId="12" xfId="0" applyFont="1" applyBorder="1" applyAlignment="1">
      <alignment vertical="top"/>
    </xf>
    <xf numFmtId="0" fontId="102" fillId="26" borderId="12" xfId="0" applyFont="1" applyFill="1" applyBorder="1" applyAlignment="1">
      <alignment vertical="top"/>
    </xf>
    <xf numFmtId="0" fontId="102" fillId="0" borderId="12" xfId="0" applyFont="1" applyFill="1" applyBorder="1" applyAlignment="1">
      <alignment vertical="top"/>
    </xf>
    <xf numFmtId="0" fontId="102" fillId="15" borderId="12" xfId="0" applyFont="1" applyFill="1" applyBorder="1" applyAlignment="1">
      <alignment vertical="top"/>
    </xf>
    <xf numFmtId="0" fontId="102" fillId="24" borderId="12" xfId="0" applyFont="1" applyFill="1" applyBorder="1" applyAlignment="1">
      <alignment vertical="top"/>
    </xf>
    <xf numFmtId="0" fontId="102" fillId="27" borderId="12" xfId="0" applyFont="1" applyFill="1" applyBorder="1" applyAlignment="1">
      <alignment vertical="top"/>
    </xf>
    <xf numFmtId="0" fontId="102" fillId="16" borderId="12" xfId="0" applyFont="1" applyFill="1" applyBorder="1" applyAlignment="1">
      <alignment vertical="top"/>
    </xf>
    <xf numFmtId="0" fontId="102" fillId="25" borderId="12" xfId="0" applyFont="1" applyFill="1" applyBorder="1" applyAlignment="1">
      <alignment vertical="top"/>
    </xf>
    <xf numFmtId="0" fontId="55" fillId="28" borderId="12" xfId="0" applyFont="1" applyFill="1" applyBorder="1" applyAlignment="1">
      <alignment horizontal="left" vertical="top"/>
    </xf>
    <xf numFmtId="0" fontId="55" fillId="29" borderId="12" xfId="0" applyFont="1" applyFill="1" applyBorder="1" applyAlignment="1">
      <alignment vertical="top"/>
    </xf>
    <xf numFmtId="0" fontId="102" fillId="29" borderId="12" xfId="0" applyFont="1" applyFill="1" applyBorder="1" applyAlignment="1">
      <alignment vertical="top"/>
    </xf>
    <xf numFmtId="0" fontId="55" fillId="29" borderId="12" xfId="0" applyFont="1" applyFill="1" applyBorder="1" applyAlignment="1">
      <alignment vertical="top" wrapText="1"/>
    </xf>
    <xf numFmtId="0" fontId="55" fillId="0" borderId="12" xfId="0" applyFont="1" applyFill="1" applyBorder="1" applyAlignment="1">
      <alignment vertical="top" wrapText="1"/>
    </xf>
    <xf numFmtId="0" fontId="59" fillId="0" borderId="12" xfId="8" applyFont="1" applyFill="1" applyBorder="1" applyAlignment="1" applyProtection="1">
      <alignment horizontal="center" wrapText="1"/>
      <protection locked="0"/>
    </xf>
    <xf numFmtId="0" fontId="4" fillId="16" borderId="21" xfId="0" applyFont="1" applyFill="1" applyBorder="1" applyAlignment="1">
      <alignment vertical="top"/>
    </xf>
    <xf numFmtId="0" fontId="55" fillId="16" borderId="12" xfId="0" applyFont="1" applyFill="1" applyBorder="1" applyAlignment="1">
      <alignment vertical="top" wrapText="1"/>
    </xf>
    <xf numFmtId="0" fontId="0" fillId="16" borderId="12" xfId="0" applyFont="1" applyFill="1" applyBorder="1" applyAlignment="1">
      <alignment vertical="top" wrapText="1"/>
    </xf>
    <xf numFmtId="0" fontId="52" fillId="0" borderId="12" xfId="0" applyFont="1" applyBorder="1" applyAlignment="1">
      <alignment vertical="top" wrapText="1"/>
    </xf>
    <xf numFmtId="0" fontId="53" fillId="0" borderId="12" xfId="0" applyFont="1" applyBorder="1" applyAlignment="1">
      <alignment vertical="top" wrapText="1"/>
    </xf>
    <xf numFmtId="0" fontId="103" fillId="0" borderId="12" xfId="0" applyFont="1" applyBorder="1" applyAlignment="1">
      <alignment vertical="top" wrapText="1"/>
    </xf>
    <xf numFmtId="0" fontId="62" fillId="15" borderId="0" xfId="11" applyFont="1" applyFill="1" applyAlignment="1">
      <alignment horizontal="left" vertical="top"/>
    </xf>
    <xf numFmtId="0" fontId="62" fillId="15" borderId="0" xfId="11" applyFont="1" applyFill="1" applyAlignment="1">
      <alignment vertical="top" wrapText="1"/>
    </xf>
    <xf numFmtId="0" fontId="58" fillId="15" borderId="0" xfId="11" applyFont="1" applyFill="1" applyAlignment="1">
      <alignment vertical="top"/>
    </xf>
    <xf numFmtId="0" fontId="59" fillId="15" borderId="0" xfId="11" applyFont="1" applyFill="1" applyAlignment="1">
      <alignment vertical="top" wrapText="1"/>
    </xf>
    <xf numFmtId="0" fontId="58" fillId="15" borderId="24" xfId="2" applyFont="1" applyFill="1" applyBorder="1" applyAlignment="1">
      <alignment vertical="top"/>
    </xf>
    <xf numFmtId="0" fontId="58" fillId="15" borderId="21" xfId="2" applyFont="1" applyFill="1" applyBorder="1" applyAlignment="1">
      <alignment vertical="top"/>
    </xf>
    <xf numFmtId="0" fontId="58" fillId="0" borderId="14" xfId="11" applyFont="1" applyBorder="1" applyAlignment="1">
      <alignment vertical="top"/>
    </xf>
    <xf numFmtId="0" fontId="59" fillId="0" borderId="14" xfId="11" applyFont="1" applyBorder="1" applyAlignment="1">
      <alignment vertical="top" wrapText="1"/>
    </xf>
    <xf numFmtId="0" fontId="58" fillId="0" borderId="12" xfId="11" applyFont="1" applyBorder="1" applyAlignment="1">
      <alignment vertical="top" wrapText="1"/>
    </xf>
    <xf numFmtId="0" fontId="58" fillId="0" borderId="12" xfId="11" applyFont="1" applyBorder="1" applyAlignment="1">
      <alignment vertical="top"/>
    </xf>
    <xf numFmtId="0" fontId="59" fillId="0" borderId="12" xfId="11" applyFont="1" applyBorder="1" applyAlignment="1">
      <alignment vertical="top" wrapText="1"/>
    </xf>
    <xf numFmtId="0" fontId="58" fillId="16" borderId="14" xfId="11" applyFont="1" applyFill="1" applyBorder="1" applyAlignment="1">
      <alignment vertical="top" wrapText="1"/>
    </xf>
    <xf numFmtId="0" fontId="58" fillId="16" borderId="12" xfId="11" applyFont="1" applyFill="1" applyBorder="1" applyAlignment="1">
      <alignment vertical="top" wrapText="1"/>
    </xf>
    <xf numFmtId="0" fontId="56" fillId="0" borderId="0" xfId="0" applyFont="1"/>
    <xf numFmtId="164" fontId="58" fillId="0" borderId="24" xfId="0" applyNumberFormat="1" applyFont="1" applyBorder="1" applyAlignment="1">
      <alignment horizontal="left"/>
    </xf>
    <xf numFmtId="0" fontId="69" fillId="0" borderId="0" xfId="0" applyFont="1" applyAlignment="1">
      <alignment horizontal="center" vertical="top"/>
    </xf>
    <xf numFmtId="0" fontId="59" fillId="0" borderId="0" xfId="0" applyFont="1" applyAlignment="1">
      <alignment horizontal="center" vertical="top"/>
    </xf>
    <xf numFmtId="0" fontId="57" fillId="0" borderId="0" xfId="0" applyFont="1" applyAlignment="1">
      <alignment horizontal="center" vertical="center" wrapText="1"/>
    </xf>
    <xf numFmtId="0" fontId="58" fillId="0" borderId="16" xfId="0" applyFont="1" applyBorder="1" applyAlignment="1">
      <alignment vertical="top" wrapText="1"/>
    </xf>
    <xf numFmtId="0" fontId="63" fillId="0" borderId="3" xfId="0" applyFont="1" applyBorder="1" applyAlignment="1">
      <alignment vertical="top" wrapText="1"/>
    </xf>
    <xf numFmtId="0" fontId="63" fillId="0" borderId="3" xfId="10" applyFont="1" applyBorder="1" applyAlignment="1">
      <alignment vertical="top" wrapText="1"/>
    </xf>
    <xf numFmtId="0" fontId="63" fillId="0" borderId="0" xfId="0" applyFont="1" applyAlignment="1">
      <alignment vertical="top" wrapText="1"/>
    </xf>
    <xf numFmtId="0" fontId="63" fillId="0" borderId="3" xfId="0" applyFont="1" applyBorder="1" applyAlignment="1">
      <alignment vertical="top"/>
    </xf>
    <xf numFmtId="0" fontId="58" fillId="0" borderId="3" xfId="0" applyFont="1" applyBorder="1" applyAlignment="1">
      <alignment vertical="top" wrapText="1"/>
    </xf>
    <xf numFmtId="0" fontId="81" fillId="0" borderId="3" xfId="0" applyFont="1" applyBorder="1" applyAlignment="1" applyProtection="1">
      <alignment vertical="top" wrapText="1"/>
      <protection locked="0"/>
    </xf>
    <xf numFmtId="0" fontId="58" fillId="0" borderId="1" xfId="0" applyFont="1" applyFill="1" applyBorder="1" applyAlignment="1">
      <alignment horizontal="left" vertical="top" wrapText="1"/>
    </xf>
    <xf numFmtId="0" fontId="58" fillId="0" borderId="16" xfId="0" applyFont="1" applyFill="1" applyBorder="1" applyAlignment="1">
      <alignment vertical="top" wrapText="1"/>
    </xf>
    <xf numFmtId="0" fontId="58" fillId="0" borderId="19" xfId="0" applyFont="1" applyBorder="1" applyAlignment="1">
      <alignment horizontal="left" vertical="top"/>
    </xf>
    <xf numFmtId="0" fontId="62" fillId="16" borderId="15" xfId="0" applyFont="1" applyFill="1" applyBorder="1" applyAlignment="1">
      <alignment vertical="top"/>
    </xf>
    <xf numFmtId="0" fontId="58" fillId="16" borderId="16" xfId="0" applyFont="1" applyFill="1" applyBorder="1" applyAlignment="1">
      <alignment vertical="top"/>
    </xf>
    <xf numFmtId="0" fontId="58" fillId="16" borderId="17" xfId="0" applyFont="1" applyFill="1" applyBorder="1" applyAlignment="1">
      <alignment vertical="top"/>
    </xf>
    <xf numFmtId="0" fontId="58" fillId="16" borderId="3" xfId="0" applyFont="1" applyFill="1" applyBorder="1" applyAlignment="1">
      <alignment vertical="top"/>
    </xf>
    <xf numFmtId="0" fontId="58" fillId="16" borderId="18" xfId="0" applyFont="1" applyFill="1" applyBorder="1" applyAlignment="1">
      <alignment vertical="top" wrapText="1"/>
    </xf>
    <xf numFmtId="0" fontId="58" fillId="16" borderId="19" xfId="0" applyFont="1" applyFill="1" applyBorder="1" applyAlignment="1">
      <alignment vertical="top"/>
    </xf>
    <xf numFmtId="0" fontId="58" fillId="16" borderId="18" xfId="0" applyFont="1" applyFill="1" applyBorder="1" applyAlignment="1">
      <alignment vertical="top"/>
    </xf>
    <xf numFmtId="0" fontId="58" fillId="16" borderId="19" xfId="0" applyFont="1" applyFill="1" applyBorder="1" applyAlignment="1">
      <alignment vertical="top" wrapText="1"/>
    </xf>
    <xf numFmtId="0" fontId="2" fillId="0" borderId="12" xfId="0" applyFont="1" applyFill="1" applyBorder="1" applyAlignment="1">
      <alignment vertical="top" wrapText="1"/>
    </xf>
    <xf numFmtId="0" fontId="0" fillId="16" borderId="21" xfId="0" applyFill="1" applyBorder="1" applyAlignment="1">
      <alignment vertical="top"/>
    </xf>
    <xf numFmtId="0" fontId="2" fillId="0" borderId="12" xfId="0" applyFont="1" applyBorder="1" applyAlignment="1">
      <alignment vertical="top" wrapText="1"/>
    </xf>
    <xf numFmtId="0" fontId="58" fillId="16" borderId="0" xfId="0" applyFont="1" applyFill="1" applyBorder="1" applyAlignment="1">
      <alignment vertical="top" wrapText="1"/>
    </xf>
    <xf numFmtId="0" fontId="58" fillId="16" borderId="3" xfId="0" applyFont="1" applyFill="1" applyBorder="1" applyAlignment="1">
      <alignment horizontal="right" vertical="top"/>
    </xf>
    <xf numFmtId="14" fontId="58" fillId="0" borderId="12" xfId="0" applyNumberFormat="1" applyFont="1" applyFill="1" applyBorder="1" applyAlignment="1">
      <alignment vertical="top" wrapText="1"/>
    </xf>
    <xf numFmtId="165" fontId="58" fillId="0" borderId="12" xfId="0" applyNumberFormat="1" applyFont="1" applyFill="1" applyBorder="1" applyAlignment="1">
      <alignment vertical="top" wrapText="1"/>
    </xf>
    <xf numFmtId="0" fontId="58" fillId="0" borderId="12" xfId="0" applyFont="1" applyFill="1" applyBorder="1" applyAlignment="1">
      <alignment horizontal="left" vertical="top" wrapText="1"/>
    </xf>
    <xf numFmtId="14" fontId="58" fillId="0" borderId="19" xfId="10" applyNumberFormat="1" applyFont="1" applyBorder="1" applyAlignment="1">
      <alignment horizontal="left" vertical="top" wrapText="1"/>
    </xf>
    <xf numFmtId="165" fontId="58" fillId="30" borderId="12" xfId="0" applyNumberFormat="1" applyFont="1" applyFill="1" applyBorder="1" applyAlignment="1">
      <alignment vertical="top" wrapText="1"/>
    </xf>
    <xf numFmtId="0" fontId="58" fillId="30" borderId="12" xfId="0" applyFont="1" applyFill="1" applyBorder="1" applyAlignment="1">
      <alignment vertical="top" wrapText="1"/>
    </xf>
    <xf numFmtId="0" fontId="58" fillId="30" borderId="12" xfId="0" applyFont="1" applyFill="1" applyBorder="1" applyAlignment="1">
      <alignment horizontal="left" vertical="top" wrapText="1"/>
    </xf>
    <xf numFmtId="0" fontId="55" fillId="30" borderId="12" xfId="0" applyFont="1" applyFill="1" applyBorder="1" applyAlignment="1">
      <alignment vertical="top" wrapText="1"/>
    </xf>
    <xf numFmtId="0" fontId="4" fillId="30" borderId="21" xfId="0" applyFont="1" applyFill="1" applyBorder="1" applyAlignment="1">
      <alignment vertical="top"/>
    </xf>
    <xf numFmtId="0" fontId="0" fillId="30" borderId="21" xfId="0" applyFill="1" applyBorder="1" applyAlignment="1">
      <alignment vertical="top"/>
    </xf>
    <xf numFmtId="0" fontId="59" fillId="16" borderId="0" xfId="0" applyFont="1" applyFill="1" applyAlignment="1" applyProtection="1">
      <alignment vertical="top"/>
      <protection locked="0"/>
    </xf>
    <xf numFmtId="0" fontId="61" fillId="16" borderId="0" xfId="0" applyFont="1" applyFill="1" applyAlignment="1" applyProtection="1">
      <alignment vertical="top" wrapText="1"/>
      <protection locked="0"/>
    </xf>
    <xf numFmtId="0" fontId="57" fillId="16" borderId="0" xfId="0" applyFont="1" applyFill="1" applyBorder="1" applyAlignment="1">
      <alignment horizontal="center" vertical="center" wrapText="1"/>
    </xf>
    <xf numFmtId="0" fontId="59" fillId="16" borderId="0" xfId="0" applyFont="1" applyFill="1" applyBorder="1"/>
    <xf numFmtId="0" fontId="59" fillId="16" borderId="0" xfId="0" applyFont="1" applyFill="1"/>
    <xf numFmtId="0" fontId="108" fillId="16" borderId="0" xfId="0" applyFont="1" applyFill="1" applyAlignment="1" applyProtection="1">
      <alignment vertical="top" wrapText="1"/>
      <protection locked="0"/>
    </xf>
    <xf numFmtId="0" fontId="59" fillId="16" borderId="0" xfId="0" applyFont="1" applyFill="1" applyProtection="1">
      <protection locked="0"/>
    </xf>
    <xf numFmtId="0" fontId="61" fillId="16" borderId="0" xfId="0" applyFont="1" applyFill="1" applyAlignment="1">
      <alignment vertical="top"/>
    </xf>
    <xf numFmtId="0" fontId="61" fillId="16" borderId="0" xfId="0" applyFont="1" applyFill="1" applyAlignment="1">
      <alignment vertical="top" wrapText="1"/>
    </xf>
    <xf numFmtId="0" fontId="59" fillId="16" borderId="0" xfId="0" applyFont="1" applyFill="1" applyAlignment="1">
      <alignment vertical="top"/>
    </xf>
    <xf numFmtId="0" fontId="109" fillId="16" borderId="0" xfId="0" applyFont="1" applyFill="1" applyAlignment="1" applyProtection="1">
      <alignment vertical="top"/>
      <protection locked="0"/>
    </xf>
    <xf numFmtId="0" fontId="92" fillId="16" borderId="0" xfId="0" applyFont="1" applyFill="1" applyAlignment="1" applyProtection="1">
      <alignment horizontal="left" vertical="top" wrapText="1"/>
      <protection locked="0"/>
    </xf>
    <xf numFmtId="166" fontId="60" fillId="16" borderId="0" xfId="0" applyNumberFormat="1" applyFont="1" applyFill="1" applyAlignment="1" applyProtection="1">
      <alignment vertical="top"/>
      <protection locked="0"/>
    </xf>
    <xf numFmtId="0" fontId="58" fillId="16" borderId="0" xfId="0" applyFont="1" applyFill="1" applyAlignment="1">
      <alignment vertical="top"/>
    </xf>
    <xf numFmtId="0" fontId="58" fillId="16" borderId="0" xfId="0" applyFont="1" applyFill="1" applyAlignment="1">
      <alignment horizontal="center" vertical="top"/>
    </xf>
    <xf numFmtId="0" fontId="49" fillId="13" borderId="12" xfId="10" applyFont="1" applyFill="1" applyBorder="1" applyAlignment="1">
      <alignment horizontal="left" vertical="top" wrapText="1"/>
    </xf>
    <xf numFmtId="0" fontId="61" fillId="16" borderId="0" xfId="0" applyFont="1" applyFill="1" applyAlignment="1" applyProtection="1">
      <alignment horizontal="left" vertical="top" wrapText="1"/>
      <protection locked="0"/>
    </xf>
    <xf numFmtId="0" fontId="61" fillId="16" borderId="0" xfId="0" applyFont="1" applyFill="1" applyAlignment="1">
      <alignment vertical="top"/>
    </xf>
    <xf numFmtId="0" fontId="58" fillId="16" borderId="0" xfId="0" applyFont="1" applyFill="1" applyAlignment="1">
      <alignment vertical="top"/>
    </xf>
    <xf numFmtId="0" fontId="58" fillId="16" borderId="0" xfId="0" applyFont="1" applyFill="1" applyAlignment="1">
      <alignment horizontal="center" vertical="top"/>
    </xf>
    <xf numFmtId="0" fontId="58" fillId="16" borderId="0" xfId="0" applyFont="1" applyFill="1" applyAlignment="1"/>
    <xf numFmtId="0" fontId="69" fillId="16" borderId="0" xfId="0" applyFont="1" applyFill="1" applyAlignment="1">
      <alignment horizontal="center" vertical="top"/>
    </xf>
    <xf numFmtId="0" fontId="59" fillId="16" borderId="0" xfId="0" applyFont="1" applyFill="1" applyAlignment="1">
      <alignment horizontal="center" vertical="top"/>
    </xf>
    <xf numFmtId="0" fontId="59" fillId="16" borderId="0" xfId="0" applyFont="1" applyFill="1" applyBorder="1" applyAlignment="1">
      <alignment horizontal="center" vertical="center"/>
    </xf>
    <xf numFmtId="0" fontId="58" fillId="16" borderId="0" xfId="0" applyFont="1" applyFill="1" applyAlignment="1">
      <alignment horizontal="center" vertical="center"/>
    </xf>
    <xf numFmtId="0" fontId="58" fillId="16" borderId="0" xfId="0" applyFont="1" applyFill="1" applyAlignment="1">
      <alignment horizontal="center"/>
    </xf>
    <xf numFmtId="0" fontId="61" fillId="16" borderId="0" xfId="0" applyFont="1" applyFill="1" applyBorder="1" applyAlignment="1">
      <alignment vertical="top" wrapText="1"/>
    </xf>
    <xf numFmtId="0" fontId="61" fillId="16" borderId="0" xfId="0" applyFont="1" applyFill="1" applyBorder="1" applyAlignment="1">
      <alignment vertical="top"/>
    </xf>
    <xf numFmtId="0" fontId="61" fillId="16" borderId="0" xfId="0" applyFont="1" applyFill="1" applyAlignment="1" applyProtection="1">
      <alignment vertical="top" wrapText="1"/>
      <protection locked="0"/>
    </xf>
    <xf numFmtId="0" fontId="0" fillId="16" borderId="0" xfId="0" applyFont="1" applyFill="1" applyAlignment="1" applyProtection="1">
      <alignment vertical="top" wrapText="1"/>
      <protection locked="0"/>
    </xf>
    <xf numFmtId="0" fontId="58" fillId="0" borderId="41" xfId="0" applyFont="1" applyBorder="1" applyAlignment="1" applyProtection="1">
      <alignment horizontal="left" vertical="top"/>
      <protection locked="0"/>
    </xf>
    <xf numFmtId="0" fontId="58" fillId="0" borderId="42" xfId="0" applyFont="1" applyBorder="1" applyAlignment="1" applyProtection="1">
      <alignment horizontal="left" vertical="top"/>
      <protection locked="0"/>
    </xf>
    <xf numFmtId="0" fontId="58" fillId="0" borderId="43" xfId="0" applyFont="1" applyBorder="1" applyAlignment="1" applyProtection="1">
      <alignment horizontal="left" vertical="top"/>
      <protection locked="0"/>
    </xf>
    <xf numFmtId="0" fontId="58" fillId="0" borderId="41" xfId="0" applyFont="1" applyBorder="1" applyAlignment="1" applyProtection="1">
      <alignment horizontal="left" vertical="top" wrapText="1"/>
      <protection locked="0"/>
    </xf>
    <xf numFmtId="0" fontId="58" fillId="0" borderId="43" xfId="0" applyFont="1" applyBorder="1" applyAlignment="1" applyProtection="1">
      <alignment horizontal="left" vertical="top" wrapText="1"/>
      <protection locked="0"/>
    </xf>
    <xf numFmtId="0" fontId="62" fillId="14" borderId="23" xfId="0" applyFont="1" applyFill="1" applyBorder="1" applyAlignment="1" applyProtection="1">
      <alignment vertical="top" wrapText="1"/>
      <protection locked="0"/>
    </xf>
    <xf numFmtId="0" fontId="0" fillId="14" borderId="24" xfId="0" applyFill="1" applyBorder="1" applyAlignment="1" applyProtection="1">
      <alignment vertical="top" wrapText="1"/>
      <protection locked="0"/>
    </xf>
    <xf numFmtId="0" fontId="0" fillId="14" borderId="21" xfId="0" applyFill="1" applyBorder="1" applyAlignment="1" applyProtection="1">
      <alignment vertical="top" wrapText="1"/>
      <protection locked="0"/>
    </xf>
    <xf numFmtId="0" fontId="58" fillId="13" borderId="0" xfId="0" applyFont="1" applyFill="1" applyAlignment="1">
      <alignment horizontal="left" vertical="top" wrapText="1"/>
    </xf>
    <xf numFmtId="0" fontId="72" fillId="14" borderId="12" xfId="0" applyFont="1" applyFill="1" applyBorder="1" applyAlignment="1">
      <alignment horizontal="left" vertical="center" wrapText="1"/>
    </xf>
    <xf numFmtId="0" fontId="62" fillId="14" borderId="12" xfId="0" applyFont="1" applyFill="1" applyBorder="1" applyAlignment="1">
      <alignment vertical="top" wrapText="1"/>
    </xf>
    <xf numFmtId="0" fontId="0" fillId="14" borderId="12" xfId="0" applyFont="1" applyFill="1" applyBorder="1" applyAlignment="1">
      <alignment vertical="top" wrapText="1"/>
    </xf>
    <xf numFmtId="165" fontId="62" fillId="14" borderId="23" xfId="0" applyNumberFormat="1" applyFont="1" applyFill="1" applyBorder="1" applyAlignment="1">
      <alignment vertical="top" wrapText="1"/>
    </xf>
    <xf numFmtId="165" fontId="62" fillId="14" borderId="24" xfId="0" applyNumberFormat="1" applyFont="1" applyFill="1" applyBorder="1" applyAlignment="1">
      <alignment vertical="top" wrapText="1"/>
    </xf>
    <xf numFmtId="165" fontId="62" fillId="14" borderId="21" xfId="0" applyNumberFormat="1" applyFont="1" applyFill="1" applyBorder="1" applyAlignment="1">
      <alignment vertical="top" wrapText="1"/>
    </xf>
    <xf numFmtId="0" fontId="106" fillId="0" borderId="24" xfId="0" applyFont="1" applyFill="1" applyBorder="1" applyAlignment="1">
      <alignment horizontal="center" vertical="top" wrapText="1"/>
    </xf>
    <xf numFmtId="0" fontId="0" fillId="0" borderId="24" xfId="0" applyBorder="1" applyAlignment="1">
      <alignment horizontal="center" vertical="top" wrapText="1"/>
    </xf>
    <xf numFmtId="0" fontId="104" fillId="11" borderId="0" xfId="0" applyFont="1" applyFill="1" applyAlignment="1" applyProtection="1">
      <alignment vertical="top" wrapText="1"/>
      <protection locked="0"/>
    </xf>
    <xf numFmtId="0" fontId="105" fillId="11" borderId="0" xfId="0" applyFont="1" applyFill="1" applyAlignment="1" applyProtection="1">
      <alignment vertical="top" wrapText="1"/>
      <protection locked="0"/>
    </xf>
    <xf numFmtId="0" fontId="102" fillId="11" borderId="13" xfId="0" applyFont="1" applyFill="1" applyBorder="1"/>
    <xf numFmtId="0" fontId="102" fillId="11" borderId="1" xfId="0" applyFont="1" applyFill="1" applyBorder="1"/>
    <xf numFmtId="0" fontId="102" fillId="11" borderId="14" xfId="0" applyFont="1" applyFill="1" applyBorder="1"/>
    <xf numFmtId="0" fontId="102" fillId="11" borderId="12" xfId="0" applyFont="1" applyFill="1" applyBorder="1" applyAlignment="1">
      <alignment horizontal="center"/>
    </xf>
    <xf numFmtId="0" fontId="58" fillId="0" borderId="0" xfId="0" applyFont="1" applyAlignment="1">
      <alignment horizontal="center" wrapText="1"/>
    </xf>
    <xf numFmtId="0" fontId="62" fillId="15" borderId="15" xfId="11" applyFont="1" applyFill="1" applyBorder="1" applyAlignment="1">
      <alignment horizontal="left" vertical="top"/>
    </xf>
    <xf numFmtId="0" fontId="62" fillId="15" borderId="17" xfId="11" applyFont="1" applyFill="1" applyBorder="1" applyAlignment="1">
      <alignment horizontal="left" vertical="top"/>
    </xf>
    <xf numFmtId="0" fontId="62" fillId="15" borderId="18" xfId="11" applyFont="1" applyFill="1" applyBorder="1" applyAlignment="1">
      <alignment horizontal="left" vertical="top"/>
    </xf>
    <xf numFmtId="0" fontId="107" fillId="15" borderId="20" xfId="0" applyFont="1" applyFill="1" applyBorder="1" applyAlignment="1">
      <alignment horizontal="center" vertical="top" wrapText="1"/>
    </xf>
    <xf numFmtId="0" fontId="107" fillId="15" borderId="20" xfId="2" applyFont="1" applyFill="1" applyBorder="1" applyAlignment="1">
      <alignment horizontal="center" vertical="top" wrapText="1"/>
    </xf>
    <xf numFmtId="0" fontId="58" fillId="15" borderId="20" xfId="2" applyFont="1" applyFill="1" applyBorder="1" applyAlignment="1">
      <alignment horizontal="center" vertical="top" wrapText="1"/>
    </xf>
    <xf numFmtId="0" fontId="66" fillId="20" borderId="25" xfId="0" applyFont="1" applyFill="1" applyBorder="1" applyAlignment="1">
      <alignment horizontal="left" vertical="top" wrapText="1"/>
    </xf>
    <xf numFmtId="0" fontId="66" fillId="20" borderId="32" xfId="0" applyFont="1" applyFill="1" applyBorder="1" applyAlignment="1">
      <alignment horizontal="left" vertical="top" wrapText="1"/>
    </xf>
    <xf numFmtId="0" fontId="66" fillId="20" borderId="28" xfId="0" applyFont="1" applyFill="1" applyBorder="1" applyAlignment="1">
      <alignment horizontal="left" vertical="top" wrapText="1"/>
    </xf>
    <xf numFmtId="0" fontId="69" fillId="0" borderId="0" xfId="0" applyFont="1" applyAlignment="1">
      <alignment horizontal="center" vertical="top"/>
    </xf>
    <xf numFmtId="0" fontId="58" fillId="0" borderId="17" xfId="0" applyFont="1" applyBorder="1" applyAlignment="1">
      <alignment vertical="top" wrapText="1"/>
    </xf>
    <xf numFmtId="0" fontId="58" fillId="0" borderId="17" xfId="0" applyFont="1" applyBorder="1" applyAlignment="1">
      <alignment vertical="top"/>
    </xf>
    <xf numFmtId="0" fontId="69" fillId="0" borderId="0" xfId="0" applyFont="1" applyAlignment="1">
      <alignment horizontal="center" vertical="top" wrapText="1"/>
    </xf>
    <xf numFmtId="0" fontId="62" fillId="0" borderId="0" xfId="10" applyFont="1" applyBorder="1" applyAlignment="1">
      <alignment horizontal="left" vertical="top"/>
    </xf>
    <xf numFmtId="0" fontId="58" fillId="0" borderId="0" xfId="10" applyFont="1" applyBorder="1" applyAlignment="1">
      <alignment horizontal="left" vertical="top" wrapText="1"/>
    </xf>
    <xf numFmtId="0" fontId="58" fillId="0" borderId="0" xfId="10" applyFont="1" applyBorder="1" applyAlignment="1">
      <alignment horizontal="left" vertical="top"/>
    </xf>
    <xf numFmtId="0" fontId="69" fillId="0" borderId="0" xfId="10" applyFont="1" applyAlignment="1">
      <alignment horizontal="center" vertical="top"/>
    </xf>
    <xf numFmtId="0" fontId="58" fillId="0" borderId="18" xfId="10" applyFont="1" applyBorder="1" applyAlignment="1">
      <alignment horizontal="left" vertical="top"/>
    </xf>
    <xf numFmtId="0" fontId="58" fillId="0" borderId="20" xfId="10" applyFont="1" applyBorder="1" applyAlignment="1">
      <alignment horizontal="left" vertical="top"/>
    </xf>
    <xf numFmtId="0" fontId="69" fillId="0" borderId="0" xfId="10" applyFont="1" applyAlignment="1">
      <alignment horizontal="center" vertical="top" wrapText="1"/>
    </xf>
    <xf numFmtId="0" fontId="58" fillId="0" borderId="17" xfId="10" applyFont="1" applyBorder="1" applyAlignment="1">
      <alignment horizontal="left" vertical="top"/>
    </xf>
    <xf numFmtId="0" fontId="59" fillId="0" borderId="0" xfId="10" applyFont="1" applyFill="1" applyBorder="1" applyAlignment="1">
      <alignment horizontal="center" vertical="top"/>
    </xf>
    <xf numFmtId="0" fontId="59" fillId="0" borderId="3" xfId="10" applyFont="1" applyFill="1" applyBorder="1" applyAlignment="1">
      <alignment horizontal="center" vertical="top"/>
    </xf>
    <xf numFmtId="0" fontId="57" fillId="0" borderId="24" xfId="10" applyFont="1" applyBorder="1" applyAlignment="1" applyProtection="1">
      <alignment horizontal="center" vertical="center" wrapText="1"/>
      <protection locked="0"/>
    </xf>
    <xf numFmtId="0" fontId="59" fillId="0" borderId="0" xfId="9" applyFont="1" applyFill="1" applyAlignment="1">
      <alignment horizontal="left" vertical="top" wrapText="1"/>
    </xf>
    <xf numFmtId="0" fontId="19" fillId="4" borderId="33" xfId="0" applyFont="1" applyFill="1" applyBorder="1" applyAlignment="1">
      <alignment vertical="top" wrapText="1"/>
    </xf>
    <xf numFmtId="0" fontId="19" fillId="4" borderId="5" xfId="0" applyFont="1" applyFill="1" applyBorder="1" applyAlignment="1">
      <alignment vertical="top" wrapText="1"/>
    </xf>
    <xf numFmtId="49" fontId="14" fillId="3" borderId="34" xfId="0" applyNumberFormat="1" applyFont="1" applyFill="1" applyBorder="1" applyAlignment="1">
      <alignment wrapText="1"/>
    </xf>
    <xf numFmtId="49" fontId="14" fillId="3" borderId="2" xfId="0" applyNumberFormat="1" applyFont="1" applyFill="1" applyBorder="1" applyAlignment="1">
      <alignment wrapText="1"/>
    </xf>
    <xf numFmtId="0" fontId="14" fillId="3" borderId="0" xfId="0" applyFont="1" applyFill="1" applyBorder="1" applyAlignment="1">
      <alignment horizontal="left" vertical="top" wrapText="1"/>
    </xf>
    <xf numFmtId="0" fontId="14" fillId="3" borderId="4" xfId="0" applyFont="1" applyFill="1" applyBorder="1" applyAlignment="1">
      <alignment horizontal="left" vertical="top" wrapText="1"/>
    </xf>
    <xf numFmtId="0" fontId="16" fillId="4" borderId="33" xfId="0" applyFont="1" applyFill="1" applyBorder="1" applyAlignment="1">
      <alignment vertical="top" wrapText="1"/>
    </xf>
    <xf numFmtId="0" fontId="16" fillId="4" borderId="35" xfId="0" applyFont="1" applyFill="1" applyBorder="1" applyAlignment="1">
      <alignment vertical="top" wrapText="1"/>
    </xf>
    <xf numFmtId="0" fontId="16" fillId="4" borderId="36" xfId="0" applyFont="1" applyFill="1" applyBorder="1" applyAlignment="1">
      <alignment vertical="top" wrapText="1"/>
    </xf>
    <xf numFmtId="0" fontId="18" fillId="0" borderId="25" xfId="0" applyFont="1" applyBorder="1" applyAlignment="1">
      <alignment horizontal="center" vertical="top" wrapText="1"/>
    </xf>
    <xf numFmtId="0" fontId="18" fillId="0" borderId="32" xfId="0" applyFont="1" applyBorder="1" applyAlignment="1">
      <alignment horizontal="center" vertical="top" wrapText="1"/>
    </xf>
    <xf numFmtId="0" fontId="18" fillId="0" borderId="28" xfId="0" applyFont="1" applyBorder="1" applyAlignment="1">
      <alignment horizontal="center" vertical="top" wrapText="1"/>
    </xf>
    <xf numFmtId="0" fontId="18" fillId="0" borderId="37" xfId="0" applyFont="1" applyBorder="1" applyAlignment="1">
      <alignment horizontal="center" vertical="top" wrapText="1"/>
    </xf>
    <xf numFmtId="0" fontId="18" fillId="0" borderId="0" xfId="0" applyFont="1" applyBorder="1" applyAlignment="1">
      <alignment horizontal="center" vertical="top" wrapText="1"/>
    </xf>
    <xf numFmtId="0" fontId="17" fillId="0" borderId="25" xfId="0" applyFont="1" applyBorder="1" applyAlignment="1">
      <alignment horizontal="left" vertical="top" wrapText="1"/>
    </xf>
    <xf numFmtId="0" fontId="17" fillId="0" borderId="32" xfId="0" applyFont="1" applyBorder="1" applyAlignment="1">
      <alignment horizontal="left" vertical="top" wrapText="1"/>
    </xf>
    <xf numFmtId="0" fontId="17" fillId="0" borderId="28" xfId="0" applyFont="1" applyBorder="1" applyAlignment="1">
      <alignment horizontal="left" vertical="top" wrapText="1"/>
    </xf>
    <xf numFmtId="14" fontId="58" fillId="0" borderId="19" xfId="0" applyNumberFormat="1" applyFont="1" applyBorder="1" applyAlignment="1">
      <alignment vertical="top" wrapText="1"/>
    </xf>
  </cellXfs>
  <cellStyles count="12">
    <cellStyle name="Hyperlink" xfId="1" builtinId="8"/>
    <cellStyle name="Normal" xfId="0" builtinId="0"/>
    <cellStyle name="Normal 2" xfId="2" xr:uid="{00000000-0005-0000-0000-000002000000}"/>
    <cellStyle name="Normal 2 2" xfId="3" xr:uid="{00000000-0005-0000-0000-000003000000}"/>
    <cellStyle name="Normal 3" xfId="4" xr:uid="{00000000-0005-0000-0000-000004000000}"/>
    <cellStyle name="Normal 5" xfId="5" xr:uid="{00000000-0005-0000-0000-000005000000}"/>
    <cellStyle name="Normal 5 2" xfId="6" xr:uid="{00000000-0005-0000-0000-000006000000}"/>
    <cellStyle name="Normal_2011 RA Coilte SHC Summary v10 - no names" xfId="7" xr:uid="{00000000-0005-0000-0000-000007000000}"/>
    <cellStyle name="Normal_RT-COC-001-13 Report spreadsheet" xfId="8" xr:uid="{00000000-0005-0000-0000-000008000000}"/>
    <cellStyle name="Normal_RT-COC-001-18 Report spreadsheet" xfId="9" xr:uid="{00000000-0005-0000-0000-000009000000}"/>
    <cellStyle name="Normal_RT-FM-001-03 Forest cert report template" xfId="10" xr:uid="{00000000-0005-0000-0000-00000A000000}"/>
    <cellStyle name="Normal_T&amp;M RA report 2005 draft 2" xfId="11" xr:uid="{00000000-0005-0000-0000-00000B000000}"/>
  </cellStyles>
  <dxfs count="6">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447675</xdr:colOff>
      <xdr:row>0</xdr:row>
      <xdr:rowOff>238125</xdr:rowOff>
    </xdr:from>
    <xdr:to>
      <xdr:col>0</xdr:col>
      <xdr:colOff>400050</xdr:colOff>
      <xdr:row>0</xdr:row>
      <xdr:rowOff>1838325</xdr:rowOff>
    </xdr:to>
    <xdr:pic>
      <xdr:nvPicPr>
        <xdr:cNvPr id="8893" name="Picture 1">
          <a:extLst>
            <a:ext uri="{FF2B5EF4-FFF2-40B4-BE49-F238E27FC236}">
              <a16:creationId xmlns:a16="http://schemas.microsoft.com/office/drawing/2014/main" id="{07946760-94FB-4514-AD4D-A7231A92A2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238125"/>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419100</xdr:colOff>
      <xdr:row>0</xdr:row>
      <xdr:rowOff>428625</xdr:rowOff>
    </xdr:from>
    <xdr:to>
      <xdr:col>5</xdr:col>
      <xdr:colOff>619125</xdr:colOff>
      <xdr:row>0</xdr:row>
      <xdr:rowOff>1952625</xdr:rowOff>
    </xdr:to>
    <xdr:pic>
      <xdr:nvPicPr>
        <xdr:cNvPr id="8894" name="Picture 3">
          <a:extLst>
            <a:ext uri="{FF2B5EF4-FFF2-40B4-BE49-F238E27FC236}">
              <a16:creationId xmlns:a16="http://schemas.microsoft.com/office/drawing/2014/main" id="{E286120D-3EC6-46E5-B9DE-0AA2444DF6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62525" y="428625"/>
          <a:ext cx="11811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161925</xdr:colOff>
      <xdr:row>0</xdr:row>
      <xdr:rowOff>533400</xdr:rowOff>
    </xdr:from>
    <xdr:to>
      <xdr:col>2</xdr:col>
      <xdr:colOff>628650</xdr:colOff>
      <xdr:row>0</xdr:row>
      <xdr:rowOff>1695450</xdr:rowOff>
    </xdr:to>
    <xdr:pic>
      <xdr:nvPicPr>
        <xdr:cNvPr id="8895" name="Picture 2">
          <a:extLst>
            <a:ext uri="{FF2B5EF4-FFF2-40B4-BE49-F238E27FC236}">
              <a16:creationId xmlns:a16="http://schemas.microsoft.com/office/drawing/2014/main" id="{3B6D3AFD-D55D-4BE6-A0ED-78E2A698222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1925" y="533400"/>
          <a:ext cx="18002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586740</xdr:colOff>
      <xdr:row>0</xdr:row>
      <xdr:rowOff>525780</xdr:rowOff>
    </xdr:from>
    <xdr:to>
      <xdr:col>0</xdr:col>
      <xdr:colOff>2194560</xdr:colOff>
      <xdr:row>0</xdr:row>
      <xdr:rowOff>1531620</xdr:rowOff>
    </xdr:to>
    <xdr:pic>
      <xdr:nvPicPr>
        <xdr:cNvPr id="2" name="Picture 4">
          <a:extLst>
            <a:ext uri="{FF2B5EF4-FFF2-40B4-BE49-F238E27FC236}">
              <a16:creationId xmlns:a16="http://schemas.microsoft.com/office/drawing/2014/main" id="{03506FE1-54EF-4C18-B9EA-6CAE8035CC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6740" y="525780"/>
          <a:ext cx="1607820" cy="1005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209550</xdr:colOff>
      <xdr:row>0</xdr:row>
      <xdr:rowOff>180975</xdr:rowOff>
    </xdr:from>
    <xdr:to>
      <xdr:col>3</xdr:col>
      <xdr:colOff>1274445</xdr:colOff>
      <xdr:row>0</xdr:row>
      <xdr:rowOff>1577340</xdr:rowOff>
    </xdr:to>
    <xdr:pic>
      <xdr:nvPicPr>
        <xdr:cNvPr id="31184" name="Picture 3">
          <a:extLst>
            <a:ext uri="{FF2B5EF4-FFF2-40B4-BE49-F238E27FC236}">
              <a16:creationId xmlns:a16="http://schemas.microsoft.com/office/drawing/2014/main" id="{5CF76E01-C427-4F1D-8102-5C75861029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8150" y="180975"/>
          <a:ext cx="1076325"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361950</xdr:rowOff>
    </xdr:from>
    <xdr:to>
      <xdr:col>1</xdr:col>
      <xdr:colOff>0</xdr:colOff>
      <xdr:row>0</xdr:row>
      <xdr:rowOff>1371600</xdr:rowOff>
    </xdr:to>
    <xdr:pic>
      <xdr:nvPicPr>
        <xdr:cNvPr id="31185" name="Picture 4">
          <a:extLst>
            <a:ext uri="{FF2B5EF4-FFF2-40B4-BE49-F238E27FC236}">
              <a16:creationId xmlns:a16="http://schemas.microsoft.com/office/drawing/2014/main" id="{04848836-1648-48CD-B737-2C4D4D12839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61950"/>
          <a:ext cx="1562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codro/AppData/Local/Microsoft/Windows/INetCache/Content.Outlook/Y4GZ52KI/RT-FM-001-20%20TWK%20SA-FM-001353%20S2%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oustonmcmillanc/Documents/Audits/TWK%20MS%202019/RT-FM-001-19%20Forest.%20TWK%20Agri%20FM-001353%202019%20RA%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Basic Info"/>
      <sheetName val="2 Findings "/>
      <sheetName val="3 RA Cert process"/>
      <sheetName val="4 Admin "/>
      <sheetName val="5 RA Forest"/>
      <sheetName val="6 S1"/>
      <sheetName val="7 S2"/>
      <sheetName val="8 S3"/>
      <sheetName val="9 S4"/>
      <sheetName val="A1 FM checklist"/>
      <sheetName val=" A1.1 Pesticides"/>
      <sheetName val="A2 Consultation"/>
      <sheetName val="A3 Species list"/>
      <sheetName val="A4 CITES trees"/>
      <sheetName val="A7 Members and FMU"/>
      <sheetName val="A5 additional info"/>
      <sheetName val="A8 sampling"/>
      <sheetName val="A10 Glossary"/>
      <sheetName val="A11 Cert decsn"/>
      <sheetName val="A12a Product schedule"/>
      <sheetName val="A13 ILO conventions"/>
      <sheetName val="A14 Product codes"/>
      <sheetName val="A15 Translated summary"/>
      <sheetName val="A18 Opening &amp; Closing"/>
    </sheetNames>
    <sheetDataSet>
      <sheetData sheetId="0">
        <row r="7">
          <cell r="D7" t="str">
            <v>SA-FM/COC-001353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Basic Info"/>
      <sheetName val="2 Findings"/>
      <sheetName val="3 RA Cert process"/>
      <sheetName val="4 Admin "/>
      <sheetName val="5 RA Forest"/>
      <sheetName val="6 S1"/>
      <sheetName val="7 S2"/>
      <sheetName val="8 S3"/>
      <sheetName val="9 S4"/>
      <sheetName val="A1 FM checklist"/>
      <sheetName val="A2 Consultation"/>
      <sheetName val="A3 Species list"/>
      <sheetName val="A4 CITES trees"/>
      <sheetName val="A5 additional info"/>
      <sheetName val="A7 Members &amp; FMUs"/>
      <sheetName val="A8 sampling"/>
      <sheetName val="A10 Glossary"/>
      <sheetName val="A11 Cert Decsn"/>
      <sheetName val="A12 Product schedule"/>
      <sheetName val="A13 ILO Conventions"/>
      <sheetName val="A14 Product Codes"/>
      <sheetName val="A15 Translated Summary"/>
    </sheetNames>
    <sheetDataSet>
      <sheetData sheetId="0" refreshError="1">
        <row r="7">
          <cell r="D7" t="str">
            <v>SA-FM/COC-001353</v>
          </cell>
        </row>
      </sheetData>
      <sheetData sheetId="1" refreshError="1">
        <row r="7">
          <cell r="C7" t="str">
            <v>TWK Agri (Pty) Ltd</v>
          </cell>
        </row>
        <row r="11">
          <cell r="C11" t="str">
            <v xml:space="preserve">Postal address: P.O. Box 128, Piet Retief, Mpumalanga, South Africa 2380    Site address: 11 De Wet Street, Piet Retief. South Africa 2380  </v>
          </cell>
        </row>
        <row r="12">
          <cell r="C12" t="str">
            <v>South Africa</v>
          </cell>
        </row>
        <row r="21">
          <cell r="C21" t="str">
            <v>Single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nviro@twkagri.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30"/>
  <sheetViews>
    <sheetView tabSelected="1" view="pageBreakPreview" zoomScale="75" zoomScaleNormal="75" zoomScaleSheetLayoutView="75" workbookViewId="0">
      <selection activeCell="D1" sqref="D1"/>
    </sheetView>
  </sheetViews>
  <sheetFormatPr defaultColWidth="9" defaultRowHeight="12.75"/>
  <cols>
    <col min="1" max="1" width="6" style="36" customWidth="1"/>
    <col min="2" max="2" width="14" style="36" customWidth="1"/>
    <col min="3" max="3" width="19.140625" style="36" customWidth="1"/>
    <col min="4" max="4" width="35.85546875" style="36" customWidth="1"/>
    <col min="5" max="5" width="14.7109375" style="36" customWidth="1"/>
    <col min="6" max="6" width="16.28515625" style="36" customWidth="1"/>
    <col min="7" max="7" width="15.42578125" style="37" customWidth="1"/>
    <col min="8" max="16384" width="9" style="36"/>
  </cols>
  <sheetData>
    <row r="1" spans="1:8" ht="163.5" customHeight="1">
      <c r="A1" s="626"/>
      <c r="B1" s="627"/>
      <c r="C1" s="627"/>
      <c r="D1" s="605" t="s">
        <v>496</v>
      </c>
      <c r="E1" s="628"/>
      <c r="F1" s="628"/>
      <c r="G1" s="35"/>
    </row>
    <row r="2" spans="1:8">
      <c r="A2" s="606"/>
      <c r="B2" s="606"/>
      <c r="C2" s="607"/>
      <c r="D2" s="607"/>
      <c r="E2" s="607"/>
      <c r="F2" s="607"/>
      <c r="H2" s="38"/>
    </row>
    <row r="3" spans="1:8" ht="47.45" customHeight="1">
      <c r="A3" s="629" t="s">
        <v>1314</v>
      </c>
      <c r="B3" s="629"/>
      <c r="C3" s="629"/>
      <c r="D3" s="608" t="s">
        <v>995</v>
      </c>
      <c r="E3" s="609"/>
      <c r="F3" s="609"/>
      <c r="H3" s="39"/>
    </row>
    <row r="4" spans="1:8" s="42" customFormat="1" ht="18.75">
      <c r="A4" s="630" t="s">
        <v>1315</v>
      </c>
      <c r="B4" s="630"/>
      <c r="C4" s="630"/>
      <c r="D4" s="608" t="s">
        <v>995</v>
      </c>
      <c r="E4" s="603"/>
      <c r="F4" s="603"/>
      <c r="G4" s="40"/>
      <c r="H4" s="41"/>
    </row>
    <row r="5" spans="1:8" s="42" customFormat="1" ht="20.25">
      <c r="A5" s="610" t="s">
        <v>195</v>
      </c>
      <c r="B5" s="611"/>
      <c r="C5" s="612"/>
      <c r="D5" s="613" t="s">
        <v>727</v>
      </c>
      <c r="E5" s="603"/>
      <c r="F5" s="603"/>
      <c r="G5" s="40"/>
      <c r="H5" s="41"/>
    </row>
    <row r="6" spans="1:8" s="42" customFormat="1" ht="46.9" customHeight="1">
      <c r="A6" s="620" t="s">
        <v>187</v>
      </c>
      <c r="B6" s="621"/>
      <c r="C6" s="621"/>
      <c r="D6" s="631" t="s">
        <v>1207</v>
      </c>
      <c r="E6" s="632"/>
      <c r="F6" s="632"/>
      <c r="G6" s="40"/>
      <c r="H6" s="41"/>
    </row>
    <row r="7" spans="1:8" s="42" customFormat="1" ht="37.15" customHeight="1">
      <c r="A7" s="610" t="s">
        <v>46</v>
      </c>
      <c r="B7" s="612"/>
      <c r="C7" s="612"/>
      <c r="D7" s="619" t="s">
        <v>1224</v>
      </c>
      <c r="E7" s="619"/>
      <c r="F7" s="603"/>
      <c r="G7" s="40"/>
      <c r="H7" s="41"/>
    </row>
    <row r="8" spans="1:8" s="42" customFormat="1" ht="37.5" customHeight="1">
      <c r="A8" s="619" t="s">
        <v>459</v>
      </c>
      <c r="B8" s="619"/>
      <c r="C8" s="604"/>
      <c r="D8" s="604" t="s">
        <v>1316</v>
      </c>
      <c r="E8" s="614"/>
      <c r="F8" s="603"/>
      <c r="G8" s="40"/>
      <c r="H8" s="41"/>
    </row>
    <row r="9" spans="1:8" s="42" customFormat="1" ht="18">
      <c r="A9" s="610" t="s">
        <v>38</v>
      </c>
      <c r="B9" s="611"/>
      <c r="C9" s="612"/>
      <c r="D9" s="615">
        <v>44811</v>
      </c>
      <c r="E9" s="603"/>
      <c r="F9" s="603"/>
      <c r="G9" s="40"/>
      <c r="H9" s="41"/>
    </row>
    <row r="10" spans="1:8" s="42" customFormat="1" ht="18">
      <c r="A10" s="620" t="s">
        <v>39</v>
      </c>
      <c r="B10" s="621"/>
      <c r="C10" s="621"/>
      <c r="D10" s="615">
        <v>45400</v>
      </c>
      <c r="E10" s="603"/>
      <c r="F10" s="603"/>
      <c r="G10" s="40"/>
      <c r="H10" s="41"/>
    </row>
    <row r="11" spans="1:8" s="42" customFormat="1" ht="18">
      <c r="A11" s="610"/>
      <c r="B11" s="611"/>
      <c r="C11" s="612"/>
      <c r="D11" s="612"/>
      <c r="E11" s="612"/>
      <c r="F11" s="612"/>
      <c r="G11" s="40"/>
    </row>
    <row r="12" spans="1:8" s="42" customFormat="1" ht="18">
      <c r="A12" s="612"/>
      <c r="B12" s="611"/>
      <c r="C12" s="612"/>
      <c r="D12" s="612"/>
      <c r="E12" s="612"/>
      <c r="F12" s="612"/>
      <c r="G12" s="40"/>
    </row>
    <row r="13" spans="1:8" s="42" customFormat="1" ht="42.75">
      <c r="A13" s="43"/>
      <c r="B13" s="44" t="s">
        <v>194</v>
      </c>
      <c r="C13" s="44" t="s">
        <v>13</v>
      </c>
      <c r="D13" s="44" t="s">
        <v>508</v>
      </c>
      <c r="E13" s="44" t="s">
        <v>192</v>
      </c>
      <c r="F13" s="45" t="s">
        <v>193</v>
      </c>
      <c r="G13" s="46"/>
    </row>
    <row r="14" spans="1:8" s="42" customFormat="1" ht="14.25">
      <c r="A14" s="402" t="s">
        <v>114</v>
      </c>
      <c r="B14" s="545" t="s">
        <v>993</v>
      </c>
      <c r="C14" s="401">
        <v>44811</v>
      </c>
      <c r="D14" s="401" t="s">
        <v>994</v>
      </c>
      <c r="E14" s="401" t="s">
        <v>1208</v>
      </c>
      <c r="F14" s="401" t="s">
        <v>1208</v>
      </c>
      <c r="G14" s="47"/>
    </row>
    <row r="15" spans="1:8" s="42" customFormat="1" ht="28.5">
      <c r="A15" s="402" t="s">
        <v>189</v>
      </c>
      <c r="B15" s="401" t="s">
        <v>1250</v>
      </c>
      <c r="C15" s="401">
        <v>45106</v>
      </c>
      <c r="D15" s="401" t="s">
        <v>994</v>
      </c>
      <c r="E15" s="401" t="s">
        <v>1309</v>
      </c>
      <c r="F15" s="401" t="s">
        <v>1311</v>
      </c>
      <c r="G15" s="47"/>
    </row>
    <row r="16" spans="1:8" s="42" customFormat="1" ht="14.25">
      <c r="A16" s="402" t="s">
        <v>2</v>
      </c>
      <c r="B16" s="401"/>
      <c r="C16" s="401"/>
      <c r="D16" s="401"/>
      <c r="E16" s="401"/>
      <c r="F16" s="401"/>
      <c r="G16" s="47"/>
    </row>
    <row r="17" spans="1:7" s="42" customFormat="1" ht="14.25">
      <c r="A17" s="402" t="s">
        <v>3</v>
      </c>
      <c r="B17" s="401"/>
      <c r="C17" s="401"/>
      <c r="D17" s="401"/>
      <c r="E17" s="401"/>
      <c r="F17" s="401"/>
      <c r="G17" s="47"/>
    </row>
    <row r="18" spans="1:7" s="42" customFormat="1" ht="14.25">
      <c r="A18" s="402" t="s">
        <v>4</v>
      </c>
      <c r="B18" s="401"/>
      <c r="C18" s="401"/>
      <c r="D18" s="401"/>
      <c r="E18" s="401"/>
      <c r="F18" s="401"/>
      <c r="G18" s="47"/>
    </row>
    <row r="19" spans="1:7" s="42" customFormat="1" ht="18">
      <c r="A19" s="612"/>
      <c r="B19" s="611"/>
      <c r="C19" s="612"/>
      <c r="D19" s="612"/>
      <c r="E19" s="612"/>
      <c r="F19" s="612"/>
      <c r="G19" s="40"/>
    </row>
    <row r="20" spans="1:7" s="42" customFormat="1" ht="18" customHeight="1">
      <c r="A20" s="625" t="s">
        <v>599</v>
      </c>
      <c r="B20" s="625"/>
      <c r="C20" s="625"/>
      <c r="D20" s="625"/>
      <c r="E20" s="625"/>
      <c r="F20" s="625"/>
      <c r="G20" s="40"/>
    </row>
    <row r="21" spans="1:7" ht="14.25">
      <c r="A21" s="622" t="s">
        <v>41</v>
      </c>
      <c r="B21" s="623"/>
      <c r="C21" s="623"/>
      <c r="D21" s="623"/>
      <c r="E21" s="623"/>
      <c r="F21" s="623"/>
      <c r="G21" s="35"/>
    </row>
    <row r="22" spans="1:7" ht="14.25">
      <c r="A22" s="616"/>
      <c r="B22" s="616"/>
      <c r="C22" s="607"/>
      <c r="D22" s="607"/>
      <c r="E22" s="607"/>
      <c r="F22" s="607"/>
    </row>
    <row r="23" spans="1:7" ht="14.25">
      <c r="A23" s="622" t="s">
        <v>544</v>
      </c>
      <c r="B23" s="623"/>
      <c r="C23" s="623"/>
      <c r="D23" s="623"/>
      <c r="E23" s="623"/>
      <c r="F23" s="623"/>
      <c r="G23" s="35"/>
    </row>
    <row r="24" spans="1:7" ht="14.25">
      <c r="A24" s="622" t="s">
        <v>546</v>
      </c>
      <c r="B24" s="623"/>
      <c r="C24" s="623"/>
      <c r="D24" s="623"/>
      <c r="E24" s="623"/>
      <c r="F24" s="623"/>
      <c r="G24" s="35"/>
    </row>
    <row r="25" spans="1:7" ht="14.25">
      <c r="A25" s="622" t="s">
        <v>525</v>
      </c>
      <c r="B25" s="623"/>
      <c r="C25" s="623"/>
      <c r="D25" s="623"/>
      <c r="E25" s="623"/>
      <c r="F25" s="623"/>
      <c r="G25" s="35"/>
    </row>
    <row r="26" spans="1:7" ht="14.25">
      <c r="A26" s="617"/>
      <c r="B26" s="617"/>
      <c r="C26" s="607"/>
      <c r="D26" s="607"/>
      <c r="E26" s="607"/>
      <c r="F26" s="607"/>
    </row>
    <row r="27" spans="1:7" ht="14.25">
      <c r="A27" s="624" t="s">
        <v>42</v>
      </c>
      <c r="B27" s="623"/>
      <c r="C27" s="623"/>
      <c r="D27" s="623"/>
      <c r="E27" s="623"/>
      <c r="F27" s="623"/>
      <c r="G27" s="35"/>
    </row>
    <row r="28" spans="1:7" ht="14.25">
      <c r="A28" s="624" t="s">
        <v>43</v>
      </c>
      <c r="B28" s="623"/>
      <c r="C28" s="623"/>
      <c r="D28" s="623"/>
      <c r="E28" s="623"/>
      <c r="F28" s="623"/>
      <c r="G28" s="35"/>
    </row>
    <row r="29" spans="1:7">
      <c r="A29" s="607"/>
      <c r="B29" s="607"/>
      <c r="C29" s="607"/>
      <c r="D29" s="607"/>
      <c r="E29" s="607"/>
      <c r="F29" s="607"/>
    </row>
    <row r="30" spans="1:7">
      <c r="A30" s="607" t="s">
        <v>1232</v>
      </c>
      <c r="B30" s="607"/>
      <c r="C30" s="607"/>
      <c r="D30" s="607"/>
      <c r="E30" s="607"/>
      <c r="F30" s="607"/>
    </row>
  </sheetData>
  <sheetProtection formatCells="0" formatColumns="0" formatRows="0" insertColumns="0" insertRows="0" insertHyperlinks="0" deleteColumns="0" deleteRows="0" selectLockedCells="1"/>
  <mergeCells count="16">
    <mergeCell ref="A1:C1"/>
    <mergeCell ref="D7:E7"/>
    <mergeCell ref="E1:F1"/>
    <mergeCell ref="A3:C3"/>
    <mergeCell ref="A4:C4"/>
    <mergeCell ref="A6:C6"/>
    <mergeCell ref="D6:F6"/>
    <mergeCell ref="A8:B8"/>
    <mergeCell ref="A10:C10"/>
    <mergeCell ref="A25:F25"/>
    <mergeCell ref="A27:F27"/>
    <mergeCell ref="A28:F28"/>
    <mergeCell ref="A21:F21"/>
    <mergeCell ref="A23:F23"/>
    <mergeCell ref="A24:F24"/>
    <mergeCell ref="A20:F20"/>
  </mergeCells>
  <phoneticPr fontId="7" type="noConversion"/>
  <pageMargins left="0.75" right="0.75" top="1" bottom="1" header="0.5" footer="0.5"/>
  <pageSetup paperSize="9" scale="83" orientation="portrait" horizont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D628"/>
  <sheetViews>
    <sheetView topLeftCell="A119" zoomScale="115" zoomScaleNormal="115" workbookViewId="0">
      <selection activeCell="D120" sqref="D120"/>
    </sheetView>
  </sheetViews>
  <sheetFormatPr defaultRowHeight="15"/>
  <cols>
    <col min="1" max="1" width="9.140625" style="414"/>
    <col min="2" max="2" width="72.5703125" style="411" customWidth="1"/>
    <col min="3" max="3" width="9.140625" style="442"/>
    <col min="4" max="4" width="12.7109375" style="412" bestFit="1" customWidth="1"/>
  </cols>
  <sheetData>
    <row r="1" spans="1:4">
      <c r="A1" s="403" t="s">
        <v>724</v>
      </c>
      <c r="B1" s="404"/>
      <c r="C1" s="439"/>
      <c r="D1" s="219"/>
    </row>
    <row r="2" spans="1:4">
      <c r="A2" s="405"/>
      <c r="B2" s="48"/>
      <c r="C2" s="440"/>
      <c r="D2" s="406"/>
    </row>
    <row r="3" spans="1:4">
      <c r="A3" s="407"/>
      <c r="B3" s="236" t="s">
        <v>725</v>
      </c>
      <c r="C3" s="441"/>
      <c r="D3" s="408"/>
    </row>
    <row r="4" spans="1:4">
      <c r="A4" s="407"/>
      <c r="B4" s="76" t="s">
        <v>726</v>
      </c>
      <c r="C4" s="441"/>
      <c r="D4" s="408"/>
    </row>
    <row r="5" spans="1:4">
      <c r="A5" s="407"/>
      <c r="B5" s="236" t="s">
        <v>319</v>
      </c>
      <c r="C5" s="441"/>
      <c r="D5" s="408"/>
    </row>
    <row r="6" spans="1:4">
      <c r="A6" s="407"/>
      <c r="B6" s="76" t="s">
        <v>727</v>
      </c>
      <c r="C6" s="441"/>
      <c r="D6" s="408"/>
    </row>
    <row r="7" spans="1:4">
      <c r="A7" s="407"/>
      <c r="B7" s="236" t="s">
        <v>728</v>
      </c>
      <c r="C7" s="441"/>
      <c r="D7" s="408"/>
    </row>
    <row r="8" spans="1:4">
      <c r="A8" s="407"/>
      <c r="B8" s="409" t="s">
        <v>729</v>
      </c>
      <c r="C8" s="441"/>
      <c r="D8" s="408"/>
    </row>
    <row r="9" spans="1:4">
      <c r="A9" s="410"/>
    </row>
    <row r="10" spans="1:4">
      <c r="A10" s="410"/>
      <c r="B10" s="413" t="s">
        <v>730</v>
      </c>
    </row>
    <row r="12" spans="1:4" ht="25.5">
      <c r="A12" s="415" t="s">
        <v>320</v>
      </c>
      <c r="B12" s="416" t="s">
        <v>323</v>
      </c>
      <c r="C12" s="416" t="s">
        <v>395</v>
      </c>
      <c r="D12" s="416" t="s">
        <v>731</v>
      </c>
    </row>
    <row r="13" spans="1:4" ht="38.25">
      <c r="A13" s="417" t="s">
        <v>732</v>
      </c>
      <c r="B13" s="418" t="s">
        <v>324</v>
      </c>
      <c r="C13" s="418"/>
      <c r="D13" s="419"/>
    </row>
    <row r="14" spans="1:4">
      <c r="A14" s="420" t="s">
        <v>114</v>
      </c>
      <c r="B14" s="76" t="s">
        <v>321</v>
      </c>
      <c r="C14" s="443" t="s">
        <v>322</v>
      </c>
      <c r="D14" s="76"/>
    </row>
    <row r="15" spans="1:4">
      <c r="A15" s="420" t="s">
        <v>189</v>
      </c>
      <c r="B15" s="76" t="s">
        <v>321</v>
      </c>
      <c r="C15" s="443" t="s">
        <v>322</v>
      </c>
      <c r="D15" s="76"/>
    </row>
    <row r="16" spans="1:4">
      <c r="A16" s="420" t="s">
        <v>2</v>
      </c>
      <c r="B16" s="76"/>
      <c r="C16" s="443"/>
      <c r="D16" s="76"/>
    </row>
    <row r="17" spans="1:4">
      <c r="A17" s="420" t="s">
        <v>3</v>
      </c>
      <c r="B17" s="76"/>
      <c r="C17" s="443"/>
      <c r="D17" s="76"/>
    </row>
    <row r="18" spans="1:4">
      <c r="A18" s="420" t="s">
        <v>4</v>
      </c>
      <c r="B18" s="76"/>
      <c r="C18" s="443"/>
      <c r="D18" s="76"/>
    </row>
    <row r="19" spans="1:4" ht="38.25">
      <c r="A19" s="417" t="s">
        <v>732</v>
      </c>
      <c r="B19" s="418" t="s">
        <v>325</v>
      </c>
      <c r="C19" s="418"/>
      <c r="D19" s="419"/>
    </row>
    <row r="20" spans="1:4">
      <c r="A20" s="420" t="s">
        <v>114</v>
      </c>
      <c r="B20" s="76" t="s">
        <v>321</v>
      </c>
      <c r="C20" s="443" t="s">
        <v>322</v>
      </c>
      <c r="D20" s="76"/>
    </row>
    <row r="21" spans="1:4">
      <c r="A21" s="420" t="s">
        <v>189</v>
      </c>
      <c r="B21" s="76" t="s">
        <v>321</v>
      </c>
      <c r="C21" s="443" t="s">
        <v>322</v>
      </c>
      <c r="D21" s="76"/>
    </row>
    <row r="22" spans="1:4">
      <c r="A22" s="420" t="s">
        <v>2</v>
      </c>
      <c r="B22" s="76"/>
      <c r="C22" s="443"/>
      <c r="D22" s="76"/>
    </row>
    <row r="23" spans="1:4">
      <c r="A23" s="420" t="s">
        <v>3</v>
      </c>
      <c r="B23" s="76"/>
      <c r="C23" s="443"/>
      <c r="D23" s="76"/>
    </row>
    <row r="24" spans="1:4">
      <c r="A24" s="420" t="s">
        <v>4</v>
      </c>
      <c r="B24" s="76"/>
      <c r="C24" s="443"/>
      <c r="D24" s="76"/>
    </row>
    <row r="25" spans="1:4" ht="42.75">
      <c r="A25" s="417" t="s">
        <v>506</v>
      </c>
      <c r="B25" s="281" t="s">
        <v>507</v>
      </c>
      <c r="C25" s="418"/>
      <c r="D25" s="419"/>
    </row>
    <row r="26" spans="1:4">
      <c r="A26" s="420" t="s">
        <v>114</v>
      </c>
      <c r="B26" s="76" t="s">
        <v>321</v>
      </c>
      <c r="C26" s="443" t="s">
        <v>322</v>
      </c>
      <c r="D26" s="76"/>
    </row>
    <row r="27" spans="1:4">
      <c r="A27" s="420" t="s">
        <v>189</v>
      </c>
      <c r="B27" s="76" t="s">
        <v>321</v>
      </c>
      <c r="C27" s="443" t="s">
        <v>322</v>
      </c>
      <c r="D27" s="76"/>
    </row>
    <row r="28" spans="1:4">
      <c r="A28" s="420" t="s">
        <v>2</v>
      </c>
      <c r="B28" s="76"/>
      <c r="C28" s="443"/>
      <c r="D28" s="76"/>
    </row>
    <row r="29" spans="1:4">
      <c r="A29" s="420" t="s">
        <v>3</v>
      </c>
      <c r="B29" s="76"/>
      <c r="C29" s="443"/>
      <c r="D29" s="76"/>
    </row>
    <row r="30" spans="1:4">
      <c r="A30" s="420" t="s">
        <v>4</v>
      </c>
      <c r="B30" s="76"/>
      <c r="C30" s="443"/>
      <c r="D30" s="76"/>
    </row>
    <row r="31" spans="1:4">
      <c r="A31" s="421"/>
      <c r="B31" s="238"/>
      <c r="C31" s="444"/>
      <c r="D31" s="238"/>
    </row>
    <row r="34" spans="1:4" ht="30">
      <c r="A34" s="422" t="s">
        <v>733</v>
      </c>
      <c r="B34" s="423" t="s">
        <v>734</v>
      </c>
      <c r="C34" s="422" t="s">
        <v>395</v>
      </c>
      <c r="D34" s="422" t="s">
        <v>731</v>
      </c>
    </row>
    <row r="35" spans="1:4">
      <c r="A35" s="422" t="s">
        <v>735</v>
      </c>
      <c r="B35" s="423" t="s">
        <v>736</v>
      </c>
      <c r="C35" s="422"/>
      <c r="D35" s="422"/>
    </row>
    <row r="36" spans="1:4" ht="270">
      <c r="A36" s="422" t="s">
        <v>48</v>
      </c>
      <c r="B36" s="423" t="s">
        <v>737</v>
      </c>
      <c r="C36" s="424"/>
      <c r="D36" s="424"/>
    </row>
    <row r="37" spans="1:4" ht="270">
      <c r="A37" s="422"/>
      <c r="B37" s="423" t="s">
        <v>738</v>
      </c>
      <c r="C37" s="424"/>
      <c r="D37" s="424"/>
    </row>
    <row r="38" spans="1:4" ht="51">
      <c r="A38" s="425" t="s">
        <v>114</v>
      </c>
      <c r="B38" s="438" t="s">
        <v>948</v>
      </c>
      <c r="C38" s="445" t="s">
        <v>949</v>
      </c>
      <c r="D38" s="427"/>
    </row>
    <row r="39" spans="1:4">
      <c r="A39" s="425" t="s">
        <v>189</v>
      </c>
      <c r="B39" s="588" t="s">
        <v>1284</v>
      </c>
      <c r="C39" s="445" t="s">
        <v>421</v>
      </c>
      <c r="D39" s="427"/>
    </row>
    <row r="40" spans="1:4">
      <c r="A40" s="425" t="s">
        <v>2</v>
      </c>
      <c r="B40" s="429"/>
      <c r="C40" s="445"/>
      <c r="D40" s="427"/>
    </row>
    <row r="41" spans="1:4">
      <c r="A41" s="425" t="s">
        <v>3</v>
      </c>
      <c r="B41" s="429"/>
      <c r="C41" s="445"/>
      <c r="D41" s="427"/>
    </row>
    <row r="42" spans="1:4">
      <c r="A42" s="425" t="s">
        <v>4</v>
      </c>
      <c r="B42" s="429"/>
      <c r="C42" s="445"/>
      <c r="D42" s="427"/>
    </row>
    <row r="43" spans="1:4" ht="105">
      <c r="A43" s="422" t="s">
        <v>463</v>
      </c>
      <c r="B43" s="423" t="s">
        <v>739</v>
      </c>
      <c r="C43" s="446"/>
      <c r="D43" s="430"/>
    </row>
    <row r="44" spans="1:4" ht="102">
      <c r="A44" s="425" t="s">
        <v>114</v>
      </c>
      <c r="B44" s="437" t="s">
        <v>950</v>
      </c>
      <c r="C44" s="449" t="s">
        <v>949</v>
      </c>
      <c r="D44" s="427"/>
    </row>
    <row r="45" spans="1:4" ht="71.25" customHeight="1">
      <c r="A45" s="425"/>
      <c r="B45" s="436" t="s">
        <v>951</v>
      </c>
      <c r="C45" s="449" t="s">
        <v>949</v>
      </c>
      <c r="D45" s="427"/>
    </row>
    <row r="46" spans="1:4">
      <c r="A46" s="425" t="s">
        <v>189</v>
      </c>
      <c r="B46" s="588" t="s">
        <v>1284</v>
      </c>
      <c r="C46" s="445" t="s">
        <v>421</v>
      </c>
      <c r="D46" s="427"/>
    </row>
    <row r="47" spans="1:4">
      <c r="A47" s="425" t="s">
        <v>2</v>
      </c>
      <c r="B47" s="429"/>
      <c r="C47" s="445"/>
      <c r="D47" s="427"/>
    </row>
    <row r="48" spans="1:4">
      <c r="A48" s="425" t="s">
        <v>3</v>
      </c>
      <c r="B48" s="429"/>
      <c r="C48" s="445"/>
      <c r="D48" s="427"/>
    </row>
    <row r="49" spans="1:4">
      <c r="A49" s="425" t="s">
        <v>4</v>
      </c>
      <c r="B49" s="429"/>
      <c r="C49" s="445"/>
      <c r="D49" s="427"/>
    </row>
    <row r="50" spans="1:4" ht="30">
      <c r="A50" s="422" t="s">
        <v>564</v>
      </c>
      <c r="B50" s="423" t="s">
        <v>740</v>
      </c>
      <c r="C50" s="446"/>
      <c r="D50" s="430"/>
    </row>
    <row r="51" spans="1:4" ht="150">
      <c r="A51" s="422"/>
      <c r="B51" s="423" t="s">
        <v>741</v>
      </c>
      <c r="C51" s="446"/>
      <c r="D51" s="430"/>
    </row>
    <row r="52" spans="1:4" ht="30">
      <c r="A52" s="425" t="s">
        <v>114</v>
      </c>
      <c r="B52" s="426" t="s">
        <v>952</v>
      </c>
      <c r="C52" s="445" t="s">
        <v>949</v>
      </c>
      <c r="D52" s="427"/>
    </row>
    <row r="53" spans="1:4">
      <c r="A53" s="425" t="s">
        <v>189</v>
      </c>
      <c r="B53" s="588" t="s">
        <v>1284</v>
      </c>
      <c r="C53" s="445" t="s">
        <v>421</v>
      </c>
      <c r="D53" s="427"/>
    </row>
    <row r="54" spans="1:4">
      <c r="A54" s="425" t="s">
        <v>2</v>
      </c>
      <c r="B54" s="429"/>
      <c r="C54" s="445"/>
      <c r="D54" s="427"/>
    </row>
    <row r="55" spans="1:4">
      <c r="A55" s="425" t="s">
        <v>3</v>
      </c>
      <c r="B55" s="429"/>
      <c r="C55" s="445"/>
      <c r="D55" s="427"/>
    </row>
    <row r="56" spans="1:4">
      <c r="A56" s="425" t="s">
        <v>4</v>
      </c>
      <c r="B56" s="429"/>
      <c r="C56" s="445"/>
      <c r="D56" s="427"/>
    </row>
    <row r="57" spans="1:4" ht="255">
      <c r="A57" s="422" t="s">
        <v>643</v>
      </c>
      <c r="B57" s="423" t="s">
        <v>742</v>
      </c>
      <c r="C57" s="446"/>
      <c r="D57" s="430"/>
    </row>
    <row r="58" spans="1:4" ht="45">
      <c r="A58" s="425" t="s">
        <v>114</v>
      </c>
      <c r="B58" s="426" t="s">
        <v>953</v>
      </c>
      <c r="C58" s="445" t="s">
        <v>949</v>
      </c>
      <c r="D58" s="427"/>
    </row>
    <row r="59" spans="1:4">
      <c r="A59" s="425" t="s">
        <v>189</v>
      </c>
      <c r="B59" s="588" t="s">
        <v>1284</v>
      </c>
      <c r="C59" s="445" t="s">
        <v>421</v>
      </c>
      <c r="D59" s="427"/>
    </row>
    <row r="60" spans="1:4">
      <c r="A60" s="425" t="s">
        <v>2</v>
      </c>
      <c r="B60" s="429"/>
      <c r="C60" s="445"/>
      <c r="D60" s="427"/>
    </row>
    <row r="61" spans="1:4">
      <c r="A61" s="425" t="s">
        <v>3</v>
      </c>
      <c r="B61" s="429"/>
      <c r="C61" s="445"/>
      <c r="D61" s="427"/>
    </row>
    <row r="62" spans="1:4">
      <c r="A62" s="425" t="s">
        <v>4</v>
      </c>
      <c r="B62" s="429"/>
      <c r="C62" s="445"/>
      <c r="D62" s="427"/>
    </row>
    <row r="63" spans="1:4">
      <c r="A63" s="422" t="s">
        <v>743</v>
      </c>
      <c r="B63" s="423" t="s">
        <v>744</v>
      </c>
      <c r="C63" s="446"/>
      <c r="D63" s="430"/>
    </row>
    <row r="64" spans="1:4" ht="315">
      <c r="A64" s="422" t="s">
        <v>50</v>
      </c>
      <c r="B64" s="423" t="s">
        <v>745</v>
      </c>
      <c r="C64" s="446"/>
      <c r="D64" s="430"/>
    </row>
    <row r="65" spans="1:4" ht="180">
      <c r="A65" s="422"/>
      <c r="B65" s="423" t="s">
        <v>746</v>
      </c>
      <c r="C65" s="446"/>
      <c r="D65" s="430"/>
    </row>
    <row r="66" spans="1:4" ht="30">
      <c r="A66" s="425" t="s">
        <v>114</v>
      </c>
      <c r="B66" s="426" t="s">
        <v>954</v>
      </c>
      <c r="C66" s="445" t="s">
        <v>949</v>
      </c>
      <c r="D66" s="427"/>
    </row>
    <row r="67" spans="1:4">
      <c r="A67" s="425" t="s">
        <v>189</v>
      </c>
      <c r="B67" s="588" t="s">
        <v>1284</v>
      </c>
      <c r="C67" s="445" t="s">
        <v>421</v>
      </c>
      <c r="D67" s="427"/>
    </row>
    <row r="68" spans="1:4">
      <c r="A68" s="425" t="s">
        <v>2</v>
      </c>
      <c r="B68" s="429"/>
      <c r="C68" s="445"/>
      <c r="D68" s="427"/>
    </row>
    <row r="69" spans="1:4">
      <c r="A69" s="425" t="s">
        <v>3</v>
      </c>
      <c r="B69" s="429"/>
      <c r="C69" s="445"/>
      <c r="D69" s="427"/>
    </row>
    <row r="70" spans="1:4">
      <c r="A70" s="425" t="s">
        <v>4</v>
      </c>
      <c r="B70" s="429"/>
      <c r="C70" s="445"/>
      <c r="D70" s="427"/>
    </row>
    <row r="71" spans="1:4" ht="150">
      <c r="A71" s="422" t="s">
        <v>51</v>
      </c>
      <c r="B71" s="423" t="s">
        <v>747</v>
      </c>
      <c r="C71" s="446"/>
      <c r="D71" s="430"/>
    </row>
    <row r="72" spans="1:4" ht="60">
      <c r="A72" s="425" t="s">
        <v>114</v>
      </c>
      <c r="B72" s="426" t="s">
        <v>955</v>
      </c>
      <c r="C72" s="445" t="s">
        <v>949</v>
      </c>
      <c r="D72" s="427"/>
    </row>
    <row r="73" spans="1:4">
      <c r="A73" s="425" t="s">
        <v>189</v>
      </c>
      <c r="B73" s="588" t="s">
        <v>1284</v>
      </c>
      <c r="C73" s="445" t="s">
        <v>421</v>
      </c>
      <c r="D73" s="427"/>
    </row>
    <row r="74" spans="1:4">
      <c r="A74" s="425" t="s">
        <v>2</v>
      </c>
      <c r="B74" s="429"/>
      <c r="C74" s="445"/>
      <c r="D74" s="427"/>
    </row>
    <row r="75" spans="1:4">
      <c r="A75" s="425" t="s">
        <v>3</v>
      </c>
      <c r="B75" s="429"/>
      <c r="C75" s="445"/>
      <c r="D75" s="427"/>
    </row>
    <row r="76" spans="1:4">
      <c r="A76" s="425" t="s">
        <v>4</v>
      </c>
      <c r="B76" s="429"/>
      <c r="C76" s="445"/>
      <c r="D76" s="427"/>
    </row>
    <row r="77" spans="1:4" ht="165">
      <c r="A77" s="422" t="s">
        <v>53</v>
      </c>
      <c r="B77" s="423" t="s">
        <v>748</v>
      </c>
      <c r="C77" s="446"/>
      <c r="D77" s="430"/>
    </row>
    <row r="78" spans="1:4" ht="75">
      <c r="A78" s="425" t="s">
        <v>114</v>
      </c>
      <c r="B78" s="426" t="s">
        <v>956</v>
      </c>
      <c r="C78" s="445" t="s">
        <v>949</v>
      </c>
      <c r="D78" s="427"/>
    </row>
    <row r="79" spans="1:4">
      <c r="A79" s="425" t="s">
        <v>189</v>
      </c>
      <c r="B79" s="588" t="s">
        <v>1284</v>
      </c>
      <c r="C79" s="445" t="s">
        <v>421</v>
      </c>
      <c r="D79" s="427"/>
    </row>
    <row r="80" spans="1:4">
      <c r="A80" s="425" t="s">
        <v>2</v>
      </c>
      <c r="B80" s="429"/>
      <c r="C80" s="445"/>
      <c r="D80" s="427"/>
    </row>
    <row r="81" spans="1:4">
      <c r="A81" s="425" t="s">
        <v>3</v>
      </c>
      <c r="B81" s="429"/>
      <c r="C81" s="445"/>
      <c r="D81" s="427"/>
    </row>
    <row r="82" spans="1:4">
      <c r="A82" s="425" t="s">
        <v>4</v>
      </c>
      <c r="B82" s="429"/>
      <c r="C82" s="445"/>
      <c r="D82" s="427"/>
    </row>
    <row r="83" spans="1:4" ht="165">
      <c r="A83" s="422" t="s">
        <v>55</v>
      </c>
      <c r="B83" s="423" t="s">
        <v>749</v>
      </c>
      <c r="C83" s="446"/>
      <c r="D83" s="430"/>
    </row>
    <row r="84" spans="1:4" ht="60">
      <c r="A84" s="425" t="s">
        <v>114</v>
      </c>
      <c r="B84" s="426" t="s">
        <v>982</v>
      </c>
      <c r="C84" s="445" t="s">
        <v>949</v>
      </c>
      <c r="D84" s="427"/>
    </row>
    <row r="85" spans="1:4">
      <c r="A85" s="425" t="s">
        <v>189</v>
      </c>
      <c r="B85" s="588" t="s">
        <v>1284</v>
      </c>
      <c r="C85" s="445" t="s">
        <v>421</v>
      </c>
      <c r="D85" s="427"/>
    </row>
    <row r="86" spans="1:4">
      <c r="A86" s="425" t="s">
        <v>2</v>
      </c>
      <c r="B86" s="429"/>
      <c r="C86" s="445"/>
      <c r="D86" s="427"/>
    </row>
    <row r="87" spans="1:4">
      <c r="A87" s="425" t="s">
        <v>3</v>
      </c>
      <c r="B87" s="429"/>
      <c r="C87" s="445"/>
      <c r="D87" s="427"/>
    </row>
    <row r="88" spans="1:4">
      <c r="A88" s="425" t="s">
        <v>4</v>
      </c>
      <c r="B88" s="429"/>
      <c r="C88" s="445"/>
      <c r="D88" s="427"/>
    </row>
    <row r="89" spans="1:4">
      <c r="A89" s="422" t="s">
        <v>750</v>
      </c>
      <c r="B89" s="423" t="s">
        <v>751</v>
      </c>
      <c r="C89" s="446"/>
      <c r="D89" s="430"/>
    </row>
    <row r="90" spans="1:4" ht="60">
      <c r="A90" s="422" t="s">
        <v>61</v>
      </c>
      <c r="B90" s="423" t="s">
        <v>752</v>
      </c>
      <c r="C90" s="446"/>
      <c r="D90" s="430"/>
    </row>
    <row r="91" spans="1:4" ht="60">
      <c r="A91" s="425" t="s">
        <v>114</v>
      </c>
      <c r="B91" s="426" t="s">
        <v>981</v>
      </c>
      <c r="C91" s="445" t="s">
        <v>949</v>
      </c>
      <c r="D91" s="427"/>
    </row>
    <row r="92" spans="1:4">
      <c r="A92" s="425" t="s">
        <v>189</v>
      </c>
      <c r="B92" s="588" t="s">
        <v>1284</v>
      </c>
      <c r="C92" s="445" t="s">
        <v>421</v>
      </c>
      <c r="D92" s="427"/>
    </row>
    <row r="93" spans="1:4">
      <c r="A93" s="425" t="s">
        <v>2</v>
      </c>
      <c r="B93" s="429"/>
      <c r="C93" s="445"/>
      <c r="D93" s="427"/>
    </row>
    <row r="94" spans="1:4">
      <c r="A94" s="425" t="s">
        <v>3</v>
      </c>
      <c r="B94" s="429"/>
      <c r="C94" s="445"/>
      <c r="D94" s="427"/>
    </row>
    <row r="95" spans="1:4">
      <c r="A95" s="425" t="s">
        <v>4</v>
      </c>
      <c r="B95" s="429"/>
      <c r="C95" s="445"/>
      <c r="D95" s="427"/>
    </row>
    <row r="96" spans="1:4" ht="195">
      <c r="A96" s="422" t="s">
        <v>753</v>
      </c>
      <c r="B96" s="423" t="s">
        <v>754</v>
      </c>
      <c r="C96" s="446"/>
      <c r="D96" s="430"/>
    </row>
    <row r="97" spans="1:4" ht="60">
      <c r="A97" s="425" t="s">
        <v>114</v>
      </c>
      <c r="B97" s="426" t="s">
        <v>1215</v>
      </c>
      <c r="C97" s="445" t="s">
        <v>949</v>
      </c>
      <c r="D97" s="427"/>
    </row>
    <row r="98" spans="1:4">
      <c r="A98" s="425" t="s">
        <v>189</v>
      </c>
      <c r="B98" s="588" t="s">
        <v>1284</v>
      </c>
      <c r="C98" s="445" t="s">
        <v>421</v>
      </c>
      <c r="D98" s="427"/>
    </row>
    <row r="99" spans="1:4">
      <c r="A99" s="425" t="s">
        <v>2</v>
      </c>
      <c r="B99" s="429"/>
      <c r="C99" s="445"/>
      <c r="D99" s="427"/>
    </row>
    <row r="100" spans="1:4">
      <c r="A100" s="425" t="s">
        <v>3</v>
      </c>
      <c r="B100" s="429"/>
      <c r="C100" s="445"/>
      <c r="D100" s="427"/>
    </row>
    <row r="101" spans="1:4">
      <c r="A101" s="425" t="s">
        <v>4</v>
      </c>
      <c r="B101" s="429"/>
      <c r="C101" s="445"/>
      <c r="D101" s="427"/>
    </row>
    <row r="102" spans="1:4" ht="30">
      <c r="A102" s="422" t="s">
        <v>755</v>
      </c>
      <c r="B102" s="423" t="s">
        <v>756</v>
      </c>
      <c r="C102" s="446"/>
      <c r="D102" s="430"/>
    </row>
    <row r="103" spans="1:4">
      <c r="A103" s="422">
        <v>2.1</v>
      </c>
      <c r="B103" s="423" t="s">
        <v>757</v>
      </c>
      <c r="C103" s="446"/>
      <c r="D103" s="430"/>
    </row>
    <row r="104" spans="1:4" ht="180">
      <c r="A104" s="422" t="s">
        <v>758</v>
      </c>
      <c r="B104" s="423" t="s">
        <v>759</v>
      </c>
      <c r="C104" s="446"/>
      <c r="D104" s="430"/>
    </row>
    <row r="105" spans="1:4" ht="140.25">
      <c r="A105" s="425" t="s">
        <v>114</v>
      </c>
      <c r="B105" s="437" t="s">
        <v>957</v>
      </c>
      <c r="C105" s="449" t="s">
        <v>949</v>
      </c>
      <c r="D105" s="427"/>
    </row>
    <row r="106" spans="1:4" ht="114.75">
      <c r="A106" s="425"/>
      <c r="B106" s="436" t="s">
        <v>958</v>
      </c>
      <c r="C106" s="449" t="s">
        <v>949</v>
      </c>
      <c r="D106" s="427"/>
    </row>
    <row r="107" spans="1:4" ht="140.25">
      <c r="A107" s="425" t="s">
        <v>189</v>
      </c>
      <c r="B107" s="437" t="s">
        <v>957</v>
      </c>
      <c r="C107" s="445" t="s">
        <v>949</v>
      </c>
      <c r="D107" s="427"/>
    </row>
    <row r="108" spans="1:4">
      <c r="A108" s="425" t="s">
        <v>2</v>
      </c>
      <c r="B108" s="429"/>
      <c r="C108" s="445"/>
      <c r="D108" s="427"/>
    </row>
    <row r="109" spans="1:4">
      <c r="A109" s="425" t="s">
        <v>3</v>
      </c>
      <c r="B109" s="429"/>
      <c r="C109" s="445"/>
      <c r="D109" s="427"/>
    </row>
    <row r="110" spans="1:4">
      <c r="A110" s="425" t="s">
        <v>4</v>
      </c>
      <c r="B110" s="429"/>
      <c r="C110" s="445"/>
      <c r="D110" s="427"/>
    </row>
    <row r="111" spans="1:4" ht="345">
      <c r="A111" s="422" t="s">
        <v>760</v>
      </c>
      <c r="B111" s="423" t="s">
        <v>761</v>
      </c>
      <c r="C111" s="446"/>
      <c r="D111" s="430"/>
    </row>
    <row r="112" spans="1:4" ht="90">
      <c r="A112" s="425" t="s">
        <v>114</v>
      </c>
      <c r="B112" s="426" t="s">
        <v>959</v>
      </c>
      <c r="C112" s="445" t="s">
        <v>949</v>
      </c>
      <c r="D112" s="427"/>
    </row>
    <row r="113" spans="1:4" ht="90">
      <c r="A113" s="425" t="s">
        <v>189</v>
      </c>
      <c r="B113" s="426" t="s">
        <v>1233</v>
      </c>
      <c r="C113" s="445"/>
      <c r="D113" s="427"/>
    </row>
    <row r="114" spans="1:4">
      <c r="A114" s="425" t="s">
        <v>2</v>
      </c>
      <c r="B114" s="429"/>
      <c r="C114" s="445"/>
      <c r="D114" s="427"/>
    </row>
    <row r="115" spans="1:4">
      <c r="A115" s="425" t="s">
        <v>3</v>
      </c>
      <c r="B115" s="429"/>
      <c r="C115" s="445"/>
      <c r="D115" s="427"/>
    </row>
    <row r="116" spans="1:4">
      <c r="A116" s="425" t="s">
        <v>4</v>
      </c>
      <c r="B116" s="429"/>
      <c r="C116" s="445"/>
      <c r="D116" s="427"/>
    </row>
    <row r="117" spans="1:4" ht="30">
      <c r="A117" s="422">
        <v>2.2000000000000002</v>
      </c>
      <c r="B117" s="423" t="s">
        <v>762</v>
      </c>
      <c r="C117" s="446"/>
      <c r="D117" s="430"/>
    </row>
    <row r="118" spans="1:4" ht="330">
      <c r="A118" s="422" t="s">
        <v>763</v>
      </c>
      <c r="B118" s="423" t="s">
        <v>764</v>
      </c>
      <c r="C118" s="446"/>
      <c r="D118" s="430"/>
    </row>
    <row r="119" spans="1:4" ht="135">
      <c r="A119" s="425" t="s">
        <v>114</v>
      </c>
      <c r="B119" s="426" t="s">
        <v>960</v>
      </c>
      <c r="C119" s="445" t="s">
        <v>949</v>
      </c>
      <c r="D119" s="427"/>
    </row>
    <row r="120" spans="1:4" ht="180">
      <c r="A120" s="425" t="s">
        <v>189</v>
      </c>
      <c r="B120" s="600" t="s">
        <v>1312</v>
      </c>
      <c r="C120" s="601" t="s">
        <v>1127</v>
      </c>
      <c r="D120" s="602" t="s">
        <v>1285</v>
      </c>
    </row>
    <row r="121" spans="1:4">
      <c r="A121" s="425" t="s">
        <v>2</v>
      </c>
      <c r="B121" s="429"/>
      <c r="C121" s="445"/>
      <c r="D121" s="427"/>
    </row>
    <row r="122" spans="1:4">
      <c r="A122" s="425" t="s">
        <v>3</v>
      </c>
      <c r="B122" s="429"/>
      <c r="C122" s="445"/>
      <c r="D122" s="427"/>
    </row>
    <row r="123" spans="1:4">
      <c r="A123" s="425" t="s">
        <v>4</v>
      </c>
      <c r="B123" s="429"/>
      <c r="C123" s="445"/>
      <c r="D123" s="427"/>
    </row>
    <row r="124" spans="1:4" ht="240">
      <c r="A124" s="422" t="s">
        <v>765</v>
      </c>
      <c r="B124" s="423" t="s">
        <v>766</v>
      </c>
      <c r="C124" s="446"/>
      <c r="D124" s="430"/>
    </row>
    <row r="125" spans="1:4" ht="75">
      <c r="A125" s="425" t="s">
        <v>114</v>
      </c>
      <c r="B125" s="426" t="s">
        <v>961</v>
      </c>
      <c r="C125" s="445" t="s">
        <v>949</v>
      </c>
      <c r="D125" s="427"/>
    </row>
    <row r="126" spans="1:4" ht="90">
      <c r="A126" s="425" t="s">
        <v>189</v>
      </c>
      <c r="B126" s="426" t="s">
        <v>1286</v>
      </c>
      <c r="C126" s="546" t="s">
        <v>949</v>
      </c>
      <c r="D126" s="589"/>
    </row>
    <row r="127" spans="1:4">
      <c r="A127" s="425" t="s">
        <v>2</v>
      </c>
      <c r="B127" s="429"/>
      <c r="C127" s="445"/>
      <c r="D127" s="427"/>
    </row>
    <row r="128" spans="1:4">
      <c r="A128" s="425" t="s">
        <v>3</v>
      </c>
      <c r="B128" s="429"/>
      <c r="C128" s="445"/>
      <c r="D128" s="427"/>
    </row>
    <row r="129" spans="1:4">
      <c r="A129" s="425" t="s">
        <v>4</v>
      </c>
      <c r="B129" s="429"/>
      <c r="C129" s="445"/>
      <c r="D129" s="427"/>
    </row>
    <row r="130" spans="1:4" ht="300">
      <c r="A130" s="422" t="s">
        <v>767</v>
      </c>
      <c r="B130" s="423" t="s">
        <v>768</v>
      </c>
      <c r="C130" s="446"/>
      <c r="D130" s="430"/>
    </row>
    <row r="131" spans="1:4" ht="75">
      <c r="A131" s="425" t="s">
        <v>114</v>
      </c>
      <c r="B131" s="426" t="s">
        <v>1234</v>
      </c>
      <c r="C131" s="445" t="s">
        <v>949</v>
      </c>
      <c r="D131" s="427"/>
    </row>
    <row r="132" spans="1:4" ht="75">
      <c r="A132" s="425" t="s">
        <v>189</v>
      </c>
      <c r="B132" s="426" t="s">
        <v>1287</v>
      </c>
      <c r="C132" s="445" t="s">
        <v>949</v>
      </c>
      <c r="D132" s="427"/>
    </row>
    <row r="133" spans="1:4">
      <c r="A133" s="425" t="s">
        <v>2</v>
      </c>
      <c r="B133" s="429"/>
      <c r="C133" s="445"/>
      <c r="D133" s="427"/>
    </row>
    <row r="134" spans="1:4">
      <c r="A134" s="425" t="s">
        <v>3</v>
      </c>
      <c r="B134" s="429"/>
      <c r="C134" s="445"/>
      <c r="D134" s="427"/>
    </row>
    <row r="135" spans="1:4">
      <c r="A135" s="425" t="s">
        <v>4</v>
      </c>
      <c r="B135" s="429"/>
      <c r="C135" s="445"/>
      <c r="D135" s="427"/>
    </row>
    <row r="136" spans="1:4" ht="240">
      <c r="A136" s="422" t="s">
        <v>769</v>
      </c>
      <c r="B136" s="423" t="s">
        <v>770</v>
      </c>
      <c r="C136" s="446"/>
      <c r="D136" s="430"/>
    </row>
    <row r="137" spans="1:4" ht="150">
      <c r="A137" s="425" t="s">
        <v>114</v>
      </c>
      <c r="B137" s="426" t="s">
        <v>962</v>
      </c>
      <c r="C137" s="445" t="s">
        <v>949</v>
      </c>
      <c r="D137" s="427"/>
    </row>
    <row r="138" spans="1:4" ht="150">
      <c r="A138" s="425" t="s">
        <v>189</v>
      </c>
      <c r="B138" s="426" t="s">
        <v>1288</v>
      </c>
      <c r="C138" s="445" t="s">
        <v>949</v>
      </c>
      <c r="D138" s="427"/>
    </row>
    <row r="139" spans="1:4">
      <c r="A139" s="425" t="s">
        <v>2</v>
      </c>
      <c r="B139" s="429"/>
      <c r="C139" s="445"/>
      <c r="D139" s="427"/>
    </row>
    <row r="140" spans="1:4">
      <c r="A140" s="425" t="s">
        <v>3</v>
      </c>
      <c r="B140" s="429"/>
      <c r="C140" s="445"/>
      <c r="D140" s="427"/>
    </row>
    <row r="141" spans="1:4">
      <c r="A141" s="425" t="s">
        <v>4</v>
      </c>
      <c r="B141" s="429"/>
      <c r="C141" s="445"/>
      <c r="D141" s="427"/>
    </row>
    <row r="142" spans="1:4" ht="30">
      <c r="A142" s="422">
        <v>2.2999999999999998</v>
      </c>
      <c r="B142" s="423" t="s">
        <v>771</v>
      </c>
      <c r="C142" s="446"/>
      <c r="D142" s="430"/>
    </row>
    <row r="143" spans="1:4" ht="105">
      <c r="A143" s="431" t="s">
        <v>772</v>
      </c>
      <c r="B143" s="432" t="s">
        <v>773</v>
      </c>
      <c r="C143" s="446"/>
      <c r="D143" s="430"/>
    </row>
    <row r="144" spans="1:4" ht="180">
      <c r="A144" s="422" t="s">
        <v>774</v>
      </c>
      <c r="B144" s="423" t="s">
        <v>775</v>
      </c>
      <c r="C144" s="446"/>
      <c r="D144" s="430"/>
    </row>
    <row r="145" spans="1:4" ht="96" customHeight="1">
      <c r="A145" s="425" t="s">
        <v>114</v>
      </c>
      <c r="B145" s="426" t="s">
        <v>963</v>
      </c>
      <c r="C145" s="445" t="s">
        <v>949</v>
      </c>
      <c r="D145" s="427"/>
    </row>
    <row r="146" spans="1:4" ht="105">
      <c r="A146" s="425" t="s">
        <v>189</v>
      </c>
      <c r="B146" s="426" t="s">
        <v>1289</v>
      </c>
      <c r="C146" s="445" t="s">
        <v>949</v>
      </c>
      <c r="D146" s="427"/>
    </row>
    <row r="147" spans="1:4">
      <c r="A147" s="425" t="s">
        <v>2</v>
      </c>
      <c r="B147" s="429"/>
      <c r="C147" s="445"/>
      <c r="D147" s="427"/>
    </row>
    <row r="148" spans="1:4">
      <c r="A148" s="425" t="s">
        <v>3</v>
      </c>
      <c r="B148" s="429"/>
      <c r="C148" s="445"/>
      <c r="D148" s="427"/>
    </row>
    <row r="149" spans="1:4">
      <c r="A149" s="425" t="s">
        <v>4</v>
      </c>
      <c r="B149" s="429"/>
      <c r="C149" s="445"/>
      <c r="D149" s="427"/>
    </row>
    <row r="150" spans="1:4" ht="300">
      <c r="A150" s="422" t="s">
        <v>776</v>
      </c>
      <c r="B150" s="423" t="s">
        <v>777</v>
      </c>
      <c r="C150" s="446"/>
      <c r="D150" s="430"/>
    </row>
    <row r="151" spans="1:4" ht="105">
      <c r="A151" s="425" t="s">
        <v>114</v>
      </c>
      <c r="B151" s="426" t="s">
        <v>963</v>
      </c>
      <c r="C151" s="445" t="s">
        <v>949</v>
      </c>
      <c r="D151" s="427"/>
    </row>
    <row r="152" spans="1:4" ht="105">
      <c r="A152" s="425" t="s">
        <v>189</v>
      </c>
      <c r="B152" s="426" t="s">
        <v>1289</v>
      </c>
      <c r="C152" s="445" t="s">
        <v>949</v>
      </c>
      <c r="D152" s="427"/>
    </row>
    <row r="153" spans="1:4">
      <c r="A153" s="425" t="s">
        <v>2</v>
      </c>
      <c r="B153" s="429"/>
      <c r="C153" s="445"/>
      <c r="D153" s="427"/>
    </row>
    <row r="154" spans="1:4">
      <c r="A154" s="425" t="s">
        <v>3</v>
      </c>
      <c r="B154" s="429"/>
      <c r="C154" s="445"/>
      <c r="D154" s="427"/>
    </row>
    <row r="155" spans="1:4">
      <c r="A155" s="425" t="s">
        <v>4</v>
      </c>
      <c r="B155" s="429"/>
      <c r="C155" s="445"/>
      <c r="D155" s="427"/>
    </row>
    <row r="156" spans="1:4" ht="210">
      <c r="A156" s="422" t="s">
        <v>778</v>
      </c>
      <c r="B156" s="423" t="s">
        <v>779</v>
      </c>
      <c r="C156" s="446"/>
      <c r="D156" s="430"/>
    </row>
    <row r="157" spans="1:4" ht="123.75" customHeight="1">
      <c r="A157" s="425" t="s">
        <v>114</v>
      </c>
      <c r="B157" s="426" t="s">
        <v>964</v>
      </c>
      <c r="C157" s="445" t="s">
        <v>949</v>
      </c>
      <c r="D157" s="427"/>
    </row>
    <row r="158" spans="1:4" ht="135">
      <c r="A158" s="425" t="s">
        <v>189</v>
      </c>
      <c r="B158" s="426" t="s">
        <v>1290</v>
      </c>
      <c r="C158" s="445" t="s">
        <v>949</v>
      </c>
      <c r="D158" s="427"/>
    </row>
    <row r="159" spans="1:4">
      <c r="A159" s="425" t="s">
        <v>2</v>
      </c>
      <c r="B159" s="429"/>
      <c r="C159" s="445"/>
      <c r="D159" s="427"/>
    </row>
    <row r="160" spans="1:4">
      <c r="A160" s="425" t="s">
        <v>3</v>
      </c>
      <c r="B160" s="429"/>
      <c r="C160" s="445"/>
      <c r="D160" s="427"/>
    </row>
    <row r="161" spans="1:4">
      <c r="A161" s="425" t="s">
        <v>4</v>
      </c>
      <c r="B161" s="429"/>
      <c r="C161" s="445"/>
      <c r="D161" s="427"/>
    </row>
    <row r="162" spans="1:4" ht="240">
      <c r="A162" s="422" t="s">
        <v>780</v>
      </c>
      <c r="B162" s="423" t="s">
        <v>781</v>
      </c>
      <c r="C162" s="446"/>
      <c r="D162" s="430"/>
    </row>
    <row r="163" spans="1:4" ht="125.25" customHeight="1">
      <c r="A163" s="425" t="s">
        <v>114</v>
      </c>
      <c r="B163" s="426" t="s">
        <v>964</v>
      </c>
      <c r="C163" s="445" t="s">
        <v>949</v>
      </c>
      <c r="D163" s="427"/>
    </row>
    <row r="164" spans="1:4" ht="135">
      <c r="A164" s="425" t="s">
        <v>189</v>
      </c>
      <c r="B164" s="426" t="s">
        <v>1291</v>
      </c>
      <c r="C164" s="445" t="s">
        <v>949</v>
      </c>
      <c r="D164" s="427"/>
    </row>
    <row r="165" spans="1:4">
      <c r="A165" s="425" t="s">
        <v>2</v>
      </c>
      <c r="B165" s="429"/>
      <c r="C165" s="445"/>
      <c r="D165" s="427"/>
    </row>
    <row r="166" spans="1:4">
      <c r="A166" s="425" t="s">
        <v>3</v>
      </c>
      <c r="B166" s="429"/>
      <c r="C166" s="445"/>
      <c r="D166" s="427"/>
    </row>
    <row r="167" spans="1:4">
      <c r="A167" s="425" t="s">
        <v>4</v>
      </c>
      <c r="B167" s="429"/>
      <c r="C167" s="445"/>
      <c r="D167" s="427"/>
    </row>
    <row r="168" spans="1:4" ht="30">
      <c r="A168" s="422">
        <v>2.4</v>
      </c>
      <c r="B168" s="423" t="s">
        <v>782</v>
      </c>
      <c r="C168" s="446"/>
      <c r="D168" s="430"/>
    </row>
    <row r="169" spans="1:4" ht="180">
      <c r="A169" s="422" t="s">
        <v>783</v>
      </c>
      <c r="B169" s="423" t="s">
        <v>784</v>
      </c>
      <c r="C169" s="446"/>
      <c r="D169" s="430"/>
    </row>
    <row r="170" spans="1:4" ht="90">
      <c r="A170" s="425" t="s">
        <v>114</v>
      </c>
      <c r="B170" s="426" t="s">
        <v>965</v>
      </c>
      <c r="C170" s="445" t="s">
        <v>949</v>
      </c>
      <c r="D170" s="427"/>
    </row>
    <row r="171" spans="1:4" ht="90">
      <c r="A171" s="425" t="s">
        <v>189</v>
      </c>
      <c r="B171" s="426" t="s">
        <v>1292</v>
      </c>
      <c r="C171" s="445" t="s">
        <v>949</v>
      </c>
      <c r="D171" s="427"/>
    </row>
    <row r="172" spans="1:4">
      <c r="A172" s="425" t="s">
        <v>2</v>
      </c>
      <c r="B172" s="429"/>
      <c r="C172" s="445"/>
      <c r="D172" s="427"/>
    </row>
    <row r="173" spans="1:4">
      <c r="A173" s="425" t="s">
        <v>3</v>
      </c>
      <c r="B173" s="429"/>
      <c r="C173" s="445"/>
      <c r="D173" s="427"/>
    </row>
    <row r="174" spans="1:4">
      <c r="A174" s="425" t="s">
        <v>4</v>
      </c>
      <c r="B174" s="429"/>
      <c r="C174" s="445"/>
      <c r="D174" s="427"/>
    </row>
    <row r="175" spans="1:4">
      <c r="A175" s="422" t="s">
        <v>785</v>
      </c>
      <c r="B175" s="423" t="s">
        <v>786</v>
      </c>
      <c r="C175" s="446"/>
      <c r="D175" s="430"/>
    </row>
    <row r="176" spans="1:4" ht="240">
      <c r="A176" s="422"/>
      <c r="B176" s="423" t="s">
        <v>787</v>
      </c>
      <c r="C176" s="446"/>
      <c r="D176" s="430"/>
    </row>
    <row r="177" spans="1:4">
      <c r="A177" s="422">
        <v>3.1</v>
      </c>
      <c r="B177" s="423" t="s">
        <v>788</v>
      </c>
      <c r="C177" s="446"/>
      <c r="D177" s="430"/>
    </row>
    <row r="178" spans="1:4" ht="345">
      <c r="A178" s="422" t="s">
        <v>789</v>
      </c>
      <c r="B178" s="423" t="s">
        <v>790</v>
      </c>
      <c r="C178" s="446"/>
      <c r="D178" s="430"/>
    </row>
    <row r="179" spans="1:4" ht="82.5" customHeight="1">
      <c r="A179" s="425" t="s">
        <v>114</v>
      </c>
      <c r="B179" s="426" t="s">
        <v>977</v>
      </c>
      <c r="C179" s="445" t="s">
        <v>949</v>
      </c>
      <c r="D179" s="448"/>
    </row>
    <row r="180" spans="1:4">
      <c r="A180" s="425" t="s">
        <v>189</v>
      </c>
      <c r="B180" s="588" t="s">
        <v>1284</v>
      </c>
      <c r="C180" s="445" t="s">
        <v>421</v>
      </c>
      <c r="D180" s="427"/>
    </row>
    <row r="181" spans="1:4">
      <c r="A181" s="425" t="s">
        <v>2</v>
      </c>
      <c r="B181" s="429"/>
      <c r="C181" s="445"/>
      <c r="D181" s="427"/>
    </row>
    <row r="182" spans="1:4">
      <c r="A182" s="425" t="s">
        <v>3</v>
      </c>
      <c r="B182" s="429"/>
      <c r="C182" s="445"/>
      <c r="D182" s="427"/>
    </row>
    <row r="183" spans="1:4">
      <c r="A183" s="425" t="s">
        <v>4</v>
      </c>
      <c r="B183" s="429"/>
      <c r="C183" s="445"/>
      <c r="D183" s="427"/>
    </row>
    <row r="184" spans="1:4" ht="315">
      <c r="A184" s="422" t="s">
        <v>791</v>
      </c>
      <c r="B184" s="423" t="s">
        <v>792</v>
      </c>
      <c r="C184" s="446"/>
      <c r="D184" s="430"/>
    </row>
    <row r="185" spans="1:4" ht="120">
      <c r="A185" s="425" t="s">
        <v>114</v>
      </c>
      <c r="B185" s="426" t="s">
        <v>966</v>
      </c>
      <c r="C185" s="445" t="s">
        <v>949</v>
      </c>
      <c r="D185" s="427"/>
    </row>
    <row r="186" spans="1:4">
      <c r="A186" s="425" t="s">
        <v>189</v>
      </c>
      <c r="B186" s="588" t="s">
        <v>1284</v>
      </c>
      <c r="C186" s="445" t="s">
        <v>421</v>
      </c>
      <c r="D186" s="427"/>
    </row>
    <row r="187" spans="1:4">
      <c r="A187" s="425" t="s">
        <v>2</v>
      </c>
      <c r="B187" s="429"/>
      <c r="C187" s="445"/>
      <c r="D187" s="427"/>
    </row>
    <row r="188" spans="1:4">
      <c r="A188" s="425" t="s">
        <v>3</v>
      </c>
      <c r="B188" s="429"/>
      <c r="C188" s="445"/>
      <c r="D188" s="427"/>
    </row>
    <row r="189" spans="1:4">
      <c r="A189" s="425" t="s">
        <v>4</v>
      </c>
      <c r="B189" s="429"/>
      <c r="C189" s="445"/>
      <c r="D189" s="427"/>
    </row>
    <row r="190" spans="1:4" ht="135">
      <c r="A190" s="422" t="s">
        <v>793</v>
      </c>
      <c r="B190" s="423" t="s">
        <v>794</v>
      </c>
      <c r="C190" s="446"/>
      <c r="D190" s="430"/>
    </row>
    <row r="191" spans="1:4" ht="135">
      <c r="A191" s="425" t="s">
        <v>114</v>
      </c>
      <c r="B191" s="426" t="s">
        <v>1211</v>
      </c>
      <c r="C191" s="445" t="s">
        <v>949</v>
      </c>
      <c r="D191" s="447"/>
    </row>
    <row r="192" spans="1:4">
      <c r="A192" s="425" t="s">
        <v>189</v>
      </c>
      <c r="B192" s="588" t="s">
        <v>1284</v>
      </c>
      <c r="C192" s="445" t="s">
        <v>421</v>
      </c>
      <c r="D192" s="427"/>
    </row>
    <row r="193" spans="1:4">
      <c r="A193" s="425" t="s">
        <v>2</v>
      </c>
      <c r="B193" s="429"/>
      <c r="C193" s="445"/>
      <c r="D193" s="427"/>
    </row>
    <row r="194" spans="1:4">
      <c r="A194" s="425" t="s">
        <v>3</v>
      </c>
      <c r="B194" s="429"/>
      <c r="C194" s="445"/>
      <c r="D194" s="427"/>
    </row>
    <row r="195" spans="1:4">
      <c r="A195" s="425" t="s">
        <v>4</v>
      </c>
      <c r="B195" s="429"/>
      <c r="C195" s="445"/>
      <c r="D195" s="427"/>
    </row>
    <row r="196" spans="1:4" ht="60">
      <c r="A196" s="422" t="s">
        <v>795</v>
      </c>
      <c r="B196" s="423" t="s">
        <v>796</v>
      </c>
      <c r="C196" s="446"/>
      <c r="D196" s="430"/>
    </row>
    <row r="197" spans="1:4" ht="45">
      <c r="A197" s="425" t="s">
        <v>114</v>
      </c>
      <c r="B197" s="426" t="s">
        <v>967</v>
      </c>
      <c r="C197" s="445" t="s">
        <v>949</v>
      </c>
      <c r="D197" s="427"/>
    </row>
    <row r="198" spans="1:4">
      <c r="A198" s="425" t="s">
        <v>189</v>
      </c>
      <c r="B198" s="588" t="s">
        <v>1284</v>
      </c>
      <c r="C198" s="445" t="s">
        <v>421</v>
      </c>
      <c r="D198" s="427"/>
    </row>
    <row r="199" spans="1:4">
      <c r="A199" s="425" t="s">
        <v>2</v>
      </c>
      <c r="B199" s="429"/>
      <c r="C199" s="445"/>
      <c r="D199" s="427"/>
    </row>
    <row r="200" spans="1:4">
      <c r="A200" s="425" t="s">
        <v>3</v>
      </c>
      <c r="B200" s="429"/>
      <c r="C200" s="445"/>
      <c r="D200" s="427"/>
    </row>
    <row r="201" spans="1:4">
      <c r="A201" s="425" t="s">
        <v>4</v>
      </c>
      <c r="B201" s="429"/>
      <c r="C201" s="445"/>
      <c r="D201" s="427"/>
    </row>
    <row r="202" spans="1:4" ht="120">
      <c r="A202" s="422" t="s">
        <v>797</v>
      </c>
      <c r="B202" s="423" t="s">
        <v>798</v>
      </c>
      <c r="C202" s="446"/>
      <c r="D202" s="430"/>
    </row>
    <row r="203" spans="1:4" ht="75">
      <c r="A203" s="425" t="s">
        <v>114</v>
      </c>
      <c r="B203" s="426" t="s">
        <v>968</v>
      </c>
      <c r="C203" s="445" t="s">
        <v>949</v>
      </c>
      <c r="D203" s="427"/>
    </row>
    <row r="204" spans="1:4">
      <c r="A204" s="425" t="s">
        <v>189</v>
      </c>
      <c r="B204" s="588" t="s">
        <v>1284</v>
      </c>
      <c r="C204" s="445" t="s">
        <v>421</v>
      </c>
      <c r="D204" s="427"/>
    </row>
    <row r="205" spans="1:4">
      <c r="A205" s="425" t="s">
        <v>2</v>
      </c>
      <c r="B205" s="429"/>
      <c r="C205" s="445"/>
      <c r="D205" s="427"/>
    </row>
    <row r="206" spans="1:4">
      <c r="A206" s="425" t="s">
        <v>3</v>
      </c>
      <c r="B206" s="429"/>
      <c r="C206" s="445"/>
      <c r="D206" s="427"/>
    </row>
    <row r="207" spans="1:4">
      <c r="A207" s="425" t="s">
        <v>4</v>
      </c>
      <c r="B207" s="429"/>
      <c r="C207" s="445"/>
      <c r="D207" s="427"/>
    </row>
    <row r="208" spans="1:4" ht="195">
      <c r="A208" s="422" t="s">
        <v>799</v>
      </c>
      <c r="B208" s="423" t="s">
        <v>800</v>
      </c>
      <c r="C208" s="446"/>
      <c r="D208" s="430"/>
    </row>
    <row r="209" spans="1:4" ht="135">
      <c r="A209" s="425" t="s">
        <v>114</v>
      </c>
      <c r="B209" s="426" t="s">
        <v>969</v>
      </c>
      <c r="C209" s="445" t="s">
        <v>949</v>
      </c>
      <c r="D209" s="427"/>
    </row>
    <row r="210" spans="1:4">
      <c r="A210" s="425" t="s">
        <v>189</v>
      </c>
      <c r="B210" s="588" t="s">
        <v>1284</v>
      </c>
      <c r="C210" s="445" t="s">
        <v>421</v>
      </c>
      <c r="D210" s="427"/>
    </row>
    <row r="211" spans="1:4">
      <c r="A211" s="425" t="s">
        <v>2</v>
      </c>
      <c r="B211" s="429"/>
      <c r="C211" s="445"/>
      <c r="D211" s="427"/>
    </row>
    <row r="212" spans="1:4">
      <c r="A212" s="425" t="s">
        <v>3</v>
      </c>
      <c r="B212" s="429"/>
      <c r="C212" s="445"/>
      <c r="D212" s="427"/>
    </row>
    <row r="213" spans="1:4">
      <c r="A213" s="425" t="s">
        <v>4</v>
      </c>
      <c r="B213" s="429"/>
      <c r="C213" s="445"/>
      <c r="D213" s="427"/>
    </row>
    <row r="214" spans="1:4" ht="195">
      <c r="A214" s="422" t="s">
        <v>801</v>
      </c>
      <c r="B214" s="423" t="s">
        <v>802</v>
      </c>
      <c r="C214" s="446"/>
      <c r="D214" s="430"/>
    </row>
    <row r="215" spans="1:4" ht="90">
      <c r="A215" s="425" t="s">
        <v>114</v>
      </c>
      <c r="B215" s="426" t="s">
        <v>970</v>
      </c>
      <c r="C215" s="445" t="s">
        <v>949</v>
      </c>
      <c r="D215" s="427"/>
    </row>
    <row r="216" spans="1:4">
      <c r="A216" s="425" t="s">
        <v>189</v>
      </c>
      <c r="B216" s="588" t="s">
        <v>1284</v>
      </c>
      <c r="C216" s="445" t="s">
        <v>421</v>
      </c>
      <c r="D216" s="427"/>
    </row>
    <row r="217" spans="1:4">
      <c r="A217" s="425" t="s">
        <v>2</v>
      </c>
      <c r="B217" s="429"/>
      <c r="C217" s="445"/>
      <c r="D217" s="427"/>
    </row>
    <row r="218" spans="1:4">
      <c r="A218" s="425" t="s">
        <v>3</v>
      </c>
      <c r="B218" s="429"/>
      <c r="C218" s="445"/>
      <c r="D218" s="427"/>
    </row>
    <row r="219" spans="1:4">
      <c r="A219" s="425" t="s">
        <v>4</v>
      </c>
      <c r="B219" s="429"/>
      <c r="C219" s="445"/>
      <c r="D219" s="427"/>
    </row>
    <row r="220" spans="1:4" ht="45">
      <c r="A220" s="422">
        <v>3.2</v>
      </c>
      <c r="B220" s="423" t="s">
        <v>803</v>
      </c>
      <c r="C220" s="446"/>
      <c r="D220" s="430"/>
    </row>
    <row r="221" spans="1:4" ht="60">
      <c r="A221" s="431" t="s">
        <v>772</v>
      </c>
      <c r="B221" s="432" t="s">
        <v>804</v>
      </c>
      <c r="C221" s="446"/>
      <c r="D221" s="430"/>
    </row>
    <row r="222" spans="1:4" ht="135">
      <c r="A222" s="422" t="s">
        <v>198</v>
      </c>
      <c r="B222" s="423" t="s">
        <v>805</v>
      </c>
      <c r="C222" s="446"/>
      <c r="D222" s="430"/>
    </row>
    <row r="223" spans="1:4" ht="120">
      <c r="A223" s="425" t="s">
        <v>114</v>
      </c>
      <c r="B223" s="426" t="s">
        <v>971</v>
      </c>
      <c r="C223" s="445" t="s">
        <v>949</v>
      </c>
      <c r="D223" s="427"/>
    </row>
    <row r="224" spans="1:4">
      <c r="A224" s="425" t="s">
        <v>189</v>
      </c>
      <c r="B224" s="588" t="s">
        <v>1284</v>
      </c>
      <c r="C224" s="445" t="s">
        <v>421</v>
      </c>
      <c r="D224" s="427"/>
    </row>
    <row r="225" spans="1:4">
      <c r="A225" s="425" t="s">
        <v>2</v>
      </c>
      <c r="B225" s="429"/>
      <c r="C225" s="445"/>
      <c r="D225" s="427"/>
    </row>
    <row r="226" spans="1:4">
      <c r="A226" s="425" t="s">
        <v>3</v>
      </c>
      <c r="B226" s="429"/>
      <c r="C226" s="445"/>
      <c r="D226" s="427"/>
    </row>
    <row r="227" spans="1:4">
      <c r="A227" s="425" t="s">
        <v>4</v>
      </c>
      <c r="B227" s="429"/>
      <c r="C227" s="445"/>
      <c r="D227" s="427"/>
    </row>
    <row r="228" spans="1:4" ht="180">
      <c r="A228" s="422" t="s">
        <v>806</v>
      </c>
      <c r="B228" s="423" t="s">
        <v>807</v>
      </c>
      <c r="C228" s="446"/>
      <c r="D228" s="430"/>
    </row>
    <row r="229" spans="1:4" ht="150">
      <c r="A229" s="425" t="s">
        <v>114</v>
      </c>
      <c r="B229" s="426" t="s">
        <v>972</v>
      </c>
      <c r="C229" s="445" t="s">
        <v>949</v>
      </c>
      <c r="D229" s="427"/>
    </row>
    <row r="230" spans="1:4">
      <c r="A230" s="425" t="s">
        <v>189</v>
      </c>
      <c r="B230" s="588" t="s">
        <v>1284</v>
      </c>
      <c r="C230" s="445" t="s">
        <v>421</v>
      </c>
      <c r="D230" s="427"/>
    </row>
    <row r="231" spans="1:4">
      <c r="A231" s="425" t="s">
        <v>2</v>
      </c>
      <c r="B231" s="429"/>
      <c r="C231" s="445"/>
      <c r="D231" s="427"/>
    </row>
    <row r="232" spans="1:4">
      <c r="A232" s="425" t="s">
        <v>3</v>
      </c>
      <c r="B232" s="429"/>
      <c r="C232" s="445"/>
      <c r="D232" s="427"/>
    </row>
    <row r="233" spans="1:4">
      <c r="A233" s="425" t="s">
        <v>4</v>
      </c>
      <c r="B233" s="429"/>
      <c r="C233" s="445"/>
      <c r="D233" s="427"/>
    </row>
    <row r="234" spans="1:4" ht="330">
      <c r="A234" s="422" t="s">
        <v>808</v>
      </c>
      <c r="B234" s="423" t="s">
        <v>809</v>
      </c>
      <c r="C234" s="446"/>
      <c r="D234" s="430"/>
    </row>
    <row r="235" spans="1:4" ht="180">
      <c r="A235" s="425" t="s">
        <v>114</v>
      </c>
      <c r="B235" s="426" t="s">
        <v>974</v>
      </c>
      <c r="C235" s="445" t="s">
        <v>949</v>
      </c>
      <c r="D235" s="427"/>
    </row>
    <row r="236" spans="1:4">
      <c r="A236" s="425" t="s">
        <v>189</v>
      </c>
      <c r="B236" s="588" t="s">
        <v>1284</v>
      </c>
      <c r="C236" s="445" t="s">
        <v>421</v>
      </c>
      <c r="D236" s="427"/>
    </row>
    <row r="237" spans="1:4">
      <c r="A237" s="425" t="s">
        <v>2</v>
      </c>
      <c r="B237" s="429"/>
      <c r="C237" s="445"/>
      <c r="D237" s="427"/>
    </row>
    <row r="238" spans="1:4">
      <c r="A238" s="425" t="s">
        <v>3</v>
      </c>
      <c r="B238" s="429"/>
      <c r="C238" s="445"/>
      <c r="D238" s="427"/>
    </row>
    <row r="239" spans="1:4">
      <c r="A239" s="425" t="s">
        <v>4</v>
      </c>
      <c r="B239" s="429"/>
      <c r="C239" s="445"/>
      <c r="D239" s="427"/>
    </row>
    <row r="240" spans="1:4" ht="255">
      <c r="A240" s="422" t="s">
        <v>810</v>
      </c>
      <c r="B240" s="423" t="s">
        <v>811</v>
      </c>
      <c r="C240" s="446"/>
      <c r="D240" s="430"/>
    </row>
    <row r="241" spans="1:4" ht="225">
      <c r="A241" s="425" t="s">
        <v>114</v>
      </c>
      <c r="B241" s="426" t="s">
        <v>973</v>
      </c>
      <c r="C241" s="445" t="s">
        <v>949</v>
      </c>
      <c r="D241" s="427"/>
    </row>
    <row r="242" spans="1:4">
      <c r="A242" s="425" t="s">
        <v>189</v>
      </c>
      <c r="B242" s="588" t="s">
        <v>1284</v>
      </c>
      <c r="C242" s="445" t="s">
        <v>421</v>
      </c>
      <c r="D242" s="427"/>
    </row>
    <row r="243" spans="1:4">
      <c r="A243" s="425" t="s">
        <v>2</v>
      </c>
      <c r="B243" s="429"/>
      <c r="C243" s="445"/>
      <c r="D243" s="427"/>
    </row>
    <row r="244" spans="1:4">
      <c r="A244" s="425" t="s">
        <v>3</v>
      </c>
      <c r="B244" s="429"/>
      <c r="C244" s="445"/>
      <c r="D244" s="427"/>
    </row>
    <row r="245" spans="1:4">
      <c r="A245" s="425" t="s">
        <v>4</v>
      </c>
      <c r="B245" s="429"/>
      <c r="C245" s="445"/>
      <c r="D245" s="427"/>
    </row>
    <row r="246" spans="1:4" ht="105">
      <c r="A246" s="422" t="s">
        <v>812</v>
      </c>
      <c r="B246" s="423" t="s">
        <v>813</v>
      </c>
      <c r="C246" s="446"/>
      <c r="D246" s="430"/>
    </row>
    <row r="247" spans="1:4" ht="60">
      <c r="A247" s="425" t="s">
        <v>114</v>
      </c>
      <c r="B247" s="426" t="s">
        <v>975</v>
      </c>
      <c r="C247" s="445" t="s">
        <v>949</v>
      </c>
      <c r="D247" s="427"/>
    </row>
    <row r="248" spans="1:4">
      <c r="A248" s="425" t="s">
        <v>189</v>
      </c>
      <c r="B248" s="588" t="s">
        <v>1284</v>
      </c>
      <c r="C248" s="445" t="s">
        <v>421</v>
      </c>
      <c r="D248" s="427"/>
    </row>
    <row r="249" spans="1:4">
      <c r="A249" s="425" t="s">
        <v>2</v>
      </c>
      <c r="B249" s="429"/>
      <c r="C249" s="445"/>
      <c r="D249" s="427"/>
    </row>
    <row r="250" spans="1:4">
      <c r="A250" s="425" t="s">
        <v>3</v>
      </c>
      <c r="B250" s="429"/>
      <c r="C250" s="445"/>
      <c r="D250" s="427"/>
    </row>
    <row r="251" spans="1:4">
      <c r="A251" s="425" t="s">
        <v>4</v>
      </c>
      <c r="B251" s="429"/>
      <c r="C251" s="445"/>
      <c r="D251" s="427"/>
    </row>
    <row r="252" spans="1:4" ht="225">
      <c r="A252" s="422" t="s">
        <v>814</v>
      </c>
      <c r="B252" s="423" t="s">
        <v>815</v>
      </c>
      <c r="C252" s="446"/>
      <c r="D252" s="430"/>
    </row>
    <row r="253" spans="1:4" ht="121.5" customHeight="1">
      <c r="A253" s="425" t="s">
        <v>114</v>
      </c>
      <c r="B253" s="450" t="s">
        <v>978</v>
      </c>
      <c r="C253" s="449" t="s">
        <v>949</v>
      </c>
      <c r="D253" s="447"/>
    </row>
    <row r="254" spans="1:4">
      <c r="A254" s="425" t="s">
        <v>189</v>
      </c>
      <c r="B254" s="588" t="s">
        <v>1284</v>
      </c>
      <c r="C254" s="445" t="s">
        <v>421</v>
      </c>
      <c r="D254" s="447"/>
    </row>
    <row r="255" spans="1:4">
      <c r="A255" s="425" t="s">
        <v>2</v>
      </c>
      <c r="B255" s="429"/>
      <c r="C255" s="445"/>
      <c r="D255" s="447"/>
    </row>
    <row r="256" spans="1:4">
      <c r="A256" s="425" t="s">
        <v>3</v>
      </c>
      <c r="B256" s="429"/>
      <c r="C256" s="445"/>
      <c r="D256" s="447"/>
    </row>
    <row r="257" spans="1:4">
      <c r="A257" s="425" t="s">
        <v>4</v>
      </c>
      <c r="B257" s="429"/>
      <c r="C257" s="445"/>
      <c r="D257" s="447"/>
    </row>
    <row r="258" spans="1:4" ht="90">
      <c r="A258" s="422" t="s">
        <v>816</v>
      </c>
      <c r="B258" s="423" t="s">
        <v>817</v>
      </c>
      <c r="C258" s="446"/>
      <c r="D258" s="447"/>
    </row>
    <row r="259" spans="1:4">
      <c r="A259" s="425" t="s">
        <v>114</v>
      </c>
      <c r="B259" s="426" t="s">
        <v>976</v>
      </c>
      <c r="C259" s="445" t="s">
        <v>421</v>
      </c>
      <c r="D259" s="447"/>
    </row>
    <row r="260" spans="1:4">
      <c r="A260" s="425" t="s">
        <v>189</v>
      </c>
      <c r="B260" s="588" t="s">
        <v>1284</v>
      </c>
      <c r="C260" s="445" t="s">
        <v>421</v>
      </c>
      <c r="D260" s="447"/>
    </row>
    <row r="261" spans="1:4">
      <c r="A261" s="425" t="s">
        <v>2</v>
      </c>
      <c r="B261" s="429"/>
      <c r="C261" s="445"/>
      <c r="D261" s="427"/>
    </row>
    <row r="262" spans="1:4">
      <c r="A262" s="425" t="s">
        <v>3</v>
      </c>
      <c r="B262" s="429"/>
      <c r="C262" s="445"/>
      <c r="D262" s="427"/>
    </row>
    <row r="263" spans="1:4">
      <c r="A263" s="425" t="s">
        <v>4</v>
      </c>
      <c r="B263" s="429"/>
      <c r="C263" s="445"/>
      <c r="D263" s="427"/>
    </row>
    <row r="264" spans="1:4">
      <c r="A264" s="422">
        <v>3.3</v>
      </c>
      <c r="B264" s="423" t="s">
        <v>818</v>
      </c>
      <c r="C264" s="446"/>
      <c r="D264" s="430"/>
    </row>
    <row r="265" spans="1:4" ht="195">
      <c r="A265" s="422" t="s">
        <v>819</v>
      </c>
      <c r="B265" s="423" t="s">
        <v>820</v>
      </c>
      <c r="C265" s="446"/>
      <c r="D265" s="430"/>
    </row>
    <row r="266" spans="1:4" ht="150">
      <c r="A266" s="425" t="s">
        <v>114</v>
      </c>
      <c r="B266" s="426" t="s">
        <v>979</v>
      </c>
      <c r="C266" s="445" t="s">
        <v>949</v>
      </c>
      <c r="D266" s="427"/>
    </row>
    <row r="267" spans="1:4">
      <c r="A267" s="425" t="s">
        <v>189</v>
      </c>
      <c r="B267" s="588" t="s">
        <v>1284</v>
      </c>
      <c r="C267" s="445" t="s">
        <v>421</v>
      </c>
      <c r="D267" s="427"/>
    </row>
    <row r="268" spans="1:4">
      <c r="A268" s="425" t="s">
        <v>2</v>
      </c>
      <c r="B268" s="429"/>
      <c r="C268" s="445"/>
      <c r="D268" s="427"/>
    </row>
    <row r="269" spans="1:4">
      <c r="A269" s="425" t="s">
        <v>3</v>
      </c>
      <c r="B269" s="429"/>
      <c r="C269" s="445"/>
      <c r="D269" s="427"/>
    </row>
    <row r="270" spans="1:4">
      <c r="A270" s="425" t="s">
        <v>4</v>
      </c>
      <c r="B270" s="429"/>
      <c r="C270" s="445"/>
      <c r="D270" s="427"/>
    </row>
    <row r="271" spans="1:4" ht="60">
      <c r="A271" s="422" t="s">
        <v>821</v>
      </c>
      <c r="B271" s="423" t="s">
        <v>822</v>
      </c>
      <c r="C271" s="446"/>
      <c r="D271" s="430"/>
    </row>
    <row r="272" spans="1:4" ht="108.75" customHeight="1">
      <c r="A272" s="425" t="s">
        <v>114</v>
      </c>
      <c r="B272" s="426" t="s">
        <v>980</v>
      </c>
      <c r="C272" s="445" t="s">
        <v>949</v>
      </c>
      <c r="D272" s="427"/>
    </row>
    <row r="273" spans="1:4">
      <c r="A273" s="425" t="s">
        <v>189</v>
      </c>
      <c r="B273" s="588" t="s">
        <v>1284</v>
      </c>
      <c r="C273" s="445" t="s">
        <v>421</v>
      </c>
      <c r="D273" s="427"/>
    </row>
    <row r="274" spans="1:4">
      <c r="A274" s="425" t="s">
        <v>2</v>
      </c>
      <c r="B274" s="429"/>
      <c r="C274" s="445"/>
      <c r="D274" s="427"/>
    </row>
    <row r="275" spans="1:4">
      <c r="A275" s="425" t="s">
        <v>3</v>
      </c>
      <c r="B275" s="429"/>
      <c r="C275" s="445"/>
      <c r="D275" s="427"/>
    </row>
    <row r="276" spans="1:4">
      <c r="A276" s="425" t="s">
        <v>4</v>
      </c>
      <c r="B276" s="429"/>
      <c r="C276" s="445"/>
      <c r="D276" s="427"/>
    </row>
    <row r="277" spans="1:4">
      <c r="A277" s="422">
        <v>4</v>
      </c>
      <c r="B277" s="423" t="s">
        <v>823</v>
      </c>
      <c r="C277" s="446"/>
      <c r="D277" s="430"/>
    </row>
    <row r="278" spans="1:4" ht="30">
      <c r="A278" s="422">
        <v>4.0999999999999996</v>
      </c>
      <c r="B278" s="423" t="s">
        <v>824</v>
      </c>
      <c r="C278" s="446"/>
      <c r="D278" s="430"/>
    </row>
    <row r="279" spans="1:4" ht="240">
      <c r="A279" s="422" t="s">
        <v>825</v>
      </c>
      <c r="B279" s="423" t="s">
        <v>826</v>
      </c>
      <c r="C279" s="446"/>
      <c r="D279" s="430"/>
    </row>
    <row r="280" spans="1:4" ht="75">
      <c r="A280" s="425" t="s">
        <v>114</v>
      </c>
      <c r="B280" s="426" t="s">
        <v>983</v>
      </c>
      <c r="C280" s="445" t="s">
        <v>949</v>
      </c>
      <c r="D280" s="427"/>
    </row>
    <row r="281" spans="1:4" ht="75">
      <c r="A281" s="425" t="s">
        <v>189</v>
      </c>
      <c r="B281" s="426" t="s">
        <v>1293</v>
      </c>
      <c r="C281" s="546" t="s">
        <v>949</v>
      </c>
      <c r="D281" s="427"/>
    </row>
    <row r="282" spans="1:4">
      <c r="A282" s="425" t="s">
        <v>2</v>
      </c>
      <c r="B282" s="429"/>
      <c r="C282" s="445"/>
      <c r="D282" s="427"/>
    </row>
    <row r="283" spans="1:4">
      <c r="A283" s="425" t="s">
        <v>3</v>
      </c>
      <c r="B283" s="429"/>
      <c r="C283" s="445"/>
      <c r="D283" s="427"/>
    </row>
    <row r="284" spans="1:4">
      <c r="A284" s="425" t="s">
        <v>4</v>
      </c>
      <c r="B284" s="429"/>
      <c r="C284" s="445"/>
      <c r="D284" s="427"/>
    </row>
    <row r="285" spans="1:4" ht="195">
      <c r="A285" s="422" t="s">
        <v>827</v>
      </c>
      <c r="B285" s="423" t="s">
        <v>828</v>
      </c>
      <c r="C285" s="446"/>
      <c r="D285" s="430"/>
    </row>
    <row r="286" spans="1:4" ht="75">
      <c r="A286" s="425" t="s">
        <v>114</v>
      </c>
      <c r="B286" s="426" t="s">
        <v>984</v>
      </c>
      <c r="C286" s="445" t="s">
        <v>949</v>
      </c>
      <c r="D286" s="427"/>
    </row>
    <row r="287" spans="1:4" ht="75">
      <c r="A287" s="425" t="s">
        <v>189</v>
      </c>
      <c r="B287" s="426" t="s">
        <v>1306</v>
      </c>
      <c r="C287" s="445" t="s">
        <v>949</v>
      </c>
      <c r="D287" s="427"/>
    </row>
    <row r="288" spans="1:4">
      <c r="A288" s="425" t="s">
        <v>2</v>
      </c>
      <c r="B288" s="429"/>
      <c r="C288" s="445"/>
      <c r="D288" s="427"/>
    </row>
    <row r="289" spans="1:4">
      <c r="A289" s="425" t="s">
        <v>3</v>
      </c>
      <c r="B289" s="429"/>
      <c r="C289" s="445"/>
      <c r="D289" s="427"/>
    </row>
    <row r="290" spans="1:4">
      <c r="A290" s="425" t="s">
        <v>4</v>
      </c>
      <c r="B290" s="429"/>
      <c r="C290" s="445"/>
      <c r="D290" s="427"/>
    </row>
    <row r="291" spans="1:4" ht="300">
      <c r="A291" s="422" t="s">
        <v>829</v>
      </c>
      <c r="B291" s="423" t="s">
        <v>830</v>
      </c>
      <c r="C291" s="446"/>
      <c r="D291" s="430"/>
    </row>
    <row r="292" spans="1:4" ht="90">
      <c r="A292" s="425" t="s">
        <v>114</v>
      </c>
      <c r="B292" s="426" t="s">
        <v>990</v>
      </c>
      <c r="C292" s="445" t="s">
        <v>949</v>
      </c>
      <c r="D292" s="427"/>
    </row>
    <row r="293" spans="1:4" ht="90">
      <c r="A293" s="425" t="s">
        <v>189</v>
      </c>
      <c r="B293" s="426" t="s">
        <v>1294</v>
      </c>
      <c r="C293" s="445" t="s">
        <v>949</v>
      </c>
      <c r="D293" s="427"/>
    </row>
    <row r="294" spans="1:4">
      <c r="A294" s="425" t="s">
        <v>2</v>
      </c>
      <c r="B294" s="429"/>
      <c r="C294" s="445"/>
      <c r="D294" s="427"/>
    </row>
    <row r="295" spans="1:4">
      <c r="A295" s="425" t="s">
        <v>3</v>
      </c>
      <c r="B295" s="429"/>
      <c r="C295" s="445"/>
      <c r="D295" s="427"/>
    </row>
    <row r="296" spans="1:4">
      <c r="A296" s="425" t="s">
        <v>4</v>
      </c>
      <c r="B296" s="429"/>
      <c r="C296" s="445"/>
      <c r="D296" s="427"/>
    </row>
    <row r="297" spans="1:4" ht="120">
      <c r="A297" s="422" t="s">
        <v>831</v>
      </c>
      <c r="B297" s="423" t="s">
        <v>832</v>
      </c>
      <c r="C297" s="446"/>
      <c r="D297" s="430"/>
    </row>
    <row r="298" spans="1:4" ht="105">
      <c r="A298" s="425" t="s">
        <v>114</v>
      </c>
      <c r="B298" s="426" t="s">
        <v>985</v>
      </c>
      <c r="C298" s="445" t="s">
        <v>949</v>
      </c>
      <c r="D298" s="427"/>
    </row>
    <row r="299" spans="1:4" ht="75">
      <c r="A299" s="425" t="s">
        <v>189</v>
      </c>
      <c r="B299" s="426" t="s">
        <v>1272</v>
      </c>
      <c r="C299" s="445" t="s">
        <v>949</v>
      </c>
      <c r="D299" s="427"/>
    </row>
    <row r="300" spans="1:4">
      <c r="A300" s="425" t="s">
        <v>2</v>
      </c>
      <c r="B300" s="429"/>
      <c r="C300" s="445"/>
      <c r="D300" s="427"/>
    </row>
    <row r="301" spans="1:4">
      <c r="A301" s="425" t="s">
        <v>3</v>
      </c>
      <c r="B301" s="429"/>
      <c r="C301" s="445"/>
      <c r="D301" s="427"/>
    </row>
    <row r="302" spans="1:4">
      <c r="A302" s="425" t="s">
        <v>4</v>
      </c>
      <c r="B302" s="429"/>
      <c r="C302" s="445"/>
      <c r="D302" s="427"/>
    </row>
    <row r="303" spans="1:4">
      <c r="A303" s="422">
        <v>4.2</v>
      </c>
      <c r="B303" s="423" t="s">
        <v>833</v>
      </c>
      <c r="C303" s="446"/>
      <c r="D303" s="430"/>
    </row>
    <row r="304" spans="1:4" ht="315">
      <c r="A304" s="422" t="s">
        <v>834</v>
      </c>
      <c r="B304" s="423" t="s">
        <v>835</v>
      </c>
      <c r="C304" s="446"/>
      <c r="D304" s="430"/>
    </row>
    <row r="305" spans="1:4" ht="210">
      <c r="A305" s="422"/>
      <c r="B305" s="423" t="s">
        <v>836</v>
      </c>
      <c r="C305" s="446"/>
      <c r="D305" s="430"/>
    </row>
    <row r="306" spans="1:4" ht="75">
      <c r="A306" s="425" t="s">
        <v>114</v>
      </c>
      <c r="B306" s="426" t="s">
        <v>991</v>
      </c>
      <c r="C306" s="445" t="s">
        <v>949</v>
      </c>
      <c r="D306" s="427"/>
    </row>
    <row r="307" spans="1:4" ht="75">
      <c r="A307" s="425" t="s">
        <v>189</v>
      </c>
      <c r="B307" s="426" t="s">
        <v>1295</v>
      </c>
      <c r="C307" s="546" t="s">
        <v>949</v>
      </c>
      <c r="D307" s="427"/>
    </row>
    <row r="308" spans="1:4">
      <c r="A308" s="425" t="s">
        <v>2</v>
      </c>
      <c r="B308" s="429"/>
      <c r="C308" s="445"/>
      <c r="D308" s="427"/>
    </row>
    <row r="309" spans="1:4">
      <c r="A309" s="425" t="s">
        <v>3</v>
      </c>
      <c r="B309" s="429"/>
      <c r="C309" s="445"/>
      <c r="D309" s="427"/>
    </row>
    <row r="310" spans="1:4">
      <c r="A310" s="425" t="s">
        <v>4</v>
      </c>
      <c r="B310" s="429"/>
      <c r="C310" s="445"/>
      <c r="D310" s="427"/>
    </row>
    <row r="311" spans="1:4" ht="240">
      <c r="A311" s="422" t="s">
        <v>837</v>
      </c>
      <c r="B311" s="423" t="s">
        <v>838</v>
      </c>
      <c r="C311" s="446"/>
      <c r="D311" s="430"/>
    </row>
    <row r="312" spans="1:4" ht="75">
      <c r="A312" s="425" t="s">
        <v>114</v>
      </c>
      <c r="B312" s="426" t="s">
        <v>991</v>
      </c>
      <c r="C312" s="445" t="s">
        <v>949</v>
      </c>
      <c r="D312" s="427"/>
    </row>
    <row r="313" spans="1:4" ht="75">
      <c r="A313" s="425" t="s">
        <v>189</v>
      </c>
      <c r="B313" s="426" t="s">
        <v>1295</v>
      </c>
      <c r="C313" s="546" t="s">
        <v>949</v>
      </c>
      <c r="D313" s="427"/>
    </row>
    <row r="314" spans="1:4">
      <c r="A314" s="425" t="s">
        <v>2</v>
      </c>
      <c r="B314" s="429"/>
      <c r="C314" s="445"/>
      <c r="D314" s="427"/>
    </row>
    <row r="315" spans="1:4">
      <c r="A315" s="425" t="s">
        <v>3</v>
      </c>
      <c r="B315" s="429"/>
      <c r="C315" s="445"/>
      <c r="D315" s="427"/>
    </row>
    <row r="316" spans="1:4">
      <c r="A316" s="425" t="s">
        <v>4</v>
      </c>
      <c r="B316" s="429"/>
      <c r="C316" s="445"/>
      <c r="D316" s="427"/>
    </row>
    <row r="317" spans="1:4" ht="315">
      <c r="A317" s="422" t="s">
        <v>839</v>
      </c>
      <c r="B317" s="423" t="s">
        <v>840</v>
      </c>
      <c r="C317" s="446"/>
      <c r="D317" s="430"/>
    </row>
    <row r="318" spans="1:4" ht="75">
      <c r="A318" s="425" t="s">
        <v>114</v>
      </c>
      <c r="B318" s="426" t="s">
        <v>986</v>
      </c>
      <c r="C318" s="445" t="s">
        <v>949</v>
      </c>
      <c r="D318" s="427"/>
    </row>
    <row r="319" spans="1:4" ht="75">
      <c r="A319" s="425" t="s">
        <v>189</v>
      </c>
      <c r="B319" s="426" t="s">
        <v>1295</v>
      </c>
      <c r="C319" s="546" t="s">
        <v>949</v>
      </c>
      <c r="D319" s="427"/>
    </row>
    <row r="320" spans="1:4">
      <c r="A320" s="425" t="s">
        <v>2</v>
      </c>
      <c r="B320" s="429"/>
      <c r="C320" s="445"/>
      <c r="D320" s="427"/>
    </row>
    <row r="321" spans="1:4">
      <c r="A321" s="425" t="s">
        <v>3</v>
      </c>
      <c r="B321" s="429"/>
      <c r="C321" s="445"/>
      <c r="D321" s="427"/>
    </row>
    <row r="322" spans="1:4">
      <c r="A322" s="425" t="s">
        <v>4</v>
      </c>
      <c r="B322" s="429"/>
      <c r="C322" s="445"/>
      <c r="D322" s="427"/>
    </row>
    <row r="323" spans="1:4">
      <c r="A323" s="422">
        <v>4.3</v>
      </c>
      <c r="B323" s="423" t="s">
        <v>841</v>
      </c>
      <c r="C323" s="446"/>
      <c r="D323" s="430"/>
    </row>
    <row r="324" spans="1:4" ht="135">
      <c r="A324" s="422" t="s">
        <v>842</v>
      </c>
      <c r="B324" s="423" t="s">
        <v>843</v>
      </c>
      <c r="C324" s="446"/>
      <c r="D324" s="430"/>
    </row>
    <row r="325" spans="1:4" ht="75">
      <c r="A325" s="425" t="s">
        <v>114</v>
      </c>
      <c r="B325" s="426" t="s">
        <v>987</v>
      </c>
      <c r="C325" s="445" t="s">
        <v>949</v>
      </c>
      <c r="D325" s="427"/>
    </row>
    <row r="326" spans="1:4" ht="60">
      <c r="A326" s="425" t="s">
        <v>189</v>
      </c>
      <c r="B326" s="426" t="s">
        <v>1273</v>
      </c>
      <c r="C326" s="546" t="s">
        <v>949</v>
      </c>
      <c r="D326" s="427"/>
    </row>
    <row r="327" spans="1:4">
      <c r="A327" s="425" t="s">
        <v>2</v>
      </c>
      <c r="B327" s="429"/>
      <c r="C327" s="445"/>
      <c r="D327" s="427"/>
    </row>
    <row r="328" spans="1:4">
      <c r="A328" s="425" t="s">
        <v>3</v>
      </c>
      <c r="B328" s="429"/>
      <c r="C328" s="445"/>
      <c r="D328" s="427"/>
    </row>
    <row r="329" spans="1:4">
      <c r="A329" s="425" t="s">
        <v>4</v>
      </c>
      <c r="B329" s="429"/>
      <c r="C329" s="445"/>
      <c r="D329" s="427"/>
    </row>
    <row r="330" spans="1:4" ht="165">
      <c r="A330" s="422" t="s">
        <v>844</v>
      </c>
      <c r="B330" s="423" t="s">
        <v>845</v>
      </c>
      <c r="C330" s="446"/>
      <c r="D330" s="430"/>
    </row>
    <row r="331" spans="1:4" ht="90">
      <c r="A331" s="425" t="s">
        <v>114</v>
      </c>
      <c r="B331" s="426" t="s">
        <v>988</v>
      </c>
      <c r="C331" s="445" t="s">
        <v>949</v>
      </c>
      <c r="D331" s="427"/>
    </row>
    <row r="332" spans="1:4" ht="90">
      <c r="A332" s="425" t="s">
        <v>189</v>
      </c>
      <c r="B332" s="426" t="s">
        <v>1274</v>
      </c>
      <c r="C332" s="445" t="s">
        <v>949</v>
      </c>
      <c r="D332" s="427"/>
    </row>
    <row r="333" spans="1:4">
      <c r="A333" s="425" t="s">
        <v>2</v>
      </c>
      <c r="B333" s="429"/>
      <c r="C333" s="445"/>
      <c r="D333" s="427"/>
    </row>
    <row r="334" spans="1:4">
      <c r="A334" s="425" t="s">
        <v>3</v>
      </c>
      <c r="B334" s="429"/>
      <c r="C334" s="445"/>
      <c r="D334" s="427"/>
    </row>
    <row r="335" spans="1:4">
      <c r="A335" s="425" t="s">
        <v>4</v>
      </c>
      <c r="B335" s="429"/>
      <c r="C335" s="445"/>
      <c r="D335" s="427"/>
    </row>
    <row r="336" spans="1:4" ht="90">
      <c r="A336" s="422" t="s">
        <v>846</v>
      </c>
      <c r="B336" s="423" t="s">
        <v>847</v>
      </c>
      <c r="C336" s="446"/>
      <c r="D336" s="430"/>
    </row>
    <row r="337" spans="1:4" ht="60">
      <c r="A337" s="425" t="s">
        <v>114</v>
      </c>
      <c r="B337" s="426" t="s">
        <v>989</v>
      </c>
      <c r="C337" s="445" t="s">
        <v>949</v>
      </c>
      <c r="D337" s="427"/>
    </row>
    <row r="338" spans="1:4" ht="60">
      <c r="A338" s="425" t="s">
        <v>189</v>
      </c>
      <c r="B338" s="426" t="s">
        <v>1275</v>
      </c>
      <c r="C338" s="445" t="s">
        <v>949</v>
      </c>
      <c r="D338" s="427"/>
    </row>
    <row r="339" spans="1:4">
      <c r="A339" s="425" t="s">
        <v>2</v>
      </c>
      <c r="B339" s="429"/>
      <c r="C339" s="445"/>
      <c r="D339" s="427"/>
    </row>
    <row r="340" spans="1:4">
      <c r="A340" s="425" t="s">
        <v>3</v>
      </c>
      <c r="B340" s="429"/>
      <c r="C340" s="445"/>
      <c r="D340" s="427"/>
    </row>
    <row r="341" spans="1:4">
      <c r="A341" s="425" t="s">
        <v>4</v>
      </c>
      <c r="B341" s="429"/>
      <c r="C341" s="445"/>
      <c r="D341" s="427"/>
    </row>
    <row r="342" spans="1:4" ht="105">
      <c r="A342" s="422" t="s">
        <v>848</v>
      </c>
      <c r="B342" s="423" t="s">
        <v>849</v>
      </c>
      <c r="C342" s="446"/>
      <c r="D342" s="430"/>
    </row>
    <row r="343" spans="1:4" ht="75">
      <c r="A343" s="425" t="s">
        <v>114</v>
      </c>
      <c r="B343" s="426" t="s">
        <v>992</v>
      </c>
      <c r="C343" s="445" t="s">
        <v>949</v>
      </c>
      <c r="D343" s="427"/>
    </row>
    <row r="344" spans="1:4" ht="75">
      <c r="A344" s="425" t="s">
        <v>189</v>
      </c>
      <c r="B344" s="426" t="s">
        <v>1276</v>
      </c>
      <c r="C344" s="445" t="s">
        <v>949</v>
      </c>
      <c r="D344" s="427"/>
    </row>
    <row r="345" spans="1:4">
      <c r="A345" s="425" t="s">
        <v>2</v>
      </c>
      <c r="B345" s="429"/>
      <c r="C345" s="445"/>
      <c r="D345" s="427"/>
    </row>
    <row r="346" spans="1:4">
      <c r="A346" s="425" t="s">
        <v>3</v>
      </c>
      <c r="B346" s="429"/>
      <c r="C346" s="445"/>
      <c r="D346" s="427"/>
    </row>
    <row r="347" spans="1:4">
      <c r="A347" s="425" t="s">
        <v>4</v>
      </c>
      <c r="B347" s="429"/>
      <c r="C347" s="445"/>
      <c r="D347" s="427"/>
    </row>
    <row r="348" spans="1:4">
      <c r="A348" s="422">
        <v>5</v>
      </c>
      <c r="B348" s="423" t="s">
        <v>850</v>
      </c>
      <c r="C348" s="446"/>
      <c r="D348" s="430"/>
    </row>
    <row r="349" spans="1:4">
      <c r="A349" s="422">
        <v>5.0999999999999996</v>
      </c>
      <c r="B349" s="423" t="s">
        <v>851</v>
      </c>
      <c r="C349" s="446"/>
      <c r="D349" s="430"/>
    </row>
    <row r="350" spans="1:4" ht="135">
      <c r="A350" s="422" t="s">
        <v>852</v>
      </c>
      <c r="B350" s="423" t="s">
        <v>1212</v>
      </c>
      <c r="C350" s="446"/>
      <c r="D350" s="430"/>
    </row>
    <row r="351" spans="1:4" ht="75">
      <c r="A351" s="425" t="s">
        <v>114</v>
      </c>
      <c r="B351" s="426" t="s">
        <v>1163</v>
      </c>
      <c r="C351" s="445" t="s">
        <v>949</v>
      </c>
      <c r="D351" s="427"/>
    </row>
    <row r="352" spans="1:4">
      <c r="A352" s="425" t="s">
        <v>189</v>
      </c>
      <c r="B352" s="590" t="s">
        <v>1284</v>
      </c>
      <c r="C352" s="546" t="s">
        <v>421</v>
      </c>
      <c r="D352" s="427"/>
    </row>
    <row r="353" spans="1:4">
      <c r="A353" s="425" t="s">
        <v>2</v>
      </c>
      <c r="B353" s="429"/>
      <c r="C353" s="445"/>
      <c r="D353" s="427"/>
    </row>
    <row r="354" spans="1:4">
      <c r="A354" s="425" t="s">
        <v>3</v>
      </c>
      <c r="B354" s="429"/>
      <c r="C354" s="445"/>
      <c r="D354" s="427"/>
    </row>
    <row r="355" spans="1:4">
      <c r="A355" s="425" t="s">
        <v>4</v>
      </c>
      <c r="B355" s="429"/>
      <c r="C355" s="445"/>
      <c r="D355" s="427"/>
    </row>
    <row r="356" spans="1:4">
      <c r="A356" s="422">
        <v>5.2</v>
      </c>
      <c r="B356" s="423" t="s">
        <v>853</v>
      </c>
      <c r="C356" s="446"/>
      <c r="D356" s="430"/>
    </row>
    <row r="357" spans="1:4" ht="150">
      <c r="A357" s="422" t="s">
        <v>854</v>
      </c>
      <c r="B357" s="423" t="s">
        <v>855</v>
      </c>
      <c r="C357" s="446"/>
      <c r="D357" s="430"/>
    </row>
    <row r="358" spans="1:4" ht="409.5">
      <c r="A358" s="422"/>
      <c r="B358" s="423" t="s">
        <v>856</v>
      </c>
      <c r="C358" s="446"/>
      <c r="D358" s="430"/>
    </row>
    <row r="359" spans="1:4" ht="30">
      <c r="A359" s="425" t="s">
        <v>114</v>
      </c>
      <c r="B359" s="426" t="s">
        <v>1164</v>
      </c>
      <c r="C359" s="445" t="s">
        <v>949</v>
      </c>
      <c r="D359" s="427"/>
    </row>
    <row r="360" spans="1:4">
      <c r="A360" s="425" t="s">
        <v>189</v>
      </c>
      <c r="B360" s="590" t="s">
        <v>1284</v>
      </c>
      <c r="C360" s="546" t="s">
        <v>421</v>
      </c>
      <c r="D360" s="427"/>
    </row>
    <row r="361" spans="1:4">
      <c r="A361" s="425" t="s">
        <v>2</v>
      </c>
      <c r="B361" s="429"/>
      <c r="C361" s="445"/>
      <c r="D361" s="427"/>
    </row>
    <row r="362" spans="1:4">
      <c r="A362" s="425" t="s">
        <v>3</v>
      </c>
      <c r="B362" s="429"/>
      <c r="C362" s="445"/>
      <c r="D362" s="427"/>
    </row>
    <row r="363" spans="1:4">
      <c r="A363" s="425" t="s">
        <v>4</v>
      </c>
      <c r="B363" s="429"/>
      <c r="C363" s="445"/>
      <c r="D363" s="427"/>
    </row>
    <row r="364" spans="1:4" ht="405">
      <c r="A364" s="422" t="s">
        <v>857</v>
      </c>
      <c r="B364" s="423" t="s">
        <v>858</v>
      </c>
      <c r="C364" s="446"/>
      <c r="D364" s="430"/>
    </row>
    <row r="365" spans="1:4" ht="45">
      <c r="A365" s="425" t="s">
        <v>114</v>
      </c>
      <c r="B365" s="426" t="s">
        <v>1165</v>
      </c>
      <c r="C365" s="445" t="s">
        <v>949</v>
      </c>
      <c r="D365" s="427"/>
    </row>
    <row r="366" spans="1:4">
      <c r="A366" s="425" t="s">
        <v>189</v>
      </c>
      <c r="B366" s="590" t="s">
        <v>1284</v>
      </c>
      <c r="C366" s="546" t="s">
        <v>421</v>
      </c>
      <c r="D366" s="427"/>
    </row>
    <row r="367" spans="1:4">
      <c r="A367" s="425" t="s">
        <v>2</v>
      </c>
      <c r="B367" s="429"/>
      <c r="C367" s="445"/>
      <c r="D367" s="427"/>
    </row>
    <row r="368" spans="1:4">
      <c r="A368" s="425" t="s">
        <v>3</v>
      </c>
      <c r="B368" s="429"/>
      <c r="C368" s="445"/>
      <c r="D368" s="427"/>
    </row>
    <row r="369" spans="1:4">
      <c r="A369" s="425" t="s">
        <v>4</v>
      </c>
      <c r="B369" s="429"/>
      <c r="C369" s="445"/>
      <c r="D369" s="427"/>
    </row>
    <row r="370" spans="1:4" ht="255">
      <c r="A370" s="422" t="s">
        <v>859</v>
      </c>
      <c r="B370" s="423" t="s">
        <v>860</v>
      </c>
      <c r="C370" s="446"/>
      <c r="D370" s="430"/>
    </row>
    <row r="371" spans="1:4" ht="60">
      <c r="A371" s="425" t="s">
        <v>114</v>
      </c>
      <c r="B371" s="426" t="s">
        <v>1166</v>
      </c>
      <c r="C371" s="445" t="s">
        <v>949</v>
      </c>
      <c r="D371" s="427"/>
    </row>
    <row r="372" spans="1:4">
      <c r="A372" s="425" t="s">
        <v>189</v>
      </c>
      <c r="B372" s="590" t="s">
        <v>1284</v>
      </c>
      <c r="C372" s="546" t="s">
        <v>421</v>
      </c>
      <c r="D372" s="427"/>
    </row>
    <row r="373" spans="1:4">
      <c r="A373" s="425" t="s">
        <v>2</v>
      </c>
      <c r="B373" s="590"/>
      <c r="C373" s="546"/>
      <c r="D373" s="427"/>
    </row>
    <row r="374" spans="1:4">
      <c r="A374" s="425" t="s">
        <v>3</v>
      </c>
      <c r="B374" s="429"/>
      <c r="C374" s="445"/>
      <c r="D374" s="427"/>
    </row>
    <row r="375" spans="1:4">
      <c r="A375" s="425" t="s">
        <v>4</v>
      </c>
      <c r="B375" s="429"/>
      <c r="C375" s="445"/>
      <c r="D375" s="427"/>
    </row>
    <row r="376" spans="1:4" ht="45">
      <c r="A376" s="422" t="s">
        <v>861</v>
      </c>
      <c r="B376" s="423" t="s">
        <v>862</v>
      </c>
      <c r="C376" s="446"/>
      <c r="D376" s="430"/>
    </row>
    <row r="377" spans="1:4" ht="30">
      <c r="A377" s="425" t="s">
        <v>114</v>
      </c>
      <c r="B377" s="426" t="s">
        <v>1167</v>
      </c>
      <c r="C377" s="445" t="s">
        <v>949</v>
      </c>
      <c r="D377" s="427"/>
    </row>
    <row r="378" spans="1:4">
      <c r="A378" s="425" t="s">
        <v>189</v>
      </c>
      <c r="B378" s="426" t="s">
        <v>1277</v>
      </c>
      <c r="C378" s="445" t="s">
        <v>949</v>
      </c>
      <c r="D378" s="427"/>
    </row>
    <row r="379" spans="1:4">
      <c r="A379" s="425" t="s">
        <v>2</v>
      </c>
      <c r="B379" s="590" t="s">
        <v>1284</v>
      </c>
      <c r="C379" s="546" t="s">
        <v>421</v>
      </c>
      <c r="D379" s="427"/>
    </row>
    <row r="380" spans="1:4">
      <c r="A380" s="425" t="s">
        <v>3</v>
      </c>
      <c r="B380" s="429"/>
      <c r="C380" s="445"/>
      <c r="D380" s="427"/>
    </row>
    <row r="381" spans="1:4">
      <c r="A381" s="425" t="s">
        <v>4</v>
      </c>
      <c r="B381" s="429"/>
      <c r="C381" s="445"/>
      <c r="D381" s="427"/>
    </row>
    <row r="382" spans="1:4" ht="105">
      <c r="A382" s="422" t="s">
        <v>863</v>
      </c>
      <c r="B382" s="423" t="s">
        <v>864</v>
      </c>
      <c r="C382" s="446"/>
      <c r="D382" s="430"/>
    </row>
    <row r="383" spans="1:4" ht="75">
      <c r="A383" s="425" t="s">
        <v>114</v>
      </c>
      <c r="B383" s="426" t="s">
        <v>1213</v>
      </c>
      <c r="C383" s="445" t="s">
        <v>949</v>
      </c>
      <c r="D383" s="427"/>
    </row>
    <row r="384" spans="1:4">
      <c r="A384" s="425" t="s">
        <v>189</v>
      </c>
      <c r="B384" s="590" t="s">
        <v>1284</v>
      </c>
      <c r="C384" s="546" t="s">
        <v>421</v>
      </c>
      <c r="D384" s="427"/>
    </row>
    <row r="385" spans="1:4">
      <c r="A385" s="425" t="s">
        <v>2</v>
      </c>
      <c r="B385" s="429"/>
      <c r="C385" s="445"/>
      <c r="D385" s="427"/>
    </row>
    <row r="386" spans="1:4">
      <c r="A386" s="425" t="s">
        <v>3</v>
      </c>
      <c r="B386" s="429"/>
      <c r="C386" s="445"/>
      <c r="D386" s="427"/>
    </row>
    <row r="387" spans="1:4">
      <c r="A387" s="425" t="s">
        <v>4</v>
      </c>
      <c r="B387" s="429"/>
      <c r="C387" s="445"/>
      <c r="D387" s="427"/>
    </row>
    <row r="388" spans="1:4" ht="135">
      <c r="A388" s="422" t="s">
        <v>865</v>
      </c>
      <c r="B388" s="423" t="s">
        <v>866</v>
      </c>
      <c r="C388" s="446"/>
      <c r="D388" s="430"/>
    </row>
    <row r="389" spans="1:4" ht="45">
      <c r="A389" s="425" t="s">
        <v>114</v>
      </c>
      <c r="B389" s="426" t="s">
        <v>1168</v>
      </c>
      <c r="C389" s="445" t="s">
        <v>949</v>
      </c>
      <c r="D389" s="427"/>
    </row>
    <row r="390" spans="1:4">
      <c r="A390" s="425" t="s">
        <v>189</v>
      </c>
      <c r="B390" s="590" t="s">
        <v>1284</v>
      </c>
      <c r="C390" s="546" t="s">
        <v>421</v>
      </c>
      <c r="D390" s="427"/>
    </row>
    <row r="391" spans="1:4">
      <c r="A391" s="425" t="s">
        <v>2</v>
      </c>
      <c r="B391" s="429"/>
      <c r="C391" s="445"/>
      <c r="D391" s="427"/>
    </row>
    <row r="392" spans="1:4">
      <c r="A392" s="425" t="s">
        <v>3</v>
      </c>
      <c r="B392" s="429"/>
      <c r="C392" s="445"/>
      <c r="D392" s="427"/>
    </row>
    <row r="393" spans="1:4">
      <c r="A393" s="425" t="s">
        <v>4</v>
      </c>
      <c r="B393" s="429"/>
      <c r="C393" s="445"/>
      <c r="D393" s="427"/>
    </row>
    <row r="394" spans="1:4">
      <c r="A394" s="422">
        <v>5.3</v>
      </c>
      <c r="B394" s="423" t="s">
        <v>867</v>
      </c>
      <c r="C394" s="446"/>
      <c r="D394" s="430"/>
    </row>
    <row r="395" spans="1:4" ht="390">
      <c r="A395" s="422" t="s">
        <v>467</v>
      </c>
      <c r="B395" s="423" t="s">
        <v>868</v>
      </c>
      <c r="C395" s="446"/>
      <c r="D395" s="430"/>
    </row>
    <row r="396" spans="1:4" ht="60">
      <c r="A396" s="425" t="s">
        <v>114</v>
      </c>
      <c r="B396" s="547" t="s">
        <v>1206</v>
      </c>
      <c r="C396" s="546" t="s">
        <v>949</v>
      </c>
      <c r="D396" s="427"/>
    </row>
    <row r="397" spans="1:4">
      <c r="A397" s="425" t="s">
        <v>189</v>
      </c>
      <c r="B397" s="590" t="s">
        <v>1284</v>
      </c>
      <c r="C397" s="546" t="s">
        <v>421</v>
      </c>
      <c r="D397" s="427"/>
    </row>
    <row r="398" spans="1:4">
      <c r="A398" s="425" t="s">
        <v>2</v>
      </c>
      <c r="B398" s="548"/>
      <c r="C398" s="546"/>
      <c r="D398" s="427"/>
    </row>
    <row r="399" spans="1:4">
      <c r="A399" s="425" t="s">
        <v>3</v>
      </c>
      <c r="B399" s="548"/>
      <c r="C399" s="546"/>
      <c r="D399" s="427"/>
    </row>
    <row r="400" spans="1:4">
      <c r="A400" s="425" t="s">
        <v>4</v>
      </c>
      <c r="B400" s="429"/>
      <c r="C400" s="445"/>
      <c r="D400" s="427"/>
    </row>
    <row r="401" spans="1:4" ht="240">
      <c r="A401" s="422" t="s">
        <v>456</v>
      </c>
      <c r="B401" s="423" t="s">
        <v>869</v>
      </c>
      <c r="C401" s="446"/>
      <c r="D401" s="430"/>
    </row>
    <row r="402" spans="1:4" ht="60">
      <c r="A402" s="425" t="s">
        <v>114</v>
      </c>
      <c r="B402" s="426" t="s">
        <v>1205</v>
      </c>
      <c r="C402" s="445" t="s">
        <v>949</v>
      </c>
      <c r="D402" s="447"/>
    </row>
    <row r="403" spans="1:4">
      <c r="A403" s="425" t="s">
        <v>189</v>
      </c>
      <c r="B403" s="590" t="s">
        <v>1284</v>
      </c>
      <c r="C403" s="546" t="s">
        <v>421</v>
      </c>
      <c r="D403" s="447"/>
    </row>
    <row r="404" spans="1:4">
      <c r="A404" s="425" t="s">
        <v>2</v>
      </c>
      <c r="B404" s="429"/>
      <c r="C404" s="445"/>
      <c r="D404" s="447"/>
    </row>
    <row r="405" spans="1:4">
      <c r="A405" s="425" t="s">
        <v>3</v>
      </c>
      <c r="B405" s="429"/>
      <c r="C405" s="445"/>
      <c r="D405" s="427"/>
    </row>
    <row r="406" spans="1:4">
      <c r="A406" s="425" t="s">
        <v>4</v>
      </c>
      <c r="B406" s="429"/>
      <c r="C406" s="445"/>
      <c r="D406" s="427"/>
    </row>
    <row r="407" spans="1:4" ht="60">
      <c r="A407" s="422" t="s">
        <v>870</v>
      </c>
      <c r="B407" s="423" t="s">
        <v>871</v>
      </c>
      <c r="C407" s="446"/>
      <c r="D407" s="430"/>
    </row>
    <row r="408" spans="1:4" ht="409.5">
      <c r="A408" s="422"/>
      <c r="B408" s="423" t="s">
        <v>872</v>
      </c>
      <c r="C408" s="446"/>
      <c r="D408" s="430"/>
    </row>
    <row r="409" spans="1:4" ht="105">
      <c r="A409" s="425" t="s">
        <v>114</v>
      </c>
      <c r="B409" s="426" t="s">
        <v>1169</v>
      </c>
      <c r="C409" s="445" t="s">
        <v>949</v>
      </c>
      <c r="D409" s="427"/>
    </row>
    <row r="410" spans="1:4">
      <c r="A410" s="425" t="s">
        <v>189</v>
      </c>
      <c r="B410" s="590" t="s">
        <v>1284</v>
      </c>
      <c r="C410" s="546" t="s">
        <v>421</v>
      </c>
      <c r="D410" s="427"/>
    </row>
    <row r="411" spans="1:4">
      <c r="A411" s="425" t="s">
        <v>2</v>
      </c>
      <c r="B411" s="429"/>
      <c r="C411" s="445"/>
      <c r="D411" s="427"/>
    </row>
    <row r="412" spans="1:4">
      <c r="A412" s="425" t="s">
        <v>3</v>
      </c>
      <c r="B412" s="429"/>
      <c r="C412" s="445"/>
      <c r="D412" s="427"/>
    </row>
    <row r="413" spans="1:4">
      <c r="A413" s="425" t="s">
        <v>4</v>
      </c>
      <c r="B413" s="429"/>
      <c r="C413" s="445"/>
      <c r="D413" s="427"/>
    </row>
    <row r="414" spans="1:4" ht="409.5">
      <c r="A414" s="422" t="s">
        <v>873</v>
      </c>
      <c r="B414" s="423" t="s">
        <v>874</v>
      </c>
      <c r="C414" s="446"/>
      <c r="D414" s="430"/>
    </row>
    <row r="415" spans="1:4" ht="105">
      <c r="A415" s="425" t="s">
        <v>114</v>
      </c>
      <c r="B415" s="426" t="s">
        <v>1197</v>
      </c>
      <c r="C415" s="445" t="s">
        <v>949</v>
      </c>
      <c r="D415" s="427"/>
    </row>
    <row r="416" spans="1:4">
      <c r="A416" s="425" t="s">
        <v>189</v>
      </c>
      <c r="B416" s="590" t="s">
        <v>1284</v>
      </c>
      <c r="C416" s="546" t="s">
        <v>421</v>
      </c>
      <c r="D416" s="427"/>
    </row>
    <row r="417" spans="1:4">
      <c r="A417" s="425" t="s">
        <v>2</v>
      </c>
      <c r="B417" s="429"/>
      <c r="C417" s="445"/>
      <c r="D417" s="427"/>
    </row>
    <row r="418" spans="1:4">
      <c r="A418" s="425" t="s">
        <v>3</v>
      </c>
      <c r="B418" s="429"/>
      <c r="C418" s="445"/>
      <c r="D418" s="427"/>
    </row>
    <row r="419" spans="1:4">
      <c r="A419" s="425" t="s">
        <v>4</v>
      </c>
      <c r="B419" s="429"/>
      <c r="C419" s="445"/>
      <c r="D419" s="427"/>
    </row>
    <row r="420" spans="1:4" ht="345">
      <c r="A420" s="422" t="s">
        <v>875</v>
      </c>
      <c r="B420" s="423" t="s">
        <v>876</v>
      </c>
      <c r="C420" s="446"/>
      <c r="D420" s="430"/>
    </row>
    <row r="421" spans="1:4" ht="90">
      <c r="A421" s="425" t="s">
        <v>114</v>
      </c>
      <c r="B421" s="426" t="s">
        <v>1170</v>
      </c>
      <c r="C421" s="445" t="s">
        <v>949</v>
      </c>
      <c r="D421" s="427"/>
    </row>
    <row r="422" spans="1:4">
      <c r="A422" s="425" t="s">
        <v>189</v>
      </c>
      <c r="B422" s="590" t="s">
        <v>1284</v>
      </c>
      <c r="C422" s="546" t="s">
        <v>421</v>
      </c>
      <c r="D422" s="427"/>
    </row>
    <row r="423" spans="1:4">
      <c r="A423" s="425" t="s">
        <v>2</v>
      </c>
      <c r="B423" s="429"/>
      <c r="C423" s="445"/>
      <c r="D423" s="427"/>
    </row>
    <row r="424" spans="1:4">
      <c r="A424" s="425" t="s">
        <v>3</v>
      </c>
      <c r="B424" s="429"/>
      <c r="C424" s="445"/>
      <c r="D424" s="427"/>
    </row>
    <row r="425" spans="1:4">
      <c r="A425" s="425" t="s">
        <v>4</v>
      </c>
      <c r="B425" s="429"/>
      <c r="C425" s="445"/>
      <c r="D425" s="427"/>
    </row>
    <row r="426" spans="1:4" ht="409.5">
      <c r="A426" s="422" t="s">
        <v>877</v>
      </c>
      <c r="B426" s="423" t="s">
        <v>878</v>
      </c>
      <c r="C426" s="446"/>
      <c r="D426" s="430"/>
    </row>
    <row r="427" spans="1:4" ht="126">
      <c r="A427" s="425" t="s">
        <v>114</v>
      </c>
      <c r="B427" s="550" t="s">
        <v>1204</v>
      </c>
      <c r="C427" s="445" t="s">
        <v>949</v>
      </c>
      <c r="D427" s="427"/>
    </row>
    <row r="428" spans="1:4">
      <c r="A428" s="425" t="s">
        <v>189</v>
      </c>
      <c r="B428" s="590" t="s">
        <v>1284</v>
      </c>
      <c r="C428" s="546" t="s">
        <v>421</v>
      </c>
      <c r="D428" s="427"/>
    </row>
    <row r="429" spans="1:4">
      <c r="A429" s="425" t="s">
        <v>2</v>
      </c>
      <c r="B429" s="429"/>
      <c r="C429" s="445"/>
      <c r="D429" s="427"/>
    </row>
    <row r="430" spans="1:4">
      <c r="A430" s="425" t="s">
        <v>3</v>
      </c>
      <c r="B430" s="429"/>
      <c r="C430" s="445"/>
      <c r="D430" s="427"/>
    </row>
    <row r="431" spans="1:4">
      <c r="A431" s="425" t="s">
        <v>4</v>
      </c>
      <c r="B431" s="429"/>
      <c r="C431" s="445"/>
      <c r="D431" s="427"/>
    </row>
    <row r="432" spans="1:4" ht="409.5">
      <c r="A432" s="422" t="s">
        <v>879</v>
      </c>
      <c r="B432" s="423" t="s">
        <v>880</v>
      </c>
      <c r="C432" s="446"/>
      <c r="D432" s="430"/>
    </row>
    <row r="433" spans="1:4" ht="315">
      <c r="A433" s="422"/>
      <c r="B433" s="423" t="s">
        <v>881</v>
      </c>
      <c r="C433" s="446"/>
      <c r="D433" s="430"/>
    </row>
    <row r="434" spans="1:4" ht="15.75">
      <c r="A434" s="425" t="s">
        <v>114</v>
      </c>
      <c r="B434" s="550" t="s">
        <v>1203</v>
      </c>
      <c r="C434" s="445" t="s">
        <v>421</v>
      </c>
      <c r="D434" s="427"/>
    </row>
    <row r="435" spans="1:4">
      <c r="A435" s="425" t="s">
        <v>189</v>
      </c>
      <c r="B435" s="590" t="s">
        <v>1284</v>
      </c>
      <c r="C435" s="546" t="s">
        <v>421</v>
      </c>
      <c r="D435" s="427"/>
    </row>
    <row r="436" spans="1:4">
      <c r="A436" s="425" t="s">
        <v>2</v>
      </c>
      <c r="B436" s="429"/>
      <c r="C436" s="445"/>
      <c r="D436" s="427"/>
    </row>
    <row r="437" spans="1:4">
      <c r="A437" s="425" t="s">
        <v>3</v>
      </c>
      <c r="B437" s="429"/>
      <c r="C437" s="445"/>
      <c r="D437" s="427"/>
    </row>
    <row r="438" spans="1:4">
      <c r="A438" s="425" t="s">
        <v>4</v>
      </c>
      <c r="B438" s="429"/>
      <c r="C438" s="445"/>
      <c r="D438" s="427"/>
    </row>
    <row r="439" spans="1:4" ht="225">
      <c r="A439" s="422" t="s">
        <v>882</v>
      </c>
      <c r="B439" s="423" t="s">
        <v>883</v>
      </c>
      <c r="C439" s="446"/>
      <c r="D439" s="430"/>
    </row>
    <row r="440" spans="1:4" ht="110.25">
      <c r="A440" s="425" t="s">
        <v>114</v>
      </c>
      <c r="B440" s="551" t="s">
        <v>1202</v>
      </c>
      <c r="C440" s="445" t="s">
        <v>949</v>
      </c>
      <c r="D440" s="427"/>
    </row>
    <row r="441" spans="1:4">
      <c r="A441" s="425" t="s">
        <v>189</v>
      </c>
      <c r="B441" s="590" t="s">
        <v>1284</v>
      </c>
      <c r="C441" s="546" t="s">
        <v>421</v>
      </c>
      <c r="D441" s="447"/>
    </row>
    <row r="442" spans="1:4">
      <c r="A442" s="425" t="s">
        <v>2</v>
      </c>
      <c r="B442" s="429"/>
      <c r="C442" s="445"/>
      <c r="D442" s="427"/>
    </row>
    <row r="443" spans="1:4">
      <c r="A443" s="425" t="s">
        <v>3</v>
      </c>
      <c r="B443" s="429"/>
      <c r="C443" s="445"/>
      <c r="D443" s="427"/>
    </row>
    <row r="444" spans="1:4">
      <c r="A444" s="425" t="s">
        <v>4</v>
      </c>
      <c r="B444" s="429"/>
      <c r="C444" s="445"/>
      <c r="D444" s="427"/>
    </row>
    <row r="445" spans="1:4" ht="270">
      <c r="A445" s="422" t="s">
        <v>884</v>
      </c>
      <c r="B445" s="423" t="s">
        <v>885</v>
      </c>
      <c r="C445" s="446"/>
      <c r="D445" s="430"/>
    </row>
    <row r="446" spans="1:4" ht="240">
      <c r="A446" s="422"/>
      <c r="B446" s="423" t="s">
        <v>886</v>
      </c>
      <c r="C446" s="446"/>
      <c r="D446" s="430"/>
    </row>
    <row r="447" spans="1:4">
      <c r="A447" s="425" t="s">
        <v>114</v>
      </c>
      <c r="B447" s="547" t="s">
        <v>1198</v>
      </c>
      <c r="C447" s="445" t="s">
        <v>421</v>
      </c>
      <c r="D447" s="427"/>
    </row>
    <row r="448" spans="1:4">
      <c r="A448" s="425" t="s">
        <v>189</v>
      </c>
      <c r="B448" s="590" t="s">
        <v>1284</v>
      </c>
      <c r="C448" s="546" t="s">
        <v>421</v>
      </c>
      <c r="D448" s="427"/>
    </row>
    <row r="449" spans="1:4">
      <c r="A449" s="425" t="s">
        <v>2</v>
      </c>
      <c r="B449" s="429"/>
      <c r="C449" s="445"/>
      <c r="D449" s="427"/>
    </row>
    <row r="450" spans="1:4">
      <c r="A450" s="425" t="s">
        <v>3</v>
      </c>
      <c r="B450" s="429"/>
      <c r="C450" s="445"/>
      <c r="D450" s="427"/>
    </row>
    <row r="451" spans="1:4">
      <c r="A451" s="425" t="s">
        <v>4</v>
      </c>
      <c r="B451" s="429"/>
      <c r="C451" s="445"/>
      <c r="D451" s="427"/>
    </row>
    <row r="452" spans="1:4">
      <c r="A452" s="422">
        <v>6</v>
      </c>
      <c r="B452" s="423" t="s">
        <v>887</v>
      </c>
      <c r="C452" s="446"/>
      <c r="D452" s="430"/>
    </row>
    <row r="453" spans="1:4">
      <c r="A453" s="422">
        <v>6.1</v>
      </c>
      <c r="B453" s="423" t="s">
        <v>888</v>
      </c>
      <c r="C453" s="446"/>
      <c r="D453" s="430"/>
    </row>
    <row r="454" spans="1:4" ht="120">
      <c r="A454" s="422" t="s">
        <v>889</v>
      </c>
      <c r="B454" s="423" t="s">
        <v>890</v>
      </c>
      <c r="C454" s="446"/>
      <c r="D454" s="430"/>
    </row>
    <row r="455" spans="1:4" ht="90">
      <c r="A455" s="425" t="s">
        <v>114</v>
      </c>
      <c r="B455" s="426" t="s">
        <v>1171</v>
      </c>
      <c r="C455" s="445" t="s">
        <v>949</v>
      </c>
      <c r="D455" s="427"/>
    </row>
    <row r="456" spans="1:4" ht="90">
      <c r="A456" s="425" t="s">
        <v>189</v>
      </c>
      <c r="B456" s="426" t="s">
        <v>1235</v>
      </c>
      <c r="C456" s="445" t="s">
        <v>949</v>
      </c>
      <c r="D456" s="427"/>
    </row>
    <row r="457" spans="1:4">
      <c r="A457" s="425" t="s">
        <v>2</v>
      </c>
      <c r="B457" s="429"/>
      <c r="C457" s="445"/>
      <c r="D457" s="427"/>
    </row>
    <row r="458" spans="1:4">
      <c r="A458" s="425" t="s">
        <v>3</v>
      </c>
      <c r="B458" s="429"/>
      <c r="C458" s="445"/>
      <c r="D458" s="427"/>
    </row>
    <row r="459" spans="1:4">
      <c r="A459" s="425" t="s">
        <v>4</v>
      </c>
      <c r="B459" s="429"/>
      <c r="C459" s="445"/>
      <c r="D459" s="427"/>
    </row>
    <row r="460" spans="1:4">
      <c r="A460" s="422">
        <v>6.2</v>
      </c>
      <c r="B460" s="423" t="s">
        <v>891</v>
      </c>
      <c r="C460" s="446"/>
      <c r="D460" s="430"/>
    </row>
    <row r="461" spans="1:4" ht="375">
      <c r="A461" s="422" t="s">
        <v>892</v>
      </c>
      <c r="B461" s="423" t="s">
        <v>893</v>
      </c>
      <c r="C461" s="446"/>
      <c r="D461" s="430"/>
    </row>
    <row r="462" spans="1:4" ht="30">
      <c r="A462" s="425" t="s">
        <v>114</v>
      </c>
      <c r="B462" s="544" t="s">
        <v>1172</v>
      </c>
      <c r="C462" s="445" t="s">
        <v>949</v>
      </c>
      <c r="D462" s="427"/>
    </row>
    <row r="463" spans="1:4" ht="75">
      <c r="A463" s="425" t="s">
        <v>189</v>
      </c>
      <c r="B463" s="544" t="s">
        <v>1240</v>
      </c>
      <c r="C463" s="445" t="s">
        <v>949</v>
      </c>
      <c r="D463" s="427"/>
    </row>
    <row r="464" spans="1:4">
      <c r="A464" s="425" t="s">
        <v>2</v>
      </c>
      <c r="B464" s="429"/>
      <c r="C464" s="445"/>
      <c r="D464" s="427"/>
    </row>
    <row r="465" spans="1:4">
      <c r="A465" s="425" t="s">
        <v>3</v>
      </c>
      <c r="B465" s="429"/>
      <c r="C465" s="445"/>
      <c r="D465" s="427"/>
    </row>
    <row r="466" spans="1:4">
      <c r="A466" s="425" t="s">
        <v>4</v>
      </c>
      <c r="B466" s="429"/>
      <c r="C466" s="445"/>
      <c r="D466" s="427"/>
    </row>
    <row r="467" spans="1:4" ht="300">
      <c r="A467" s="422" t="s">
        <v>894</v>
      </c>
      <c r="B467" s="423" t="s">
        <v>895</v>
      </c>
      <c r="C467" s="446"/>
      <c r="D467" s="430"/>
    </row>
    <row r="468" spans="1:4" ht="30">
      <c r="A468" s="425" t="s">
        <v>114</v>
      </c>
      <c r="B468" s="426" t="s">
        <v>1173</v>
      </c>
      <c r="C468" s="445" t="s">
        <v>949</v>
      </c>
      <c r="D468" s="427"/>
    </row>
    <row r="469" spans="1:4" ht="60">
      <c r="A469" s="425" t="s">
        <v>189</v>
      </c>
      <c r="B469" s="426" t="s">
        <v>1236</v>
      </c>
      <c r="C469" s="445" t="s">
        <v>949</v>
      </c>
      <c r="D469" s="427"/>
    </row>
    <row r="470" spans="1:4">
      <c r="A470" s="425" t="s">
        <v>2</v>
      </c>
      <c r="B470" s="429"/>
      <c r="C470" s="445"/>
      <c r="D470" s="427"/>
    </row>
    <row r="471" spans="1:4">
      <c r="A471" s="425" t="s">
        <v>3</v>
      </c>
      <c r="B471" s="429"/>
      <c r="C471" s="445"/>
      <c r="D471" s="427"/>
    </row>
    <row r="472" spans="1:4">
      <c r="A472" s="425" t="s">
        <v>4</v>
      </c>
      <c r="B472" s="429"/>
      <c r="C472" s="445"/>
      <c r="D472" s="427"/>
    </row>
    <row r="473" spans="1:4" ht="255">
      <c r="A473" s="422" t="s">
        <v>896</v>
      </c>
      <c r="B473" s="423" t="s">
        <v>897</v>
      </c>
      <c r="C473" s="446"/>
      <c r="D473" s="430"/>
    </row>
    <row r="474" spans="1:4" ht="60">
      <c r="A474" s="425" t="s">
        <v>114</v>
      </c>
      <c r="B474" s="426" t="s">
        <v>1174</v>
      </c>
      <c r="C474" s="445" t="s">
        <v>949</v>
      </c>
      <c r="D474" s="427"/>
    </row>
    <row r="475" spans="1:4" ht="75">
      <c r="A475" s="425" t="s">
        <v>189</v>
      </c>
      <c r="B475" s="426" t="s">
        <v>1241</v>
      </c>
      <c r="C475" s="445" t="s">
        <v>949</v>
      </c>
      <c r="D475" s="447"/>
    </row>
    <row r="476" spans="1:4">
      <c r="A476" s="425" t="s">
        <v>2</v>
      </c>
      <c r="B476" s="429"/>
      <c r="C476" s="445"/>
      <c r="D476" s="427"/>
    </row>
    <row r="477" spans="1:4">
      <c r="A477" s="425" t="s">
        <v>3</v>
      </c>
      <c r="B477" s="429"/>
      <c r="C477" s="445"/>
      <c r="D477" s="427"/>
    </row>
    <row r="478" spans="1:4">
      <c r="A478" s="425" t="s">
        <v>4</v>
      </c>
      <c r="B478" s="429"/>
      <c r="C478" s="445"/>
      <c r="D478" s="427"/>
    </row>
    <row r="479" spans="1:4" ht="105">
      <c r="A479" s="422" t="s">
        <v>898</v>
      </c>
      <c r="B479" s="423" t="s">
        <v>899</v>
      </c>
      <c r="C479" s="446"/>
      <c r="D479" s="430"/>
    </row>
    <row r="480" spans="1:4" ht="60">
      <c r="A480" s="425" t="s">
        <v>114</v>
      </c>
      <c r="B480" s="426" t="s">
        <v>1175</v>
      </c>
      <c r="C480" s="445" t="s">
        <v>949</v>
      </c>
      <c r="D480" s="427"/>
    </row>
    <row r="481" spans="1:4" ht="90">
      <c r="A481" s="425" t="s">
        <v>189</v>
      </c>
      <c r="B481" s="426" t="s">
        <v>1242</v>
      </c>
      <c r="C481" s="445" t="s">
        <v>949</v>
      </c>
      <c r="D481" s="427"/>
    </row>
    <row r="482" spans="1:4">
      <c r="A482" s="425" t="s">
        <v>2</v>
      </c>
      <c r="B482" s="429"/>
      <c r="C482" s="445"/>
      <c r="D482" s="427"/>
    </row>
    <row r="483" spans="1:4">
      <c r="A483" s="425" t="s">
        <v>3</v>
      </c>
      <c r="B483" s="429"/>
      <c r="C483" s="445"/>
      <c r="D483" s="427"/>
    </row>
    <row r="484" spans="1:4">
      <c r="A484" s="425" t="s">
        <v>4</v>
      </c>
      <c r="B484" s="429"/>
      <c r="C484" s="445"/>
      <c r="D484" s="427"/>
    </row>
    <row r="485" spans="1:4" ht="150">
      <c r="A485" s="422" t="s">
        <v>900</v>
      </c>
      <c r="B485" s="423" t="s">
        <v>901</v>
      </c>
      <c r="C485" s="446"/>
      <c r="D485" s="430"/>
    </row>
    <row r="486" spans="1:4" ht="30">
      <c r="A486" s="425" t="s">
        <v>114</v>
      </c>
      <c r="B486" s="426" t="s">
        <v>1176</v>
      </c>
      <c r="C486" s="445" t="s">
        <v>949</v>
      </c>
      <c r="D486" s="427"/>
    </row>
    <row r="487" spans="1:4" ht="30">
      <c r="A487" s="425" t="s">
        <v>189</v>
      </c>
      <c r="B487" s="426" t="s">
        <v>1237</v>
      </c>
      <c r="C487" s="445" t="s">
        <v>949</v>
      </c>
      <c r="D487" s="427"/>
    </row>
    <row r="488" spans="1:4">
      <c r="A488" s="425" t="s">
        <v>2</v>
      </c>
      <c r="B488" s="429"/>
      <c r="C488" s="445"/>
      <c r="D488" s="427"/>
    </row>
    <row r="489" spans="1:4">
      <c r="A489" s="425" t="s">
        <v>3</v>
      </c>
      <c r="B489" s="429"/>
      <c r="C489" s="445"/>
      <c r="D489" s="427"/>
    </row>
    <row r="490" spans="1:4">
      <c r="A490" s="425" t="s">
        <v>4</v>
      </c>
      <c r="B490" s="429"/>
      <c r="C490" s="445"/>
      <c r="D490" s="427"/>
    </row>
    <row r="491" spans="1:4" ht="210">
      <c r="A491" s="422" t="s">
        <v>902</v>
      </c>
      <c r="B491" s="423" t="s">
        <v>903</v>
      </c>
      <c r="C491" s="446"/>
      <c r="D491" s="430"/>
    </row>
    <row r="492" spans="1:4" ht="75">
      <c r="A492" s="425" t="s">
        <v>114</v>
      </c>
      <c r="B492" s="426" t="s">
        <v>1177</v>
      </c>
      <c r="C492" s="445" t="s">
        <v>949</v>
      </c>
      <c r="D492" s="427"/>
    </row>
    <row r="493" spans="1:4" ht="75">
      <c r="A493" s="425" t="s">
        <v>189</v>
      </c>
      <c r="B493" s="426" t="s">
        <v>1238</v>
      </c>
      <c r="C493" s="445" t="s">
        <v>949</v>
      </c>
      <c r="D493" s="427"/>
    </row>
    <row r="494" spans="1:4">
      <c r="A494" s="425" t="s">
        <v>2</v>
      </c>
      <c r="B494" s="429"/>
      <c r="C494" s="445"/>
      <c r="D494" s="427"/>
    </row>
    <row r="495" spans="1:4">
      <c r="A495" s="425" t="s">
        <v>3</v>
      </c>
      <c r="B495" s="429"/>
      <c r="C495" s="445"/>
      <c r="D495" s="427"/>
    </row>
    <row r="496" spans="1:4">
      <c r="A496" s="425" t="s">
        <v>4</v>
      </c>
      <c r="B496" s="429"/>
      <c r="C496" s="445"/>
      <c r="D496" s="427"/>
    </row>
    <row r="497" spans="1:4" ht="180">
      <c r="A497" s="422" t="s">
        <v>904</v>
      </c>
      <c r="B497" s="423" t="s">
        <v>905</v>
      </c>
      <c r="C497" s="446"/>
      <c r="D497" s="430"/>
    </row>
    <row r="498" spans="1:4" ht="75">
      <c r="A498" s="425" t="s">
        <v>114</v>
      </c>
      <c r="B498" s="426" t="s">
        <v>1178</v>
      </c>
      <c r="C498" s="445" t="s">
        <v>949</v>
      </c>
      <c r="D498" s="427"/>
    </row>
    <row r="499" spans="1:4" ht="90">
      <c r="A499" s="425" t="s">
        <v>189</v>
      </c>
      <c r="B499" s="426" t="s">
        <v>1239</v>
      </c>
      <c r="C499" s="445"/>
      <c r="D499" s="427"/>
    </row>
    <row r="500" spans="1:4">
      <c r="A500" s="425" t="s">
        <v>2</v>
      </c>
      <c r="B500" s="429"/>
      <c r="C500" s="445"/>
      <c r="D500" s="427"/>
    </row>
    <row r="501" spans="1:4">
      <c r="A501" s="425" t="s">
        <v>3</v>
      </c>
      <c r="B501" s="429"/>
      <c r="C501" s="445"/>
      <c r="D501" s="427"/>
    </row>
    <row r="502" spans="1:4">
      <c r="A502" s="425" t="s">
        <v>4</v>
      </c>
      <c r="B502" s="429"/>
      <c r="C502" s="445"/>
      <c r="D502" s="427"/>
    </row>
    <row r="503" spans="1:4" ht="105">
      <c r="A503" s="422" t="s">
        <v>906</v>
      </c>
      <c r="B503" s="423" t="s">
        <v>907</v>
      </c>
      <c r="C503" s="446"/>
      <c r="D503" s="430"/>
    </row>
    <row r="504" spans="1:4" ht="45">
      <c r="A504" s="425" t="s">
        <v>114</v>
      </c>
      <c r="B504" s="426" t="s">
        <v>1179</v>
      </c>
      <c r="C504" s="445" t="s">
        <v>949</v>
      </c>
      <c r="D504" s="427"/>
    </row>
    <row r="505" spans="1:4" ht="45">
      <c r="A505" s="425" t="s">
        <v>189</v>
      </c>
      <c r="B505" s="426" t="s">
        <v>1179</v>
      </c>
      <c r="C505" s="445"/>
      <c r="D505" s="427"/>
    </row>
    <row r="506" spans="1:4">
      <c r="A506" s="425" t="s">
        <v>2</v>
      </c>
      <c r="B506" s="429"/>
      <c r="C506" s="445"/>
      <c r="D506" s="427"/>
    </row>
    <row r="507" spans="1:4">
      <c r="A507" s="425" t="s">
        <v>3</v>
      </c>
      <c r="B507" s="429"/>
      <c r="C507" s="445"/>
      <c r="D507" s="427"/>
    </row>
    <row r="508" spans="1:4">
      <c r="A508" s="425" t="s">
        <v>4</v>
      </c>
      <c r="B508" s="429"/>
      <c r="C508" s="445"/>
      <c r="D508" s="427"/>
    </row>
    <row r="509" spans="1:4">
      <c r="A509" s="422">
        <v>6.3</v>
      </c>
      <c r="B509" s="423" t="s">
        <v>908</v>
      </c>
      <c r="C509" s="446"/>
      <c r="D509" s="430"/>
    </row>
    <row r="510" spans="1:4" ht="105">
      <c r="A510" s="422" t="s">
        <v>175</v>
      </c>
      <c r="B510" s="423" t="s">
        <v>909</v>
      </c>
      <c r="C510" s="446"/>
      <c r="D510" s="430"/>
    </row>
    <row r="511" spans="1:4" ht="60">
      <c r="A511" s="425" t="s">
        <v>114</v>
      </c>
      <c r="B511" s="426" t="s">
        <v>1180</v>
      </c>
      <c r="C511" s="445" t="s">
        <v>949</v>
      </c>
      <c r="D511" s="427"/>
    </row>
    <row r="512" spans="1:4" ht="60">
      <c r="A512" s="425" t="s">
        <v>189</v>
      </c>
      <c r="B512" s="426" t="s">
        <v>1243</v>
      </c>
      <c r="C512" s="445" t="s">
        <v>949</v>
      </c>
      <c r="D512" s="427"/>
    </row>
    <row r="513" spans="1:4">
      <c r="A513" s="425" t="s">
        <v>2</v>
      </c>
      <c r="B513" s="428"/>
      <c r="C513" s="445"/>
      <c r="D513" s="427"/>
    </row>
    <row r="514" spans="1:4">
      <c r="A514" s="425" t="s">
        <v>3</v>
      </c>
      <c r="B514" s="429"/>
      <c r="C514" s="445"/>
      <c r="D514" s="427"/>
    </row>
    <row r="515" spans="1:4">
      <c r="A515" s="425" t="s">
        <v>4</v>
      </c>
      <c r="B515" s="429"/>
      <c r="C515" s="445"/>
      <c r="D515" s="427"/>
    </row>
    <row r="516" spans="1:4">
      <c r="A516" s="422" t="s">
        <v>910</v>
      </c>
      <c r="B516" s="423" t="s">
        <v>911</v>
      </c>
      <c r="C516" s="446"/>
      <c r="D516" s="430"/>
    </row>
    <row r="517" spans="1:4" ht="409.5">
      <c r="A517" s="422"/>
      <c r="B517" s="423" t="s">
        <v>912</v>
      </c>
      <c r="C517" s="446"/>
      <c r="D517" s="430"/>
    </row>
    <row r="518" spans="1:4" ht="75">
      <c r="A518" s="425" t="s">
        <v>114</v>
      </c>
      <c r="B518" s="426" t="s">
        <v>1181</v>
      </c>
      <c r="C518" s="445" t="s">
        <v>949</v>
      </c>
      <c r="D518" s="427"/>
    </row>
    <row r="519" spans="1:4" ht="75">
      <c r="A519" s="425" t="s">
        <v>189</v>
      </c>
      <c r="B519" s="426" t="s">
        <v>1181</v>
      </c>
      <c r="C519" s="445"/>
      <c r="D519" s="427"/>
    </row>
    <row r="520" spans="1:4">
      <c r="A520" s="425" t="s">
        <v>2</v>
      </c>
      <c r="B520" s="429"/>
      <c r="C520" s="445"/>
      <c r="D520" s="427"/>
    </row>
    <row r="521" spans="1:4">
      <c r="A521" s="425" t="s">
        <v>3</v>
      </c>
      <c r="B521" s="429"/>
      <c r="C521" s="445"/>
      <c r="D521" s="427"/>
    </row>
    <row r="522" spans="1:4">
      <c r="A522" s="425" t="s">
        <v>4</v>
      </c>
      <c r="B522" s="429"/>
      <c r="C522" s="445"/>
      <c r="D522" s="427"/>
    </row>
    <row r="523" spans="1:4" ht="150">
      <c r="A523" s="422" t="s">
        <v>913</v>
      </c>
      <c r="B523" s="423" t="s">
        <v>914</v>
      </c>
      <c r="C523" s="446"/>
      <c r="D523" s="430"/>
    </row>
    <row r="524" spans="1:4" ht="135">
      <c r="A524" s="425" t="s">
        <v>114</v>
      </c>
      <c r="B524" s="426" t="s">
        <v>1182</v>
      </c>
      <c r="C524" s="445" t="s">
        <v>949</v>
      </c>
      <c r="D524" s="427"/>
    </row>
    <row r="525" spans="1:4" ht="105">
      <c r="A525" s="425" t="s">
        <v>189</v>
      </c>
      <c r="B525" s="426" t="s">
        <v>1244</v>
      </c>
      <c r="C525" s="445" t="s">
        <v>949</v>
      </c>
      <c r="D525" s="427"/>
    </row>
    <row r="526" spans="1:4">
      <c r="A526" s="425" t="s">
        <v>2</v>
      </c>
      <c r="B526" s="429"/>
      <c r="C526" s="445"/>
      <c r="D526" s="427"/>
    </row>
    <row r="527" spans="1:4">
      <c r="A527" s="425" t="s">
        <v>3</v>
      </c>
      <c r="B527" s="429"/>
      <c r="C527" s="445"/>
      <c r="D527" s="427"/>
    </row>
    <row r="528" spans="1:4">
      <c r="A528" s="425" t="s">
        <v>4</v>
      </c>
      <c r="B528" s="429"/>
      <c r="C528" s="445"/>
      <c r="D528" s="427"/>
    </row>
    <row r="529" spans="1:4" ht="135">
      <c r="A529" s="422" t="s">
        <v>915</v>
      </c>
      <c r="B529" s="423" t="s">
        <v>916</v>
      </c>
      <c r="C529" s="446"/>
      <c r="D529" s="430"/>
    </row>
    <row r="530" spans="1:4" ht="75">
      <c r="A530" s="425" t="s">
        <v>114</v>
      </c>
      <c r="B530" s="544" t="s">
        <v>1183</v>
      </c>
      <c r="C530" s="445" t="s">
        <v>949</v>
      </c>
      <c r="D530" s="427"/>
    </row>
    <row r="531" spans="1:4" ht="45">
      <c r="A531" s="425" t="s">
        <v>189</v>
      </c>
      <c r="B531" s="544" t="s">
        <v>1246</v>
      </c>
      <c r="C531" s="546" t="s">
        <v>949</v>
      </c>
      <c r="D531" s="427"/>
    </row>
    <row r="532" spans="1:4">
      <c r="A532" s="425" t="s">
        <v>2</v>
      </c>
      <c r="B532" s="429"/>
      <c r="C532" s="445"/>
      <c r="D532" s="427"/>
    </row>
    <row r="533" spans="1:4">
      <c r="A533" s="425" t="s">
        <v>3</v>
      </c>
      <c r="B533" s="429"/>
      <c r="C533" s="445"/>
      <c r="D533" s="427"/>
    </row>
    <row r="534" spans="1:4">
      <c r="A534" s="425" t="s">
        <v>4</v>
      </c>
      <c r="B534" s="429"/>
      <c r="C534" s="445"/>
      <c r="D534" s="427"/>
    </row>
    <row r="535" spans="1:4" ht="240">
      <c r="A535" s="422" t="s">
        <v>917</v>
      </c>
      <c r="B535" s="423" t="s">
        <v>918</v>
      </c>
      <c r="C535" s="446"/>
      <c r="D535" s="430"/>
    </row>
    <row r="536" spans="1:4" ht="45">
      <c r="A536" s="425" t="s">
        <v>114</v>
      </c>
      <c r="B536" s="426" t="s">
        <v>1184</v>
      </c>
      <c r="C536" s="445" t="s">
        <v>949</v>
      </c>
      <c r="D536" s="427"/>
    </row>
    <row r="537" spans="1:4" ht="45">
      <c r="A537" s="425" t="s">
        <v>189</v>
      </c>
      <c r="B537" s="426" t="s">
        <v>1245</v>
      </c>
      <c r="C537" s="445"/>
      <c r="D537" s="427"/>
    </row>
    <row r="538" spans="1:4">
      <c r="A538" s="425" t="s">
        <v>2</v>
      </c>
      <c r="B538" s="429"/>
      <c r="C538" s="445"/>
      <c r="D538" s="427"/>
    </row>
    <row r="539" spans="1:4">
      <c r="A539" s="425" t="s">
        <v>3</v>
      </c>
      <c r="B539" s="429"/>
      <c r="C539" s="445"/>
      <c r="D539" s="427"/>
    </row>
    <row r="540" spans="1:4">
      <c r="A540" s="425" t="s">
        <v>4</v>
      </c>
      <c r="B540" s="429"/>
      <c r="C540" s="445"/>
      <c r="D540" s="427"/>
    </row>
    <row r="541" spans="1:4" ht="30">
      <c r="A541" s="422">
        <v>6.4</v>
      </c>
      <c r="B541" s="423" t="s">
        <v>919</v>
      </c>
      <c r="C541" s="446"/>
      <c r="D541" s="430"/>
    </row>
    <row r="542" spans="1:4" ht="165">
      <c r="A542" s="422" t="s">
        <v>21</v>
      </c>
      <c r="B542" s="423" t="s">
        <v>920</v>
      </c>
      <c r="C542" s="446"/>
      <c r="D542" s="430"/>
    </row>
    <row r="543" spans="1:4" ht="105">
      <c r="A543" s="425" t="s">
        <v>114</v>
      </c>
      <c r="B543" s="426" t="s">
        <v>1185</v>
      </c>
      <c r="C543" s="445" t="s">
        <v>949</v>
      </c>
      <c r="D543" s="427"/>
    </row>
    <row r="544" spans="1:4" ht="105">
      <c r="A544" s="425" t="s">
        <v>189</v>
      </c>
      <c r="B544" s="426" t="s">
        <v>1247</v>
      </c>
      <c r="C544" s="445" t="s">
        <v>949</v>
      </c>
      <c r="D544" s="427"/>
    </row>
    <row r="545" spans="1:4">
      <c r="A545" s="425" t="s">
        <v>2</v>
      </c>
      <c r="B545" s="429"/>
      <c r="C545" s="445"/>
      <c r="D545" s="427"/>
    </row>
    <row r="546" spans="1:4">
      <c r="A546" s="425" t="s">
        <v>3</v>
      </c>
      <c r="B546" s="429"/>
      <c r="C546" s="445"/>
      <c r="D546" s="427"/>
    </row>
    <row r="547" spans="1:4">
      <c r="A547" s="425" t="s">
        <v>4</v>
      </c>
      <c r="B547" s="429"/>
      <c r="C547" s="445"/>
      <c r="D547" s="427"/>
    </row>
    <row r="548" spans="1:4" ht="105">
      <c r="A548" s="422" t="s">
        <v>616</v>
      </c>
      <c r="B548" s="423" t="s">
        <v>921</v>
      </c>
      <c r="C548" s="446"/>
      <c r="D548" s="430"/>
    </row>
    <row r="549" spans="1:4" ht="45">
      <c r="A549" s="425" t="s">
        <v>114</v>
      </c>
      <c r="B549" s="426" t="s">
        <v>1186</v>
      </c>
      <c r="C549" s="445" t="s">
        <v>949</v>
      </c>
      <c r="D549" s="427"/>
    </row>
    <row r="550" spans="1:4" ht="45">
      <c r="A550" s="425" t="s">
        <v>189</v>
      </c>
      <c r="B550" s="426" t="s">
        <v>1248</v>
      </c>
      <c r="C550" s="445" t="s">
        <v>949</v>
      </c>
      <c r="D550" s="427"/>
    </row>
    <row r="551" spans="1:4">
      <c r="A551" s="425" t="s">
        <v>2</v>
      </c>
      <c r="B551" s="429"/>
      <c r="C551" s="445"/>
      <c r="D551" s="427"/>
    </row>
    <row r="552" spans="1:4">
      <c r="A552" s="425" t="s">
        <v>3</v>
      </c>
      <c r="B552" s="429"/>
      <c r="C552" s="445"/>
      <c r="D552" s="427"/>
    </row>
    <row r="553" spans="1:4">
      <c r="A553" s="425" t="s">
        <v>4</v>
      </c>
      <c r="B553" s="429"/>
      <c r="C553" s="445"/>
      <c r="D553" s="427"/>
    </row>
    <row r="554" spans="1:4" ht="285">
      <c r="A554" s="422" t="s">
        <v>617</v>
      </c>
      <c r="B554" s="423" t="s">
        <v>922</v>
      </c>
      <c r="C554" s="446"/>
      <c r="D554" s="430"/>
    </row>
    <row r="555" spans="1:4" ht="45">
      <c r="A555" s="425" t="s">
        <v>114</v>
      </c>
      <c r="B555" s="426" t="s">
        <v>1187</v>
      </c>
      <c r="C555" s="445" t="s">
        <v>949</v>
      </c>
      <c r="D555" s="427"/>
    </row>
    <row r="556" spans="1:4" ht="30">
      <c r="A556" s="425" t="s">
        <v>189</v>
      </c>
      <c r="B556" s="426" t="s">
        <v>1249</v>
      </c>
      <c r="C556" s="445" t="s">
        <v>949</v>
      </c>
      <c r="D556" s="427"/>
    </row>
    <row r="557" spans="1:4">
      <c r="A557" s="425" t="s">
        <v>2</v>
      </c>
      <c r="B557" s="429"/>
      <c r="C557" s="445"/>
      <c r="D557" s="427"/>
    </row>
    <row r="558" spans="1:4">
      <c r="A558" s="425" t="s">
        <v>3</v>
      </c>
      <c r="B558" s="429"/>
      <c r="C558" s="445"/>
      <c r="D558" s="427"/>
    </row>
    <row r="559" spans="1:4">
      <c r="A559" s="425" t="s">
        <v>4</v>
      </c>
      <c r="B559" s="429"/>
      <c r="C559" s="445"/>
      <c r="D559" s="427"/>
    </row>
    <row r="560" spans="1:4">
      <c r="A560" s="422">
        <v>7</v>
      </c>
      <c r="B560" s="423" t="s">
        <v>923</v>
      </c>
      <c r="C560" s="446"/>
      <c r="D560" s="430"/>
    </row>
    <row r="561" spans="1:4">
      <c r="A561" s="422">
        <v>7.1</v>
      </c>
      <c r="B561" s="423" t="s">
        <v>924</v>
      </c>
      <c r="C561" s="446"/>
      <c r="D561" s="430"/>
    </row>
    <row r="562" spans="1:4" ht="330">
      <c r="A562" s="422" t="s">
        <v>925</v>
      </c>
      <c r="B562" s="423" t="s">
        <v>926</v>
      </c>
      <c r="C562" s="446"/>
      <c r="D562" s="430"/>
    </row>
    <row r="563" spans="1:4" ht="47.25">
      <c r="A563" s="425" t="s">
        <v>114</v>
      </c>
      <c r="B563" s="550" t="s">
        <v>1201</v>
      </c>
      <c r="C563" s="445" t="s">
        <v>949</v>
      </c>
      <c r="D563" s="427"/>
    </row>
    <row r="564" spans="1:4">
      <c r="A564" s="425" t="s">
        <v>189</v>
      </c>
      <c r="B564" s="590" t="s">
        <v>1284</v>
      </c>
      <c r="C564" s="546" t="s">
        <v>421</v>
      </c>
      <c r="D564" s="427"/>
    </row>
    <row r="565" spans="1:4">
      <c r="A565" s="425" t="s">
        <v>2</v>
      </c>
      <c r="B565" s="429"/>
      <c r="C565" s="445"/>
      <c r="D565" s="427"/>
    </row>
    <row r="566" spans="1:4">
      <c r="A566" s="425" t="s">
        <v>3</v>
      </c>
      <c r="B566" s="429"/>
      <c r="C566" s="445"/>
      <c r="D566" s="427"/>
    </row>
    <row r="567" spans="1:4">
      <c r="A567" s="425" t="s">
        <v>4</v>
      </c>
      <c r="B567" s="429"/>
      <c r="C567" s="445"/>
      <c r="D567" s="427"/>
    </row>
    <row r="568" spans="1:4" ht="345">
      <c r="A568" s="422" t="s">
        <v>927</v>
      </c>
      <c r="B568" s="423" t="s">
        <v>928</v>
      </c>
      <c r="C568" s="446"/>
      <c r="D568" s="430"/>
    </row>
    <row r="569" spans="1:4" ht="47.25">
      <c r="A569" s="425" t="s">
        <v>114</v>
      </c>
      <c r="B569" s="550" t="s">
        <v>1201</v>
      </c>
      <c r="C569" s="546" t="s">
        <v>949</v>
      </c>
      <c r="D569" s="427"/>
    </row>
    <row r="570" spans="1:4">
      <c r="A570" s="425" t="s">
        <v>189</v>
      </c>
      <c r="B570" s="590" t="s">
        <v>1284</v>
      </c>
      <c r="C570" s="546" t="s">
        <v>421</v>
      </c>
      <c r="D570" s="427"/>
    </row>
    <row r="571" spans="1:4">
      <c r="A571" s="425" t="s">
        <v>2</v>
      </c>
      <c r="B571" s="429"/>
      <c r="C571" s="546"/>
      <c r="D571" s="427"/>
    </row>
    <row r="572" spans="1:4">
      <c r="A572" s="425" t="s">
        <v>3</v>
      </c>
      <c r="B572" s="429"/>
      <c r="C572" s="546"/>
      <c r="D572" s="427"/>
    </row>
    <row r="573" spans="1:4">
      <c r="A573" s="425" t="s">
        <v>4</v>
      </c>
      <c r="B573" s="429"/>
      <c r="C573" s="546"/>
      <c r="D573" s="427"/>
    </row>
    <row r="574" spans="1:4" ht="240">
      <c r="A574" s="422" t="s">
        <v>929</v>
      </c>
      <c r="B574" s="423" t="s">
        <v>930</v>
      </c>
      <c r="C574" s="446"/>
      <c r="D574" s="430"/>
    </row>
    <row r="575" spans="1:4" ht="110.25">
      <c r="A575" s="425" t="s">
        <v>114</v>
      </c>
      <c r="B575" s="550" t="s">
        <v>1200</v>
      </c>
      <c r="C575" s="445" t="s">
        <v>949</v>
      </c>
      <c r="D575" s="427"/>
    </row>
    <row r="576" spans="1:4">
      <c r="A576" s="425" t="s">
        <v>189</v>
      </c>
      <c r="B576" s="590" t="s">
        <v>1284</v>
      </c>
      <c r="C576" s="546" t="s">
        <v>421</v>
      </c>
      <c r="D576" s="427"/>
    </row>
    <row r="577" spans="1:4">
      <c r="A577" s="425" t="s">
        <v>2</v>
      </c>
      <c r="B577" s="429"/>
      <c r="C577" s="445"/>
      <c r="D577" s="427"/>
    </row>
    <row r="578" spans="1:4">
      <c r="A578" s="425" t="s">
        <v>3</v>
      </c>
      <c r="B578" s="429"/>
      <c r="C578" s="445"/>
      <c r="D578" s="427"/>
    </row>
    <row r="579" spans="1:4">
      <c r="A579" s="425" t="s">
        <v>4</v>
      </c>
      <c r="B579" s="429"/>
      <c r="C579" s="445"/>
      <c r="D579" s="427"/>
    </row>
    <row r="580" spans="1:4">
      <c r="A580" s="422">
        <v>7.2</v>
      </c>
      <c r="B580" s="423" t="s">
        <v>931</v>
      </c>
      <c r="C580" s="446"/>
      <c r="D580" s="430"/>
    </row>
    <row r="581" spans="1:4" ht="165">
      <c r="A581" s="422" t="s">
        <v>932</v>
      </c>
      <c r="B581" s="423" t="s">
        <v>933</v>
      </c>
      <c r="C581" s="446"/>
      <c r="D581" s="430"/>
    </row>
    <row r="582" spans="1:4" ht="60">
      <c r="A582" s="425" t="s">
        <v>114</v>
      </c>
      <c r="B582" s="426" t="s">
        <v>1188</v>
      </c>
      <c r="C582" s="445" t="s">
        <v>949</v>
      </c>
      <c r="D582" s="427"/>
    </row>
    <row r="583" spans="1:4">
      <c r="A583" s="425" t="s">
        <v>189</v>
      </c>
      <c r="B583" s="590" t="s">
        <v>1284</v>
      </c>
      <c r="C583" s="546" t="s">
        <v>421</v>
      </c>
      <c r="D583" s="427"/>
    </row>
    <row r="584" spans="1:4">
      <c r="A584" s="425" t="s">
        <v>2</v>
      </c>
      <c r="B584" s="429"/>
      <c r="C584" s="445"/>
      <c r="D584" s="427"/>
    </row>
    <row r="585" spans="1:4">
      <c r="A585" s="425" t="s">
        <v>3</v>
      </c>
      <c r="B585" s="429"/>
      <c r="C585" s="445"/>
      <c r="D585" s="427"/>
    </row>
    <row r="586" spans="1:4">
      <c r="A586" s="425" t="s">
        <v>4</v>
      </c>
      <c r="B586" s="429"/>
      <c r="C586" s="445"/>
      <c r="D586" s="427"/>
    </row>
    <row r="587" spans="1:4" ht="240">
      <c r="A587" s="422" t="s">
        <v>934</v>
      </c>
      <c r="B587" s="423" t="s">
        <v>935</v>
      </c>
      <c r="C587" s="446"/>
      <c r="D587" s="430"/>
    </row>
    <row r="588" spans="1:4" ht="45">
      <c r="A588" s="425" t="s">
        <v>114</v>
      </c>
      <c r="B588" s="426" t="s">
        <v>1189</v>
      </c>
      <c r="C588" s="445" t="s">
        <v>949</v>
      </c>
      <c r="D588" s="427"/>
    </row>
    <row r="589" spans="1:4">
      <c r="A589" s="425" t="s">
        <v>189</v>
      </c>
      <c r="B589" s="590" t="s">
        <v>1284</v>
      </c>
      <c r="C589" s="546" t="s">
        <v>421</v>
      </c>
      <c r="D589" s="427"/>
    </row>
    <row r="590" spans="1:4">
      <c r="A590" s="425" t="s">
        <v>2</v>
      </c>
      <c r="B590" s="429"/>
      <c r="C590" s="445"/>
      <c r="D590" s="427"/>
    </row>
    <row r="591" spans="1:4">
      <c r="A591" s="425" t="s">
        <v>3</v>
      </c>
      <c r="B591" s="429"/>
      <c r="C591" s="445"/>
      <c r="D591" s="427"/>
    </row>
    <row r="592" spans="1:4">
      <c r="A592" s="425" t="s">
        <v>4</v>
      </c>
      <c r="B592" s="429"/>
      <c r="C592" s="445"/>
      <c r="D592" s="427"/>
    </row>
    <row r="593" spans="1:4" ht="240">
      <c r="A593" s="422" t="s">
        <v>936</v>
      </c>
      <c r="B593" s="423" t="s">
        <v>937</v>
      </c>
      <c r="C593" s="446"/>
      <c r="D593" s="430"/>
    </row>
    <row r="594" spans="1:4" ht="120">
      <c r="A594" s="425" t="s">
        <v>114</v>
      </c>
      <c r="B594" s="426" t="s">
        <v>1190</v>
      </c>
      <c r="C594" s="445" t="s">
        <v>949</v>
      </c>
      <c r="D594" s="427"/>
    </row>
    <row r="595" spans="1:4">
      <c r="A595" s="425" t="s">
        <v>189</v>
      </c>
      <c r="B595" s="590" t="s">
        <v>1284</v>
      </c>
      <c r="C595" s="546" t="s">
        <v>421</v>
      </c>
      <c r="D595" s="427"/>
    </row>
    <row r="596" spans="1:4">
      <c r="A596" s="425" t="s">
        <v>2</v>
      </c>
      <c r="B596" s="429"/>
      <c r="C596" s="445"/>
      <c r="D596" s="427"/>
    </row>
    <row r="597" spans="1:4">
      <c r="A597" s="425" t="s">
        <v>3</v>
      </c>
      <c r="B597" s="429"/>
      <c r="C597" s="445"/>
      <c r="D597" s="427"/>
    </row>
    <row r="598" spans="1:4">
      <c r="A598" s="425" t="s">
        <v>4</v>
      </c>
      <c r="B598" s="429"/>
      <c r="C598" s="445"/>
      <c r="D598" s="427"/>
    </row>
    <row r="599" spans="1:4" ht="135">
      <c r="A599" s="422" t="s">
        <v>938</v>
      </c>
      <c r="B599" s="423" t="s">
        <v>939</v>
      </c>
      <c r="C599" s="446"/>
      <c r="D599" s="430"/>
    </row>
    <row r="600" spans="1:4" ht="45">
      <c r="A600" s="425" t="s">
        <v>114</v>
      </c>
      <c r="B600" s="426" t="s">
        <v>1191</v>
      </c>
      <c r="C600" s="445" t="s">
        <v>949</v>
      </c>
      <c r="D600" s="427"/>
    </row>
    <row r="601" spans="1:4">
      <c r="A601" s="425" t="s">
        <v>189</v>
      </c>
      <c r="B601" s="590" t="s">
        <v>1284</v>
      </c>
      <c r="C601" s="546" t="s">
        <v>421</v>
      </c>
      <c r="D601" s="427"/>
    </row>
    <row r="602" spans="1:4">
      <c r="A602" s="425" t="s">
        <v>2</v>
      </c>
      <c r="B602" s="429"/>
      <c r="C602" s="445"/>
      <c r="D602" s="427"/>
    </row>
    <row r="603" spans="1:4">
      <c r="A603" s="425" t="s">
        <v>3</v>
      </c>
      <c r="B603" s="429"/>
      <c r="C603" s="445"/>
      <c r="D603" s="427"/>
    </row>
    <row r="604" spans="1:4">
      <c r="A604" s="425" t="s">
        <v>4</v>
      </c>
      <c r="B604" s="429"/>
      <c r="C604" s="445"/>
      <c r="D604" s="427"/>
    </row>
    <row r="605" spans="1:4" ht="135">
      <c r="A605" s="422" t="s">
        <v>940</v>
      </c>
      <c r="B605" s="423" t="s">
        <v>941</v>
      </c>
      <c r="C605" s="446"/>
      <c r="D605" s="430"/>
    </row>
    <row r="606" spans="1:4" ht="30">
      <c r="A606" s="425" t="s">
        <v>114</v>
      </c>
      <c r="B606" s="426" t="s">
        <v>1192</v>
      </c>
      <c r="C606" s="445" t="s">
        <v>949</v>
      </c>
      <c r="D606" s="427"/>
    </row>
    <row r="607" spans="1:4">
      <c r="A607" s="425" t="s">
        <v>189</v>
      </c>
      <c r="B607" s="590" t="s">
        <v>1284</v>
      </c>
      <c r="C607" s="546" t="s">
        <v>421</v>
      </c>
      <c r="D607" s="427"/>
    </row>
    <row r="608" spans="1:4">
      <c r="A608" s="425" t="s">
        <v>2</v>
      </c>
      <c r="B608" s="429"/>
      <c r="C608" s="445"/>
      <c r="D608" s="427"/>
    </row>
    <row r="609" spans="1:4">
      <c r="A609" s="425" t="s">
        <v>3</v>
      </c>
      <c r="B609" s="429"/>
      <c r="C609" s="445"/>
      <c r="D609" s="427"/>
    </row>
    <row r="610" spans="1:4">
      <c r="A610" s="425" t="s">
        <v>4</v>
      </c>
      <c r="B610" s="429"/>
      <c r="C610" s="445"/>
      <c r="D610" s="427"/>
    </row>
    <row r="611" spans="1:4" ht="135">
      <c r="A611" s="422" t="s">
        <v>942</v>
      </c>
      <c r="B611" s="423" t="s">
        <v>943</v>
      </c>
      <c r="C611" s="446"/>
      <c r="D611" s="430"/>
    </row>
    <row r="612" spans="1:4" ht="110.25">
      <c r="A612" s="425" t="s">
        <v>114</v>
      </c>
      <c r="B612" s="549" t="s">
        <v>1199</v>
      </c>
      <c r="C612" s="445" t="s">
        <v>949</v>
      </c>
      <c r="D612" s="427"/>
    </row>
    <row r="613" spans="1:4">
      <c r="A613" s="425" t="s">
        <v>189</v>
      </c>
      <c r="B613" s="590" t="s">
        <v>1284</v>
      </c>
      <c r="C613" s="546" t="s">
        <v>421</v>
      </c>
      <c r="D613" s="427"/>
    </row>
    <row r="614" spans="1:4">
      <c r="A614" s="425" t="s">
        <v>2</v>
      </c>
      <c r="B614" s="429"/>
      <c r="C614" s="445"/>
      <c r="D614" s="427"/>
    </row>
    <row r="615" spans="1:4">
      <c r="A615" s="425" t="s">
        <v>3</v>
      </c>
      <c r="B615" s="429"/>
      <c r="C615" s="445"/>
      <c r="D615" s="427"/>
    </row>
    <row r="616" spans="1:4">
      <c r="A616" s="425" t="s">
        <v>4</v>
      </c>
      <c r="B616" s="429"/>
      <c r="C616" s="445"/>
      <c r="D616" s="427"/>
    </row>
    <row r="617" spans="1:4" ht="180">
      <c r="A617" s="422" t="s">
        <v>944</v>
      </c>
      <c r="B617" s="423" t="s">
        <v>945</v>
      </c>
      <c r="C617" s="446"/>
      <c r="D617" s="430"/>
    </row>
    <row r="618" spans="1:4" ht="30">
      <c r="A618" s="425" t="s">
        <v>114</v>
      </c>
      <c r="B618" s="426" t="s">
        <v>1193</v>
      </c>
      <c r="C618" s="445" t="s">
        <v>949</v>
      </c>
      <c r="D618" s="427"/>
    </row>
    <row r="619" spans="1:4">
      <c r="A619" s="425" t="s">
        <v>189</v>
      </c>
      <c r="B619" s="590" t="s">
        <v>1284</v>
      </c>
      <c r="C619" s="546" t="s">
        <v>421</v>
      </c>
      <c r="D619" s="427"/>
    </row>
    <row r="620" spans="1:4">
      <c r="A620" s="425" t="s">
        <v>2</v>
      </c>
      <c r="B620" s="429"/>
      <c r="C620" s="445"/>
      <c r="D620" s="427"/>
    </row>
    <row r="621" spans="1:4">
      <c r="A621" s="425" t="s">
        <v>3</v>
      </c>
      <c r="B621" s="429"/>
      <c r="C621" s="445"/>
      <c r="D621" s="427"/>
    </row>
    <row r="622" spans="1:4">
      <c r="A622" s="425" t="s">
        <v>4</v>
      </c>
      <c r="B622" s="429"/>
      <c r="C622" s="445"/>
      <c r="D622" s="427"/>
    </row>
    <row r="623" spans="1:4" ht="75">
      <c r="A623" s="422" t="s">
        <v>946</v>
      </c>
      <c r="B623" s="423" t="s">
        <v>947</v>
      </c>
      <c r="C623" s="446"/>
      <c r="D623" s="430"/>
    </row>
    <row r="624" spans="1:4" ht="30">
      <c r="A624" s="425" t="s">
        <v>114</v>
      </c>
      <c r="B624" s="426" t="s">
        <v>1194</v>
      </c>
      <c r="C624" s="445" t="s">
        <v>949</v>
      </c>
      <c r="D624" s="427"/>
    </row>
    <row r="625" spans="1:4">
      <c r="A625" s="425" t="s">
        <v>189</v>
      </c>
      <c r="B625" s="590" t="s">
        <v>1284</v>
      </c>
      <c r="C625" s="546" t="s">
        <v>421</v>
      </c>
      <c r="D625" s="427"/>
    </row>
    <row r="626" spans="1:4">
      <c r="A626" s="425" t="s">
        <v>2</v>
      </c>
      <c r="B626" s="429"/>
      <c r="C626" s="445"/>
      <c r="D626" s="427"/>
    </row>
    <row r="627" spans="1:4">
      <c r="A627" s="425" t="s">
        <v>3</v>
      </c>
      <c r="B627" s="429"/>
      <c r="C627" s="445"/>
      <c r="D627" s="427"/>
    </row>
    <row r="628" spans="1:4">
      <c r="A628" s="425" t="s">
        <v>4</v>
      </c>
      <c r="B628" s="429"/>
      <c r="C628" s="445"/>
      <c r="D628" s="427"/>
    </row>
  </sheetData>
  <pageMargins left="0.7" right="0.7" top="0.75" bottom="0.75" header="0.3" footer="0.3"/>
  <pageSetup paperSize="9"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O15"/>
  <sheetViews>
    <sheetView workbookViewId="0">
      <selection activeCell="J11" sqref="J11"/>
    </sheetView>
  </sheetViews>
  <sheetFormatPr defaultRowHeight="15"/>
  <cols>
    <col min="2" max="2" width="26.42578125" customWidth="1"/>
  </cols>
  <sheetData>
    <row r="1" spans="1:15" s="520" customFormat="1" ht="18.75">
      <c r="A1" s="519" t="s">
        <v>1144</v>
      </c>
      <c r="B1" s="277"/>
      <c r="C1" s="277"/>
      <c r="D1" s="277"/>
      <c r="E1" s="277"/>
      <c r="F1" s="277"/>
      <c r="G1" s="277"/>
      <c r="H1" s="277"/>
      <c r="I1" s="277"/>
      <c r="J1" s="277"/>
      <c r="K1" s="277"/>
      <c r="L1" s="277"/>
      <c r="M1" s="277"/>
      <c r="N1" s="277"/>
      <c r="O1" s="277"/>
    </row>
    <row r="3" spans="1:15">
      <c r="A3" s="521" t="s">
        <v>1145</v>
      </c>
    </row>
    <row r="4" spans="1:15">
      <c r="A4" s="652" t="s">
        <v>1146</v>
      </c>
      <c r="B4" s="652" t="s">
        <v>1147</v>
      </c>
      <c r="C4" s="655" t="s">
        <v>1148</v>
      </c>
      <c r="D4" s="655"/>
      <c r="E4" s="655"/>
      <c r="F4" s="655"/>
      <c r="G4" s="655"/>
      <c r="H4" s="655"/>
    </row>
    <row r="5" spans="1:15">
      <c r="A5" s="653"/>
      <c r="B5" s="653"/>
      <c r="C5" s="522">
        <v>2022</v>
      </c>
      <c r="D5" s="522">
        <v>2023</v>
      </c>
      <c r="E5" s="522">
        <v>2024</v>
      </c>
      <c r="F5" s="522">
        <v>2025</v>
      </c>
      <c r="G5" s="522">
        <v>2026</v>
      </c>
      <c r="H5" s="522">
        <v>2027</v>
      </c>
    </row>
    <row r="6" spans="1:15">
      <c r="A6" s="654"/>
      <c r="B6" s="654"/>
      <c r="C6" s="523" t="s">
        <v>1149</v>
      </c>
      <c r="D6" s="524" t="s">
        <v>189</v>
      </c>
      <c r="E6" s="525" t="s">
        <v>2</v>
      </c>
      <c r="F6" s="526" t="s">
        <v>3</v>
      </c>
      <c r="G6" s="527" t="s">
        <v>4</v>
      </c>
      <c r="H6" s="528" t="s">
        <v>1051</v>
      </c>
    </row>
    <row r="7" spans="1:15" ht="58.5" customHeight="1">
      <c r="A7" s="529" t="s">
        <v>733</v>
      </c>
      <c r="B7" s="530" t="s">
        <v>1150</v>
      </c>
      <c r="C7" s="531" t="s">
        <v>1151</v>
      </c>
      <c r="D7" s="532"/>
      <c r="E7" s="532"/>
      <c r="F7" s="533" t="s">
        <v>1151</v>
      </c>
      <c r="G7" s="534"/>
      <c r="H7" s="535" t="s">
        <v>1151</v>
      </c>
    </row>
    <row r="8" spans="1:15" ht="58.5" customHeight="1">
      <c r="A8" s="529" t="s">
        <v>755</v>
      </c>
      <c r="B8" s="530" t="s">
        <v>756</v>
      </c>
      <c r="C8" s="531" t="s">
        <v>1152</v>
      </c>
      <c r="D8" s="536" t="s">
        <v>1152</v>
      </c>
      <c r="E8" s="532"/>
      <c r="F8" s="534"/>
      <c r="G8" s="537" t="s">
        <v>1152</v>
      </c>
      <c r="H8" s="531" t="s">
        <v>1152</v>
      </c>
    </row>
    <row r="9" spans="1:15" ht="58.5" customHeight="1">
      <c r="A9" s="529" t="s">
        <v>785</v>
      </c>
      <c r="B9" s="530" t="s">
        <v>786</v>
      </c>
      <c r="C9" s="531" t="s">
        <v>1153</v>
      </c>
      <c r="D9" s="538"/>
      <c r="E9" s="539" t="s">
        <v>1153</v>
      </c>
      <c r="F9" s="534"/>
      <c r="G9" s="534"/>
      <c r="H9" s="535" t="s">
        <v>1153</v>
      </c>
    </row>
    <row r="10" spans="1:15" ht="58.5" customHeight="1">
      <c r="A10" s="540">
        <v>4</v>
      </c>
      <c r="B10" s="530" t="s">
        <v>823</v>
      </c>
      <c r="C10" s="531" t="s">
        <v>1154</v>
      </c>
      <c r="D10" s="536" t="s">
        <v>1154</v>
      </c>
      <c r="E10" s="534"/>
      <c r="F10" s="533" t="s">
        <v>1154</v>
      </c>
      <c r="G10" s="534"/>
      <c r="H10" s="531" t="s">
        <v>1154</v>
      </c>
    </row>
    <row r="11" spans="1:15" ht="58.5" customHeight="1">
      <c r="A11" s="540">
        <v>5</v>
      </c>
      <c r="B11" s="530" t="s">
        <v>850</v>
      </c>
      <c r="C11" s="531" t="s">
        <v>1155</v>
      </c>
      <c r="D11" s="532"/>
      <c r="E11" s="539" t="s">
        <v>1155</v>
      </c>
      <c r="F11" s="534"/>
      <c r="G11" s="537" t="s">
        <v>1155</v>
      </c>
      <c r="H11" s="531" t="s">
        <v>1155</v>
      </c>
    </row>
    <row r="12" spans="1:15" ht="30">
      <c r="A12" s="540">
        <v>6</v>
      </c>
      <c r="B12" s="530" t="s">
        <v>887</v>
      </c>
      <c r="C12" s="531" t="s">
        <v>1156</v>
      </c>
      <c r="D12" s="536" t="s">
        <v>1156</v>
      </c>
      <c r="E12" s="532"/>
      <c r="F12" s="533" t="s">
        <v>1156</v>
      </c>
      <c r="G12" s="534"/>
      <c r="H12" s="531" t="s">
        <v>1156</v>
      </c>
    </row>
    <row r="13" spans="1:15">
      <c r="A13" s="540">
        <v>7</v>
      </c>
      <c r="B13" s="530" t="s">
        <v>923</v>
      </c>
      <c r="C13" s="531" t="s">
        <v>1157</v>
      </c>
      <c r="D13" s="532"/>
      <c r="E13" s="539" t="s">
        <v>1157</v>
      </c>
      <c r="F13" s="534"/>
      <c r="G13" s="537" t="s">
        <v>1157</v>
      </c>
      <c r="H13" s="531" t="s">
        <v>1157</v>
      </c>
    </row>
    <row r="14" spans="1:15">
      <c r="A14" s="541" t="s">
        <v>1158</v>
      </c>
      <c r="B14" s="541" t="s">
        <v>1159</v>
      </c>
      <c r="C14" s="542" t="s">
        <v>1149</v>
      </c>
      <c r="D14" s="542" t="s">
        <v>189</v>
      </c>
      <c r="E14" s="542" t="s">
        <v>2</v>
      </c>
      <c r="F14" s="542" t="s">
        <v>3</v>
      </c>
      <c r="G14" s="542" t="s">
        <v>4</v>
      </c>
      <c r="H14" s="542" t="s">
        <v>1051</v>
      </c>
    </row>
    <row r="15" spans="1:15" ht="87.75" customHeight="1">
      <c r="A15" s="541" t="s">
        <v>1158</v>
      </c>
      <c r="B15" s="543" t="s">
        <v>1160</v>
      </c>
      <c r="C15" s="542" t="s">
        <v>1149</v>
      </c>
      <c r="D15" s="542" t="s">
        <v>189</v>
      </c>
      <c r="E15" s="542" t="s">
        <v>2</v>
      </c>
      <c r="F15" s="542" t="s">
        <v>3</v>
      </c>
      <c r="G15" s="542" t="s">
        <v>4</v>
      </c>
      <c r="H15" s="542" t="s">
        <v>1051</v>
      </c>
    </row>
  </sheetData>
  <mergeCells count="3">
    <mergeCell ref="A4:A6"/>
    <mergeCell ref="B4:B6"/>
    <mergeCell ref="C4:H4"/>
  </mergeCells>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39"/>
  <sheetViews>
    <sheetView workbookViewId="0">
      <selection activeCell="H24" sqref="H24"/>
    </sheetView>
  </sheetViews>
  <sheetFormatPr defaultColWidth="9.140625" defaultRowHeight="14.25"/>
  <cols>
    <col min="1" max="1" width="8.140625" style="36" customWidth="1"/>
    <col min="2" max="2" width="18.7109375" style="36" bestFit="1" customWidth="1"/>
    <col min="3" max="3" width="5.28515625" style="36" customWidth="1"/>
    <col min="4" max="4" width="11" style="36" customWidth="1"/>
    <col min="5" max="5" width="11.85546875" style="36" customWidth="1"/>
    <col min="6" max="6" width="9.28515625" style="36" customWidth="1"/>
    <col min="7" max="7" width="10.140625" style="36" customWidth="1"/>
    <col min="8" max="8" width="23.28515625" style="36" customWidth="1"/>
    <col min="9" max="9" width="35.140625" style="36" customWidth="1"/>
    <col min="10" max="10" width="3.7109375" style="74" customWidth="1"/>
    <col min="11" max="16384" width="9.140625" style="284"/>
  </cols>
  <sheetData>
    <row r="1" spans="1:9" ht="15" customHeight="1">
      <c r="A1" s="318" t="s">
        <v>628</v>
      </c>
      <c r="B1" s="465"/>
      <c r="C1" s="316"/>
      <c r="D1" s="316"/>
      <c r="E1" s="316"/>
      <c r="F1" s="316"/>
      <c r="G1" s="316"/>
      <c r="H1" s="316"/>
      <c r="I1" s="317"/>
    </row>
    <row r="2" spans="1:9" ht="76.5" customHeight="1">
      <c r="A2" s="71" t="s">
        <v>629</v>
      </c>
      <c r="B2" s="319" t="s">
        <v>630</v>
      </c>
      <c r="C2" s="320" t="s">
        <v>313</v>
      </c>
      <c r="D2" s="72" t="s">
        <v>314</v>
      </c>
      <c r="E2" s="72" t="s">
        <v>315</v>
      </c>
      <c r="F2" s="72" t="s">
        <v>181</v>
      </c>
      <c r="G2" s="72" t="s">
        <v>631</v>
      </c>
      <c r="H2" s="72" t="s">
        <v>316</v>
      </c>
      <c r="I2" s="72" t="s">
        <v>632</v>
      </c>
    </row>
    <row r="3" spans="1:9">
      <c r="A3" s="321"/>
      <c r="B3" s="321"/>
      <c r="C3" s="321"/>
      <c r="D3" s="321"/>
      <c r="E3" s="321"/>
      <c r="F3" s="321"/>
      <c r="G3" s="321"/>
      <c r="H3" s="322"/>
      <c r="I3" s="322"/>
    </row>
    <row r="4" spans="1:9">
      <c r="A4" s="323" t="s">
        <v>114</v>
      </c>
      <c r="B4" s="323" t="s">
        <v>1161</v>
      </c>
      <c r="C4" s="323">
        <v>1</v>
      </c>
      <c r="D4" s="323" t="s">
        <v>1013</v>
      </c>
      <c r="E4" s="323" t="s">
        <v>1000</v>
      </c>
      <c r="F4" s="323"/>
      <c r="G4" s="323" t="s">
        <v>1014</v>
      </c>
      <c r="H4" s="324" t="s">
        <v>1015</v>
      </c>
      <c r="I4" s="324"/>
    </row>
    <row r="5" spans="1:9">
      <c r="A5" s="323" t="s">
        <v>114</v>
      </c>
      <c r="B5" s="323" t="s">
        <v>1161</v>
      </c>
      <c r="C5" s="323">
        <v>1</v>
      </c>
      <c r="D5" s="323" t="s">
        <v>1013</v>
      </c>
      <c r="E5" s="323" t="s">
        <v>1000</v>
      </c>
      <c r="F5" s="323"/>
      <c r="G5" s="323" t="s">
        <v>1014</v>
      </c>
      <c r="H5" s="324" t="s">
        <v>1015</v>
      </c>
      <c r="I5" s="324"/>
    </row>
    <row r="6" spans="1:9">
      <c r="A6" s="323" t="s">
        <v>114</v>
      </c>
      <c r="B6" s="323" t="s">
        <v>1161</v>
      </c>
      <c r="C6" s="323">
        <v>1</v>
      </c>
      <c r="D6" s="323" t="s">
        <v>1013</v>
      </c>
      <c r="E6" s="323" t="s">
        <v>1000</v>
      </c>
      <c r="F6" s="323"/>
      <c r="G6" s="323" t="s">
        <v>1014</v>
      </c>
      <c r="H6" s="324" t="s">
        <v>1015</v>
      </c>
      <c r="I6" s="326"/>
    </row>
    <row r="7" spans="1:9">
      <c r="A7" s="323" t="s">
        <v>114</v>
      </c>
      <c r="B7" s="323" t="s">
        <v>1161</v>
      </c>
      <c r="C7" s="323">
        <v>1</v>
      </c>
      <c r="D7" s="323" t="s">
        <v>1013</v>
      </c>
      <c r="E7" s="323" t="s">
        <v>1000</v>
      </c>
      <c r="F7" s="323"/>
      <c r="G7" s="323" t="s">
        <v>1014</v>
      </c>
      <c r="H7" s="324" t="s">
        <v>1015</v>
      </c>
      <c r="I7" s="326"/>
    </row>
    <row r="8" spans="1:9">
      <c r="A8" s="323" t="s">
        <v>114</v>
      </c>
      <c r="B8" s="323" t="s">
        <v>1161</v>
      </c>
      <c r="C8" s="323">
        <v>1</v>
      </c>
      <c r="D8" s="323" t="s">
        <v>1013</v>
      </c>
      <c r="E8" s="323" t="s">
        <v>1000</v>
      </c>
      <c r="F8" s="323"/>
      <c r="G8" s="323" t="s">
        <v>1014</v>
      </c>
      <c r="H8" s="324" t="s">
        <v>1015</v>
      </c>
      <c r="I8" s="326"/>
    </row>
    <row r="9" spans="1:9">
      <c r="A9" s="323" t="s">
        <v>114</v>
      </c>
      <c r="B9" s="323" t="s">
        <v>1161</v>
      </c>
      <c r="C9" s="323">
        <v>1</v>
      </c>
      <c r="D9" s="323" t="s">
        <v>1013</v>
      </c>
      <c r="E9" s="323" t="s">
        <v>1000</v>
      </c>
      <c r="F9" s="323"/>
      <c r="G9" s="323" t="s">
        <v>1014</v>
      </c>
      <c r="H9" s="324" t="s">
        <v>1015</v>
      </c>
      <c r="I9" s="326"/>
    </row>
    <row r="10" spans="1:9">
      <c r="A10" s="323" t="s">
        <v>114</v>
      </c>
      <c r="B10" s="323" t="s">
        <v>1161</v>
      </c>
      <c r="C10" s="323">
        <v>1</v>
      </c>
      <c r="D10" s="323" t="s">
        <v>1013</v>
      </c>
      <c r="E10" s="323" t="s">
        <v>1000</v>
      </c>
      <c r="F10" s="323"/>
      <c r="G10" s="323" t="s">
        <v>1014</v>
      </c>
      <c r="H10" s="324" t="s">
        <v>1015</v>
      </c>
      <c r="I10" s="326"/>
    </row>
    <row r="11" spans="1:9">
      <c r="A11" s="323" t="s">
        <v>114</v>
      </c>
      <c r="B11" s="323" t="s">
        <v>1161</v>
      </c>
      <c r="C11" s="323">
        <v>1</v>
      </c>
      <c r="D11" s="323" t="s">
        <v>1013</v>
      </c>
      <c r="E11" s="323" t="s">
        <v>1000</v>
      </c>
      <c r="F11" s="323"/>
      <c r="G11" s="323" t="s">
        <v>1014</v>
      </c>
      <c r="H11" s="324" t="s">
        <v>1015</v>
      </c>
      <c r="I11" s="326"/>
    </row>
    <row r="12" spans="1:9">
      <c r="A12" s="323" t="s">
        <v>114</v>
      </c>
      <c r="B12" s="323" t="s">
        <v>1161</v>
      </c>
      <c r="C12" s="323">
        <v>1</v>
      </c>
      <c r="D12" s="323" t="s">
        <v>1013</v>
      </c>
      <c r="E12" s="323" t="s">
        <v>1000</v>
      </c>
      <c r="F12" s="323"/>
      <c r="G12" s="323" t="s">
        <v>1014</v>
      </c>
      <c r="H12" s="324" t="s">
        <v>1015</v>
      </c>
      <c r="I12" s="326"/>
    </row>
    <row r="13" spans="1:9">
      <c r="A13" s="323" t="s">
        <v>114</v>
      </c>
      <c r="B13" s="323" t="s">
        <v>1161</v>
      </c>
      <c r="C13" s="323">
        <v>1</v>
      </c>
      <c r="D13" s="323" t="s">
        <v>1013</v>
      </c>
      <c r="E13" s="323" t="s">
        <v>1000</v>
      </c>
      <c r="F13" s="323"/>
      <c r="G13" s="323" t="s">
        <v>1014</v>
      </c>
      <c r="H13" s="324" t="s">
        <v>1015</v>
      </c>
      <c r="I13" s="326"/>
    </row>
    <row r="14" spans="1:9">
      <c r="A14" s="323" t="s">
        <v>114</v>
      </c>
      <c r="B14" s="323" t="s">
        <v>1161</v>
      </c>
      <c r="C14" s="323">
        <v>1</v>
      </c>
      <c r="D14" s="323" t="s">
        <v>1013</v>
      </c>
      <c r="E14" s="323" t="s">
        <v>1000</v>
      </c>
      <c r="F14" s="323"/>
      <c r="G14" s="323" t="s">
        <v>1014</v>
      </c>
      <c r="H14" s="324" t="s">
        <v>1015</v>
      </c>
      <c r="I14" s="326"/>
    </row>
    <row r="15" spans="1:9">
      <c r="A15" s="323" t="s">
        <v>114</v>
      </c>
      <c r="B15" s="323" t="s">
        <v>1161</v>
      </c>
      <c r="C15" s="323">
        <v>2</v>
      </c>
      <c r="D15" s="323" t="s">
        <v>1013</v>
      </c>
      <c r="E15" s="323" t="s">
        <v>1000</v>
      </c>
      <c r="F15" s="323"/>
      <c r="G15" s="323" t="s">
        <v>1014</v>
      </c>
      <c r="H15" s="324" t="s">
        <v>1015</v>
      </c>
      <c r="I15" s="326"/>
    </row>
    <row r="16" spans="1:9">
      <c r="A16" s="323" t="s">
        <v>114</v>
      </c>
      <c r="B16" s="323" t="s">
        <v>1161</v>
      </c>
      <c r="C16" s="323">
        <v>3</v>
      </c>
      <c r="D16" s="323" t="s">
        <v>1013</v>
      </c>
      <c r="E16" s="323" t="s">
        <v>1000</v>
      </c>
      <c r="F16" s="323"/>
      <c r="G16" s="323" t="s">
        <v>1014</v>
      </c>
      <c r="H16" s="324" t="s">
        <v>1015</v>
      </c>
      <c r="I16" s="326"/>
    </row>
    <row r="17" spans="1:9">
      <c r="A17" s="323" t="s">
        <v>114</v>
      </c>
      <c r="B17" s="323" t="s">
        <v>1012</v>
      </c>
      <c r="C17" s="323">
        <v>4</v>
      </c>
      <c r="D17" s="323" t="s">
        <v>1013</v>
      </c>
      <c r="E17" s="323" t="s">
        <v>1000</v>
      </c>
      <c r="F17" s="323"/>
      <c r="G17" s="323" t="s">
        <v>1014</v>
      </c>
      <c r="H17" s="324" t="s">
        <v>1015</v>
      </c>
      <c r="I17" s="326"/>
    </row>
    <row r="18" spans="1:9">
      <c r="A18" s="323" t="s">
        <v>114</v>
      </c>
      <c r="B18" s="323" t="s">
        <v>1012</v>
      </c>
      <c r="C18" s="323">
        <v>5</v>
      </c>
      <c r="D18" s="323" t="s">
        <v>1013</v>
      </c>
      <c r="E18" s="323" t="s">
        <v>1000</v>
      </c>
      <c r="F18" s="323"/>
      <c r="G18" s="323" t="s">
        <v>1014</v>
      </c>
      <c r="H18" s="324" t="s">
        <v>1015</v>
      </c>
      <c r="I18" s="326"/>
    </row>
    <row r="19" spans="1:9">
      <c r="A19" s="323" t="s">
        <v>114</v>
      </c>
      <c r="B19" s="323" t="s">
        <v>1012</v>
      </c>
      <c r="C19" s="323">
        <v>6</v>
      </c>
      <c r="D19" s="323" t="s">
        <v>1013</v>
      </c>
      <c r="E19" s="323" t="s">
        <v>1000</v>
      </c>
      <c r="F19" s="323"/>
      <c r="G19" s="323" t="s">
        <v>1014</v>
      </c>
      <c r="H19" s="324" t="s">
        <v>1015</v>
      </c>
      <c r="I19" s="326"/>
    </row>
    <row r="20" spans="1:9">
      <c r="A20" s="325"/>
      <c r="B20" s="325"/>
      <c r="C20" s="325"/>
      <c r="D20" s="325"/>
      <c r="E20" s="325"/>
      <c r="F20" s="325"/>
      <c r="G20" s="325"/>
      <c r="H20" s="326"/>
      <c r="I20" s="326"/>
    </row>
    <row r="21" spans="1:9">
      <c r="A21" s="323" t="s">
        <v>1267</v>
      </c>
      <c r="B21" s="323" t="s">
        <v>1012</v>
      </c>
      <c r="C21" s="323"/>
      <c r="D21" s="323" t="s">
        <v>1013</v>
      </c>
      <c r="E21" s="323" t="s">
        <v>1268</v>
      </c>
      <c r="F21" s="323"/>
      <c r="G21" s="323" t="s">
        <v>1269</v>
      </c>
      <c r="H21" s="324" t="s">
        <v>1270</v>
      </c>
      <c r="I21" s="326"/>
    </row>
    <row r="22" spans="1:9">
      <c r="A22" s="323" t="s">
        <v>189</v>
      </c>
      <c r="B22" s="323" t="s">
        <v>1012</v>
      </c>
      <c r="C22" s="323"/>
      <c r="D22" s="323" t="s">
        <v>1013</v>
      </c>
      <c r="E22" s="323" t="s">
        <v>1268</v>
      </c>
      <c r="F22" s="323"/>
      <c r="G22" s="323" t="s">
        <v>1269</v>
      </c>
      <c r="H22" s="324" t="s">
        <v>1270</v>
      </c>
      <c r="I22" s="326"/>
    </row>
    <row r="23" spans="1:9">
      <c r="A23" s="323" t="s">
        <v>189</v>
      </c>
      <c r="B23" s="323" t="s">
        <v>1012</v>
      </c>
      <c r="C23" s="323"/>
      <c r="D23" s="323" t="s">
        <v>1013</v>
      </c>
      <c r="E23" s="323" t="s">
        <v>1268</v>
      </c>
      <c r="F23" s="323"/>
      <c r="G23" s="323" t="s">
        <v>1269</v>
      </c>
      <c r="H23" s="324" t="s">
        <v>1270</v>
      </c>
      <c r="I23" s="326"/>
    </row>
    <row r="24" spans="1:9">
      <c r="A24" s="323" t="s">
        <v>189</v>
      </c>
      <c r="B24" s="323" t="s">
        <v>1161</v>
      </c>
      <c r="C24" s="323"/>
      <c r="D24" s="323" t="s">
        <v>1013</v>
      </c>
      <c r="E24" s="323" t="s">
        <v>1268</v>
      </c>
      <c r="F24" s="323"/>
      <c r="G24" s="323" t="s">
        <v>1269</v>
      </c>
      <c r="H24" s="324" t="s">
        <v>1270</v>
      </c>
      <c r="I24" s="326"/>
    </row>
    <row r="25" spans="1:9">
      <c r="A25" s="323" t="s">
        <v>189</v>
      </c>
      <c r="B25" s="323" t="s">
        <v>1161</v>
      </c>
      <c r="C25" s="323"/>
      <c r="D25" s="323" t="s">
        <v>1013</v>
      </c>
      <c r="E25" s="323" t="s">
        <v>1268</v>
      </c>
      <c r="F25" s="323"/>
      <c r="G25" s="323" t="s">
        <v>1269</v>
      </c>
      <c r="H25" s="324" t="s">
        <v>1270</v>
      </c>
      <c r="I25" s="326"/>
    </row>
    <row r="26" spans="1:9">
      <c r="A26" s="323" t="s">
        <v>189</v>
      </c>
      <c r="B26" s="323" t="s">
        <v>1161</v>
      </c>
      <c r="C26" s="323"/>
      <c r="D26" s="323" t="s">
        <v>1013</v>
      </c>
      <c r="E26" s="323" t="s">
        <v>1268</v>
      </c>
      <c r="F26" s="323"/>
      <c r="G26" s="323" t="s">
        <v>1269</v>
      </c>
      <c r="H26" s="324" t="s">
        <v>1270</v>
      </c>
      <c r="I26" s="326"/>
    </row>
    <row r="27" spans="1:9">
      <c r="A27" s="323" t="s">
        <v>189</v>
      </c>
      <c r="B27" s="323" t="s">
        <v>1301</v>
      </c>
      <c r="C27" s="323"/>
      <c r="D27" s="323" t="s">
        <v>1013</v>
      </c>
      <c r="E27" s="323" t="s">
        <v>1268</v>
      </c>
      <c r="F27" s="323"/>
      <c r="G27" s="323" t="s">
        <v>1269</v>
      </c>
      <c r="H27" s="324" t="s">
        <v>1270</v>
      </c>
      <c r="I27" s="326"/>
    </row>
    <row r="28" spans="1:9">
      <c r="A28" s="323" t="s">
        <v>189</v>
      </c>
      <c r="B28" s="323" t="s">
        <v>1301</v>
      </c>
      <c r="C28" s="323"/>
      <c r="D28" s="323" t="s">
        <v>1013</v>
      </c>
      <c r="E28" s="323" t="s">
        <v>1268</v>
      </c>
      <c r="F28" s="323"/>
      <c r="G28" s="323" t="s">
        <v>1269</v>
      </c>
      <c r="H28" s="324" t="s">
        <v>1270</v>
      </c>
      <c r="I28" s="326"/>
    </row>
    <row r="29" spans="1:9">
      <c r="A29" s="323" t="s">
        <v>189</v>
      </c>
      <c r="B29" s="323" t="s">
        <v>1302</v>
      </c>
      <c r="C29" s="323"/>
      <c r="D29" s="323" t="s">
        <v>1013</v>
      </c>
      <c r="E29" s="323" t="s">
        <v>1268</v>
      </c>
      <c r="F29" s="323"/>
      <c r="G29" s="323" t="s">
        <v>1269</v>
      </c>
      <c r="H29" s="324" t="s">
        <v>1270</v>
      </c>
      <c r="I29" s="326"/>
    </row>
    <row r="30" spans="1:9">
      <c r="A30" s="323"/>
      <c r="B30" s="323"/>
      <c r="C30" s="323"/>
      <c r="D30" s="323"/>
      <c r="E30" s="323"/>
      <c r="F30" s="323"/>
      <c r="G30" s="323"/>
      <c r="H30" s="324"/>
      <c r="I30" s="326"/>
    </row>
    <row r="31" spans="1:9">
      <c r="A31" s="323"/>
      <c r="B31" s="323"/>
      <c r="C31" s="323"/>
      <c r="D31" s="323"/>
      <c r="E31" s="323"/>
      <c r="F31" s="323"/>
      <c r="G31" s="323"/>
      <c r="H31" s="324"/>
      <c r="I31" s="326"/>
    </row>
    <row r="32" spans="1:9">
      <c r="A32" s="323"/>
      <c r="B32" s="323"/>
      <c r="C32" s="323"/>
      <c r="D32" s="323"/>
      <c r="E32" s="323"/>
      <c r="F32" s="323"/>
      <c r="G32" s="323"/>
      <c r="H32" s="324"/>
      <c r="I32" s="326"/>
    </row>
    <row r="33" spans="1:9">
      <c r="A33" s="323"/>
      <c r="B33" s="323"/>
      <c r="C33" s="323"/>
      <c r="D33" s="323"/>
      <c r="E33" s="323"/>
      <c r="F33" s="323"/>
      <c r="G33" s="323"/>
      <c r="H33" s="324"/>
      <c r="I33" s="466"/>
    </row>
    <row r="34" spans="1:9">
      <c r="A34" s="323"/>
      <c r="B34" s="323"/>
      <c r="C34" s="323"/>
      <c r="D34" s="323"/>
      <c r="E34" s="323"/>
      <c r="F34" s="323"/>
      <c r="G34" s="323"/>
      <c r="H34" s="324"/>
      <c r="I34" s="325"/>
    </row>
    <row r="35" spans="1:9">
      <c r="A35" s="325"/>
      <c r="B35" s="325"/>
      <c r="C35" s="325"/>
      <c r="D35" s="325"/>
      <c r="E35" s="325"/>
      <c r="F35" s="325"/>
      <c r="G35" s="325"/>
      <c r="H35" s="326"/>
      <c r="I35" s="325"/>
    </row>
    <row r="36" spans="1:9">
      <c r="H36" s="327"/>
    </row>
    <row r="37" spans="1:9">
      <c r="H37" s="327"/>
    </row>
    <row r="38" spans="1:9">
      <c r="H38" s="327"/>
    </row>
    <row r="39" spans="1:9">
      <c r="H39" s="327"/>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D20"/>
  <sheetViews>
    <sheetView zoomScaleSheetLayoutView="100" workbookViewId="0">
      <selection activeCell="B20" sqref="B20"/>
    </sheetView>
  </sheetViews>
  <sheetFormatPr defaultColWidth="9.140625" defaultRowHeight="14.25"/>
  <cols>
    <col min="1" max="1" width="24.42578125" style="284" customWidth="1"/>
    <col min="2" max="2" width="27.42578125" style="284" customWidth="1"/>
    <col min="3" max="3" width="20.140625" style="284" customWidth="1"/>
    <col min="4" max="16384" width="9.140625" style="284"/>
  </cols>
  <sheetData>
    <row r="1" spans="1:4" ht="21" customHeight="1">
      <c r="A1" s="70" t="s">
        <v>35</v>
      </c>
      <c r="B1" s="54" t="s">
        <v>392</v>
      </c>
    </row>
    <row r="2" spans="1:4" ht="28.5" customHeight="1">
      <c r="A2" s="656" t="s">
        <v>393</v>
      </c>
      <c r="B2" s="656"/>
      <c r="C2" s="656"/>
      <c r="D2" s="169"/>
    </row>
    <row r="3" spans="1:4" ht="12.75" customHeight="1">
      <c r="A3" s="434"/>
      <c r="B3" s="434"/>
      <c r="C3" s="434"/>
      <c r="D3" s="169"/>
    </row>
    <row r="4" spans="1:4">
      <c r="A4" s="70" t="s">
        <v>1016</v>
      </c>
      <c r="B4" s="70" t="s">
        <v>203</v>
      </c>
      <c r="C4" s="70" t="s">
        <v>15</v>
      </c>
    </row>
    <row r="6" spans="1:4" ht="15">
      <c r="A6" s="467" t="s">
        <v>204</v>
      </c>
      <c r="B6" s="468" t="s">
        <v>1017</v>
      </c>
      <c r="C6" s="469" t="s">
        <v>1018</v>
      </c>
    </row>
    <row r="7" spans="1:4" ht="15">
      <c r="A7" s="470"/>
      <c r="B7" s="468" t="s">
        <v>1019</v>
      </c>
      <c r="C7" s="469" t="s">
        <v>1018</v>
      </c>
    </row>
    <row r="8" spans="1:4" ht="15">
      <c r="A8" s="470"/>
      <c r="B8" s="468" t="s">
        <v>1020</v>
      </c>
      <c r="C8" s="469" t="s">
        <v>1018</v>
      </c>
    </row>
    <row r="9" spans="1:4" ht="15">
      <c r="A9" s="470"/>
      <c r="B9" s="468"/>
      <c r="C9" s="470"/>
    </row>
    <row r="10" spans="1:4" ht="15">
      <c r="A10" s="467" t="s">
        <v>191</v>
      </c>
      <c r="B10" s="471" t="s">
        <v>1021</v>
      </c>
      <c r="C10" s="469" t="s">
        <v>1018</v>
      </c>
    </row>
    <row r="11" spans="1:4" ht="15">
      <c r="A11" s="470"/>
      <c r="B11" s="471" t="s">
        <v>1022</v>
      </c>
      <c r="C11" s="469" t="s">
        <v>1018</v>
      </c>
    </row>
    <row r="12" spans="1:4" ht="15">
      <c r="A12" s="470"/>
      <c r="B12" s="471" t="s">
        <v>1023</v>
      </c>
      <c r="C12" s="469" t="s">
        <v>1018</v>
      </c>
    </row>
    <row r="13" spans="1:4" ht="15">
      <c r="A13" s="470"/>
      <c r="B13" s="471" t="s">
        <v>1024</v>
      </c>
      <c r="C13" s="469" t="s">
        <v>1018</v>
      </c>
    </row>
    <row r="14" spans="1:4" ht="15">
      <c r="A14" s="470"/>
      <c r="B14" s="471" t="s">
        <v>1025</v>
      </c>
      <c r="C14" s="469" t="s">
        <v>1018</v>
      </c>
    </row>
    <row r="15" spans="1:4" ht="15">
      <c r="A15" s="470"/>
      <c r="B15" s="471" t="s">
        <v>1026</v>
      </c>
      <c r="C15" s="469" t="s">
        <v>1018</v>
      </c>
    </row>
    <row r="16" spans="1:4" ht="15">
      <c r="A16" s="470"/>
      <c r="B16" s="471" t="s">
        <v>1027</v>
      </c>
      <c r="C16" s="469" t="s">
        <v>1018</v>
      </c>
    </row>
    <row r="17" spans="1:3" ht="15">
      <c r="A17" s="470"/>
      <c r="B17" s="468"/>
      <c r="C17" s="470"/>
    </row>
    <row r="18" spans="1:3" ht="15">
      <c r="A18" s="470"/>
      <c r="B18" s="471" t="s">
        <v>1028</v>
      </c>
      <c r="C18" s="469" t="s">
        <v>1018</v>
      </c>
    </row>
    <row r="19" spans="1:3">
      <c r="B19" s="80"/>
    </row>
    <row r="20" spans="1:3">
      <c r="B20" s="80"/>
    </row>
  </sheetData>
  <mergeCells count="1">
    <mergeCell ref="A2:C2"/>
  </mergeCells>
  <phoneticPr fontId="7" type="noConversion"/>
  <pageMargins left="0.75" right="0.75" top="1" bottom="1" header="0.5" footer="0.5"/>
  <pageSetup paperSize="9" orientation="portrait" horizontalDpi="4294967294"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256"/>
  <sheetViews>
    <sheetView workbookViewId="0">
      <selection activeCell="F11" sqref="F11"/>
    </sheetView>
  </sheetViews>
  <sheetFormatPr defaultColWidth="8" defaultRowHeight="14.25"/>
  <cols>
    <col min="1" max="1" width="7.5703125" style="170" customWidth="1"/>
    <col min="2" max="2" width="70.85546875" style="189" customWidth="1"/>
    <col min="3" max="3" width="7" style="190" customWidth="1"/>
    <col min="4" max="4" width="8" style="191" customWidth="1"/>
    <col min="5" max="16384" width="8" style="174"/>
  </cols>
  <sheetData>
    <row r="1" spans="1:4">
      <c r="A1" s="170" t="s">
        <v>516</v>
      </c>
      <c r="B1" s="171"/>
      <c r="C1" s="172"/>
      <c r="D1" s="173"/>
    </row>
    <row r="2" spans="1:4" ht="49.5" customHeight="1">
      <c r="A2" s="660" t="s">
        <v>548</v>
      </c>
      <c r="B2" s="660"/>
      <c r="C2" s="283"/>
      <c r="D2" s="283"/>
    </row>
    <row r="3" spans="1:4" ht="42.75">
      <c r="A3" s="175" t="s">
        <v>394</v>
      </c>
      <c r="B3" s="176" t="s">
        <v>517</v>
      </c>
      <c r="C3" s="177" t="s">
        <v>395</v>
      </c>
      <c r="D3" s="176" t="s">
        <v>326</v>
      </c>
    </row>
    <row r="4" spans="1:4">
      <c r="A4" s="178">
        <v>1.1000000000000001</v>
      </c>
      <c r="B4" s="179" t="s">
        <v>327</v>
      </c>
      <c r="C4" s="215"/>
      <c r="D4" s="216"/>
    </row>
    <row r="5" spans="1:4">
      <c r="A5" s="180" t="s">
        <v>114</v>
      </c>
      <c r="B5" s="181"/>
      <c r="C5" s="182"/>
      <c r="D5" s="183"/>
    </row>
    <row r="6" spans="1:4">
      <c r="A6" s="184" t="s">
        <v>189</v>
      </c>
      <c r="B6" s="185"/>
      <c r="C6" s="186"/>
      <c r="D6" s="187"/>
    </row>
    <row r="7" spans="1:4">
      <c r="A7" s="184" t="s">
        <v>2</v>
      </c>
      <c r="B7" s="185"/>
      <c r="C7" s="186"/>
      <c r="D7" s="187"/>
    </row>
    <row r="8" spans="1:4">
      <c r="A8" s="184" t="s">
        <v>3</v>
      </c>
      <c r="B8" s="185"/>
      <c r="C8" s="186"/>
      <c r="D8" s="187"/>
    </row>
    <row r="9" spans="1:4">
      <c r="A9" s="184" t="s">
        <v>4</v>
      </c>
      <c r="B9" s="185"/>
      <c r="C9" s="186"/>
      <c r="D9" s="187"/>
    </row>
    <row r="10" spans="1:4">
      <c r="A10" s="188"/>
    </row>
    <row r="11" spans="1:4" ht="28.5">
      <c r="A11" s="178">
        <v>1.2</v>
      </c>
      <c r="B11" s="179" t="s">
        <v>328</v>
      </c>
      <c r="C11" s="217"/>
      <c r="D11" s="218"/>
    </row>
    <row r="12" spans="1:4">
      <c r="A12" s="184" t="s">
        <v>114</v>
      </c>
      <c r="B12" s="192"/>
      <c r="C12" s="186"/>
      <c r="D12" s="187"/>
    </row>
    <row r="13" spans="1:4">
      <c r="A13" s="184" t="s">
        <v>189</v>
      </c>
      <c r="B13" s="185"/>
      <c r="C13" s="186"/>
      <c r="D13" s="187"/>
    </row>
    <row r="14" spans="1:4">
      <c r="A14" s="184" t="s">
        <v>2</v>
      </c>
      <c r="B14" s="185"/>
      <c r="C14" s="186"/>
      <c r="D14" s="187"/>
    </row>
    <row r="15" spans="1:4">
      <c r="A15" s="184" t="s">
        <v>3</v>
      </c>
      <c r="B15" s="185"/>
      <c r="C15" s="186"/>
      <c r="D15" s="187"/>
    </row>
    <row r="16" spans="1:4">
      <c r="A16" s="184" t="s">
        <v>4</v>
      </c>
      <c r="B16" s="185"/>
      <c r="C16" s="186"/>
      <c r="D16" s="187"/>
    </row>
    <row r="17" spans="1:4">
      <c r="A17" s="188"/>
    </row>
    <row r="18" spans="1:4" ht="28.5">
      <c r="A18" s="212">
        <v>1.3</v>
      </c>
      <c r="B18" s="213" t="s">
        <v>350</v>
      </c>
      <c r="C18" s="219" t="s">
        <v>421</v>
      </c>
      <c r="D18" s="220" t="s">
        <v>421</v>
      </c>
    </row>
    <row r="19" spans="1:4">
      <c r="A19" s="188"/>
    </row>
    <row r="20" spans="1:4" ht="28.5">
      <c r="A20" s="178">
        <v>1.4</v>
      </c>
      <c r="B20" s="179" t="s">
        <v>329</v>
      </c>
      <c r="C20" s="217"/>
      <c r="D20" s="218"/>
    </row>
    <row r="21" spans="1:4">
      <c r="A21" s="184" t="s">
        <v>114</v>
      </c>
      <c r="B21" s="185"/>
      <c r="C21" s="186"/>
      <c r="D21" s="187"/>
    </row>
    <row r="22" spans="1:4">
      <c r="A22" s="184" t="s">
        <v>189</v>
      </c>
      <c r="B22" s="185"/>
      <c r="C22" s="186"/>
      <c r="D22" s="187"/>
    </row>
    <row r="23" spans="1:4">
      <c r="A23" s="184" t="s">
        <v>2</v>
      </c>
      <c r="B23" s="185"/>
      <c r="C23" s="186"/>
      <c r="D23" s="187"/>
    </row>
    <row r="24" spans="1:4">
      <c r="A24" s="184" t="s">
        <v>3</v>
      </c>
      <c r="B24" s="185"/>
      <c r="C24" s="186"/>
      <c r="D24" s="187"/>
    </row>
    <row r="25" spans="1:4">
      <c r="A25" s="184" t="s">
        <v>4</v>
      </c>
      <c r="B25" s="185"/>
      <c r="C25" s="186"/>
      <c r="D25" s="187"/>
    </row>
    <row r="26" spans="1:4">
      <c r="A26" s="188"/>
    </row>
    <row r="27" spans="1:4" ht="154.5" customHeight="1">
      <c r="A27" s="193">
        <v>1.5</v>
      </c>
      <c r="B27" s="214" t="s">
        <v>572</v>
      </c>
      <c r="C27" s="221"/>
      <c r="D27" s="222"/>
    </row>
    <row r="28" spans="1:4">
      <c r="A28" s="184" t="s">
        <v>114</v>
      </c>
      <c r="B28" s="223"/>
      <c r="C28" s="186"/>
      <c r="D28" s="187"/>
    </row>
    <row r="29" spans="1:4">
      <c r="A29" s="184" t="s">
        <v>189</v>
      </c>
      <c r="B29" s="185"/>
      <c r="C29" s="186"/>
      <c r="D29" s="187"/>
    </row>
    <row r="30" spans="1:4">
      <c r="A30" s="184" t="s">
        <v>2</v>
      </c>
      <c r="B30" s="185"/>
      <c r="C30" s="186"/>
      <c r="D30" s="187"/>
    </row>
    <row r="31" spans="1:4">
      <c r="A31" s="184" t="s">
        <v>3</v>
      </c>
      <c r="B31" s="185"/>
      <c r="C31" s="186"/>
      <c r="D31" s="187"/>
    </row>
    <row r="32" spans="1:4">
      <c r="A32" s="184" t="s">
        <v>4</v>
      </c>
      <c r="B32" s="185"/>
      <c r="C32" s="186"/>
      <c r="D32" s="187"/>
    </row>
    <row r="33" spans="1:4">
      <c r="A33" s="188"/>
    </row>
    <row r="34" spans="1:4" ht="72" customHeight="1">
      <c r="A34" s="195">
        <v>1.6</v>
      </c>
      <c r="B34" s="214" t="s">
        <v>351</v>
      </c>
      <c r="C34" s="217"/>
      <c r="D34" s="218"/>
    </row>
    <row r="35" spans="1:4">
      <c r="A35" s="184" t="s">
        <v>114</v>
      </c>
      <c r="B35" s="185"/>
      <c r="C35" s="186"/>
      <c r="D35" s="187"/>
    </row>
    <row r="36" spans="1:4">
      <c r="A36" s="184" t="s">
        <v>189</v>
      </c>
      <c r="B36" s="185"/>
      <c r="C36" s="186"/>
      <c r="D36" s="187"/>
    </row>
    <row r="37" spans="1:4">
      <c r="A37" s="184" t="s">
        <v>2</v>
      </c>
      <c r="B37" s="185"/>
      <c r="C37" s="186"/>
      <c r="D37" s="187"/>
    </row>
    <row r="38" spans="1:4">
      <c r="A38" s="184" t="s">
        <v>3</v>
      </c>
      <c r="B38" s="185"/>
      <c r="C38" s="186"/>
      <c r="D38" s="187"/>
    </row>
    <row r="39" spans="1:4">
      <c r="A39" s="184" t="s">
        <v>4</v>
      </c>
      <c r="B39" s="185"/>
      <c r="C39" s="186"/>
      <c r="D39" s="187"/>
    </row>
    <row r="40" spans="1:4">
      <c r="A40" s="188"/>
    </row>
    <row r="41" spans="1:4" ht="68.25" customHeight="1">
      <c r="A41" s="178">
        <v>1.7</v>
      </c>
      <c r="B41" s="214" t="s">
        <v>573</v>
      </c>
      <c r="C41" s="217"/>
      <c r="D41" s="218"/>
    </row>
    <row r="42" spans="1:4">
      <c r="A42" s="184" t="s">
        <v>114</v>
      </c>
      <c r="B42" s="185"/>
      <c r="C42" s="186"/>
      <c r="D42" s="187"/>
    </row>
    <row r="43" spans="1:4">
      <c r="A43" s="184" t="s">
        <v>189</v>
      </c>
      <c r="B43" s="185"/>
      <c r="C43" s="186"/>
      <c r="D43" s="187"/>
    </row>
    <row r="44" spans="1:4">
      <c r="A44" s="184" t="s">
        <v>2</v>
      </c>
      <c r="B44" s="185"/>
      <c r="C44" s="186"/>
      <c r="D44" s="187"/>
    </row>
    <row r="45" spans="1:4">
      <c r="A45" s="184" t="s">
        <v>3</v>
      </c>
      <c r="B45" s="185"/>
      <c r="C45" s="186"/>
      <c r="D45" s="187"/>
    </row>
    <row r="46" spans="1:4">
      <c r="A46" s="184" t="s">
        <v>4</v>
      </c>
      <c r="B46" s="185"/>
      <c r="C46" s="186"/>
      <c r="D46" s="187"/>
    </row>
    <row r="47" spans="1:4">
      <c r="A47" s="188"/>
    </row>
    <row r="48" spans="1:4" ht="51.75" customHeight="1">
      <c r="A48" s="178">
        <v>1.8</v>
      </c>
      <c r="B48" s="179" t="s">
        <v>330</v>
      </c>
      <c r="C48" s="215"/>
      <c r="D48" s="216"/>
    </row>
    <row r="49" spans="1:4">
      <c r="A49" s="184" t="s">
        <v>114</v>
      </c>
      <c r="B49" s="192"/>
      <c r="C49" s="186"/>
      <c r="D49" s="187"/>
    </row>
    <row r="50" spans="1:4">
      <c r="A50" s="184" t="s">
        <v>189</v>
      </c>
      <c r="B50" s="192"/>
      <c r="C50" s="186"/>
      <c r="D50" s="187"/>
    </row>
    <row r="51" spans="1:4">
      <c r="A51" s="184" t="s">
        <v>2</v>
      </c>
      <c r="B51" s="192"/>
      <c r="C51" s="186"/>
      <c r="D51" s="187"/>
    </row>
    <row r="52" spans="1:4">
      <c r="A52" s="184" t="s">
        <v>3</v>
      </c>
      <c r="B52" s="192"/>
      <c r="C52" s="186"/>
      <c r="D52" s="187"/>
    </row>
    <row r="53" spans="1:4">
      <c r="A53" s="184" t="s">
        <v>4</v>
      </c>
      <c r="B53" s="192"/>
      <c r="C53" s="186"/>
      <c r="D53" s="187"/>
    </row>
    <row r="54" spans="1:4">
      <c r="A54" s="188"/>
      <c r="B54" s="196"/>
    </row>
    <row r="55" spans="1:4" ht="59.25" customHeight="1">
      <c r="A55" s="178">
        <v>1.9</v>
      </c>
      <c r="B55" s="179" t="s">
        <v>352</v>
      </c>
      <c r="C55" s="217"/>
      <c r="D55" s="218"/>
    </row>
    <row r="56" spans="1:4">
      <c r="A56" s="184" t="s">
        <v>114</v>
      </c>
      <c r="B56" s="192"/>
      <c r="C56" s="186"/>
      <c r="D56" s="187"/>
    </row>
    <row r="57" spans="1:4">
      <c r="A57" s="184" t="s">
        <v>189</v>
      </c>
      <c r="B57" s="192"/>
      <c r="C57" s="186"/>
      <c r="D57" s="187"/>
    </row>
    <row r="58" spans="1:4">
      <c r="A58" s="184" t="s">
        <v>2</v>
      </c>
      <c r="B58" s="192"/>
      <c r="C58" s="186"/>
      <c r="D58" s="187"/>
    </row>
    <row r="59" spans="1:4">
      <c r="A59" s="184" t="s">
        <v>3</v>
      </c>
      <c r="B59" s="192"/>
      <c r="C59" s="186"/>
      <c r="D59" s="187"/>
    </row>
    <row r="60" spans="1:4">
      <c r="A60" s="184" t="s">
        <v>4</v>
      </c>
      <c r="B60" s="192"/>
      <c r="C60" s="186"/>
      <c r="D60" s="187"/>
    </row>
    <row r="61" spans="1:4">
      <c r="A61" s="188"/>
      <c r="B61" s="196"/>
    </row>
    <row r="62" spans="1:4" ht="34.5" customHeight="1">
      <c r="A62" s="197">
        <v>1.1000000000000001</v>
      </c>
      <c r="B62" s="179" t="s">
        <v>536</v>
      </c>
      <c r="C62" s="217"/>
      <c r="D62" s="218"/>
    </row>
    <row r="63" spans="1:4">
      <c r="A63" s="184" t="s">
        <v>114</v>
      </c>
      <c r="B63" s="185"/>
      <c r="C63" s="186"/>
      <c r="D63" s="187"/>
    </row>
    <row r="64" spans="1:4">
      <c r="A64" s="184" t="s">
        <v>189</v>
      </c>
      <c r="B64" s="185"/>
      <c r="C64" s="186"/>
      <c r="D64" s="187"/>
    </row>
    <row r="65" spans="1:4">
      <c r="A65" s="184" t="s">
        <v>2</v>
      </c>
      <c r="B65" s="185"/>
      <c r="C65" s="186"/>
      <c r="D65" s="187"/>
    </row>
    <row r="66" spans="1:4">
      <c r="A66" s="184" t="s">
        <v>3</v>
      </c>
      <c r="B66" s="185"/>
      <c r="C66" s="186"/>
      <c r="D66" s="187"/>
    </row>
    <row r="67" spans="1:4">
      <c r="A67" s="184" t="s">
        <v>4</v>
      </c>
      <c r="B67" s="185"/>
      <c r="C67" s="186"/>
      <c r="D67" s="187"/>
    </row>
    <row r="68" spans="1:4">
      <c r="A68" s="188"/>
    </row>
    <row r="69" spans="1:4" ht="57">
      <c r="A69" s="197">
        <v>1.1100000000000001</v>
      </c>
      <c r="B69" s="179" t="s">
        <v>331</v>
      </c>
      <c r="C69" s="217"/>
      <c r="D69" s="218"/>
    </row>
    <row r="70" spans="1:4">
      <c r="A70" s="184" t="s">
        <v>114</v>
      </c>
      <c r="B70" s="185"/>
      <c r="C70" s="186"/>
      <c r="D70" s="187"/>
    </row>
    <row r="71" spans="1:4">
      <c r="A71" s="184" t="s">
        <v>189</v>
      </c>
      <c r="B71" s="185"/>
      <c r="C71" s="186"/>
      <c r="D71" s="187"/>
    </row>
    <row r="72" spans="1:4">
      <c r="A72" s="184" t="s">
        <v>2</v>
      </c>
      <c r="B72" s="185"/>
      <c r="C72" s="186"/>
      <c r="D72" s="187"/>
    </row>
    <row r="73" spans="1:4">
      <c r="A73" s="184" t="s">
        <v>3</v>
      </c>
      <c r="B73" s="185"/>
      <c r="C73" s="186"/>
      <c r="D73" s="187"/>
    </row>
    <row r="74" spans="1:4">
      <c r="A74" s="184" t="s">
        <v>4</v>
      </c>
      <c r="B74" s="185"/>
      <c r="C74" s="186"/>
      <c r="D74" s="187"/>
    </row>
    <row r="75" spans="1:4">
      <c r="A75" s="188"/>
    </row>
    <row r="76" spans="1:4" ht="42.75">
      <c r="A76" s="195">
        <v>1.1200000000000001</v>
      </c>
      <c r="B76" s="179" t="s">
        <v>332</v>
      </c>
      <c r="C76" s="217"/>
      <c r="D76" s="218"/>
    </row>
    <row r="77" spans="1:4">
      <c r="A77" s="184" t="s">
        <v>114</v>
      </c>
      <c r="B77" s="198" t="s">
        <v>333</v>
      </c>
      <c r="C77" s="192"/>
      <c r="D77" s="192"/>
    </row>
    <row r="78" spans="1:4">
      <c r="A78" s="184" t="s">
        <v>189</v>
      </c>
      <c r="B78" s="192"/>
      <c r="C78" s="192"/>
      <c r="D78" s="192"/>
    </row>
    <row r="79" spans="1:4">
      <c r="A79" s="184" t="s">
        <v>2</v>
      </c>
      <c r="B79" s="192"/>
      <c r="C79" s="192"/>
      <c r="D79" s="192"/>
    </row>
    <row r="80" spans="1:4">
      <c r="A80" s="184" t="s">
        <v>3</v>
      </c>
      <c r="B80" s="192"/>
      <c r="C80" s="192"/>
      <c r="D80" s="192"/>
    </row>
    <row r="81" spans="1:4">
      <c r="A81" s="184" t="s">
        <v>4</v>
      </c>
      <c r="B81" s="192"/>
      <c r="C81" s="192"/>
      <c r="D81" s="192"/>
    </row>
    <row r="82" spans="1:4">
      <c r="A82" s="199"/>
      <c r="B82" s="196"/>
      <c r="C82" s="196"/>
      <c r="D82" s="196"/>
    </row>
    <row r="83" spans="1:4" ht="71.25">
      <c r="A83" s="193">
        <v>1.1299999999999999</v>
      </c>
      <c r="B83" s="68" t="s">
        <v>353</v>
      </c>
      <c r="C83" s="221" t="s">
        <v>421</v>
      </c>
      <c r="D83" s="222" t="s">
        <v>421</v>
      </c>
    </row>
    <row r="84" spans="1:4" ht="42.75">
      <c r="A84" s="193"/>
      <c r="B84" s="69" t="s">
        <v>334</v>
      </c>
      <c r="C84" s="186"/>
      <c r="D84" s="187"/>
    </row>
    <row r="85" spans="1:4">
      <c r="A85" s="188"/>
    </row>
    <row r="86" spans="1:4" ht="57">
      <c r="A86" s="193">
        <v>2.1</v>
      </c>
      <c r="B86" s="194" t="s">
        <v>335</v>
      </c>
      <c r="C86" s="221"/>
      <c r="D86" s="222"/>
    </row>
    <row r="87" spans="1:4" ht="56.25" customHeight="1">
      <c r="A87" s="200"/>
      <c r="B87" s="201" t="s">
        <v>336</v>
      </c>
      <c r="C87" s="225"/>
      <c r="D87" s="226"/>
    </row>
    <row r="88" spans="1:4">
      <c r="A88" s="184" t="s">
        <v>114</v>
      </c>
      <c r="B88" s="192"/>
      <c r="C88" s="186"/>
      <c r="D88" s="187"/>
    </row>
    <row r="89" spans="1:4">
      <c r="A89" s="184" t="s">
        <v>189</v>
      </c>
      <c r="B89" s="192"/>
      <c r="C89" s="186"/>
      <c r="D89" s="187"/>
    </row>
    <row r="90" spans="1:4">
      <c r="A90" s="184" t="s">
        <v>2</v>
      </c>
      <c r="B90" s="192"/>
      <c r="C90" s="186"/>
      <c r="D90" s="187"/>
    </row>
    <row r="91" spans="1:4">
      <c r="A91" s="184" t="s">
        <v>3</v>
      </c>
      <c r="B91" s="192"/>
      <c r="C91" s="186"/>
      <c r="D91" s="187"/>
    </row>
    <row r="92" spans="1:4">
      <c r="A92" s="184" t="s">
        <v>4</v>
      </c>
      <c r="B92" s="192"/>
      <c r="C92" s="186"/>
      <c r="D92" s="187"/>
    </row>
    <row r="93" spans="1:4">
      <c r="A93" s="188"/>
    </row>
    <row r="94" spans="1:4" ht="27.75" customHeight="1">
      <c r="A94" s="657">
        <v>2.2000000000000002</v>
      </c>
      <c r="B94" s="194" t="s">
        <v>337</v>
      </c>
      <c r="C94" s="221"/>
      <c r="D94" s="222"/>
    </row>
    <row r="95" spans="1:4" ht="14.25" customHeight="1">
      <c r="A95" s="658"/>
      <c r="B95" s="171" t="s">
        <v>396</v>
      </c>
      <c r="C95" s="172"/>
      <c r="D95" s="202"/>
    </row>
    <row r="96" spans="1:4" ht="14.25" customHeight="1">
      <c r="A96" s="658"/>
      <c r="B96" s="171" t="s">
        <v>397</v>
      </c>
      <c r="C96" s="172"/>
      <c r="D96" s="202"/>
    </row>
    <row r="97" spans="1:4" ht="14.25" customHeight="1">
      <c r="A97" s="658"/>
      <c r="B97" s="171" t="s">
        <v>398</v>
      </c>
      <c r="C97" s="172"/>
      <c r="D97" s="202"/>
    </row>
    <row r="98" spans="1:4" ht="14.25" customHeight="1">
      <c r="A98" s="658"/>
      <c r="B98" s="171" t="s">
        <v>399</v>
      </c>
      <c r="C98" s="172"/>
      <c r="D98" s="202"/>
    </row>
    <row r="99" spans="1:4" ht="14.25" customHeight="1">
      <c r="A99" s="658"/>
      <c r="B99" s="171" t="s">
        <v>400</v>
      </c>
      <c r="C99" s="227"/>
      <c r="D99" s="228"/>
    </row>
    <row r="100" spans="1:4" ht="14.25" customHeight="1">
      <c r="A100" s="658"/>
      <c r="B100" s="171" t="s">
        <v>401</v>
      </c>
      <c r="C100" s="172"/>
      <c r="D100" s="202"/>
    </row>
    <row r="101" spans="1:4" ht="27.75" customHeight="1">
      <c r="A101" s="658"/>
      <c r="B101" s="171" t="s">
        <v>402</v>
      </c>
      <c r="C101" s="227"/>
      <c r="D101" s="228"/>
    </row>
    <row r="102" spans="1:4" ht="31.5" customHeight="1">
      <c r="A102" s="658"/>
      <c r="B102" s="171" t="s">
        <v>403</v>
      </c>
      <c r="C102" s="227"/>
      <c r="D102" s="228"/>
    </row>
    <row r="103" spans="1:4" ht="14.25" customHeight="1">
      <c r="A103" s="658"/>
      <c r="B103" s="171" t="s">
        <v>404</v>
      </c>
      <c r="C103" s="227"/>
      <c r="D103" s="228"/>
    </row>
    <row r="104" spans="1:4" ht="15.75" customHeight="1">
      <c r="A104" s="658"/>
      <c r="B104" s="171" t="s">
        <v>405</v>
      </c>
      <c r="C104" s="227"/>
      <c r="D104" s="228"/>
    </row>
    <row r="105" spans="1:4" ht="28.5">
      <c r="A105" s="659"/>
      <c r="B105" s="201" t="s">
        <v>406</v>
      </c>
      <c r="C105" s="225"/>
      <c r="D105" s="226"/>
    </row>
    <row r="106" spans="1:4">
      <c r="A106" s="184" t="s">
        <v>114</v>
      </c>
      <c r="B106" s="185"/>
      <c r="C106" s="186"/>
      <c r="D106" s="187"/>
    </row>
    <row r="107" spans="1:4">
      <c r="A107" s="184" t="s">
        <v>189</v>
      </c>
      <c r="B107" s="185"/>
      <c r="C107" s="186"/>
      <c r="D107" s="187"/>
    </row>
    <row r="108" spans="1:4">
      <c r="A108" s="184" t="s">
        <v>2</v>
      </c>
      <c r="B108" s="185"/>
      <c r="C108" s="186"/>
      <c r="D108" s="187"/>
    </row>
    <row r="109" spans="1:4">
      <c r="A109" s="184" t="s">
        <v>3</v>
      </c>
      <c r="B109" s="185"/>
      <c r="C109" s="186"/>
      <c r="D109" s="187"/>
    </row>
    <row r="110" spans="1:4">
      <c r="A110" s="184" t="s">
        <v>4</v>
      </c>
      <c r="B110" s="185"/>
      <c r="C110" s="186"/>
      <c r="D110" s="187"/>
    </row>
    <row r="111" spans="1:4">
      <c r="A111" s="188"/>
    </row>
    <row r="112" spans="1:4" ht="57">
      <c r="A112" s="193">
        <v>2.2999999999999998</v>
      </c>
      <c r="B112" s="194" t="s">
        <v>338</v>
      </c>
      <c r="C112" s="221"/>
      <c r="D112" s="222"/>
    </row>
    <row r="113" spans="1:4" ht="45.75" customHeight="1">
      <c r="A113" s="203"/>
      <c r="B113" s="171" t="s">
        <v>339</v>
      </c>
      <c r="C113" s="227"/>
      <c r="D113" s="228"/>
    </row>
    <row r="114" spans="1:4">
      <c r="A114" s="203"/>
      <c r="B114" s="171" t="s">
        <v>407</v>
      </c>
      <c r="C114" s="172"/>
      <c r="D114" s="202"/>
    </row>
    <row r="115" spans="1:4">
      <c r="A115" s="203"/>
      <c r="B115" s="171" t="s">
        <v>408</v>
      </c>
      <c r="C115" s="172"/>
      <c r="D115" s="202"/>
    </row>
    <row r="116" spans="1:4" ht="54" customHeight="1">
      <c r="A116" s="203"/>
      <c r="B116" s="171" t="s">
        <v>574</v>
      </c>
      <c r="C116" s="227"/>
      <c r="D116" s="228"/>
    </row>
    <row r="117" spans="1:4" ht="30.75" customHeight="1">
      <c r="A117" s="203"/>
      <c r="B117" s="171" t="s">
        <v>518</v>
      </c>
      <c r="C117" s="227"/>
      <c r="D117" s="228"/>
    </row>
    <row r="118" spans="1:4">
      <c r="A118" s="203"/>
      <c r="B118" s="171" t="s">
        <v>409</v>
      </c>
      <c r="C118" s="172"/>
      <c r="D118" s="202"/>
    </row>
    <row r="119" spans="1:4" ht="45.75" customHeight="1">
      <c r="A119" s="203"/>
      <c r="B119" s="171" t="s">
        <v>410</v>
      </c>
      <c r="C119" s="229"/>
      <c r="D119" s="230"/>
    </row>
    <row r="120" spans="1:4">
      <c r="A120" s="203"/>
      <c r="B120" s="171" t="s">
        <v>340</v>
      </c>
      <c r="C120" s="172"/>
      <c r="D120" s="202"/>
    </row>
    <row r="121" spans="1:4">
      <c r="A121" s="203"/>
      <c r="B121" s="171" t="s">
        <v>411</v>
      </c>
      <c r="C121" s="172"/>
      <c r="D121" s="202"/>
    </row>
    <row r="122" spans="1:4" ht="28.5">
      <c r="A122" s="203"/>
      <c r="B122" s="171" t="s">
        <v>412</v>
      </c>
      <c r="C122" s="172"/>
      <c r="D122" s="202"/>
    </row>
    <row r="123" spans="1:4" ht="28.5">
      <c r="A123" s="203"/>
      <c r="B123" s="171" t="s">
        <v>413</v>
      </c>
      <c r="C123" s="172"/>
      <c r="D123" s="202"/>
    </row>
    <row r="124" spans="1:4">
      <c r="A124" s="200"/>
      <c r="B124" s="201" t="s">
        <v>414</v>
      </c>
      <c r="C124" s="204"/>
      <c r="D124" s="205"/>
    </row>
    <row r="125" spans="1:4">
      <c r="A125" s="184" t="s">
        <v>114</v>
      </c>
      <c r="B125" s="192"/>
      <c r="C125" s="186"/>
      <c r="D125" s="187"/>
    </row>
    <row r="126" spans="1:4">
      <c r="A126" s="184" t="s">
        <v>189</v>
      </c>
      <c r="B126" s="192"/>
      <c r="C126" s="186"/>
      <c r="D126" s="187"/>
    </row>
    <row r="127" spans="1:4">
      <c r="A127" s="184" t="s">
        <v>2</v>
      </c>
      <c r="B127" s="192"/>
      <c r="C127" s="186"/>
      <c r="D127" s="187"/>
    </row>
    <row r="128" spans="1:4">
      <c r="A128" s="184" t="s">
        <v>3</v>
      </c>
      <c r="B128" s="192"/>
      <c r="C128" s="186"/>
      <c r="D128" s="187"/>
    </row>
    <row r="129" spans="1:4">
      <c r="A129" s="184" t="s">
        <v>4</v>
      </c>
      <c r="B129" s="185"/>
      <c r="C129" s="186"/>
      <c r="D129" s="187"/>
    </row>
    <row r="130" spans="1:4">
      <c r="A130" s="188"/>
    </row>
    <row r="131" spans="1:4" ht="42.75">
      <c r="A131" s="178">
        <v>2.4</v>
      </c>
      <c r="B131" s="171" t="s">
        <v>519</v>
      </c>
      <c r="C131" s="206" t="s">
        <v>421</v>
      </c>
      <c r="D131" s="207" t="s">
        <v>421</v>
      </c>
    </row>
    <row r="132" spans="1:4">
      <c r="A132" s="184" t="s">
        <v>114</v>
      </c>
      <c r="B132" s="192"/>
      <c r="C132" s="186"/>
      <c r="D132" s="187"/>
    </row>
    <row r="133" spans="1:4">
      <c r="A133" s="184" t="s">
        <v>189</v>
      </c>
      <c r="B133" s="192"/>
      <c r="C133" s="186"/>
      <c r="D133" s="187"/>
    </row>
    <row r="134" spans="1:4">
      <c r="A134" s="184" t="s">
        <v>2</v>
      </c>
      <c r="B134" s="192"/>
      <c r="C134" s="186"/>
      <c r="D134" s="187"/>
    </row>
    <row r="135" spans="1:4">
      <c r="A135" s="184" t="s">
        <v>3</v>
      </c>
      <c r="B135" s="192"/>
      <c r="C135" s="186"/>
      <c r="D135" s="187"/>
    </row>
    <row r="136" spans="1:4">
      <c r="A136" s="184" t="s">
        <v>4</v>
      </c>
      <c r="B136" s="185"/>
      <c r="C136" s="186"/>
      <c r="D136" s="187"/>
    </row>
    <row r="137" spans="1:4">
      <c r="A137" s="188"/>
    </row>
    <row r="138" spans="1:4" ht="75.75" customHeight="1">
      <c r="A138" s="193">
        <v>2.5</v>
      </c>
      <c r="B138" s="171" t="s">
        <v>354</v>
      </c>
      <c r="C138" s="221"/>
      <c r="D138" s="222"/>
    </row>
    <row r="139" spans="1:4" ht="70.5" customHeight="1">
      <c r="A139" s="200"/>
      <c r="B139" s="201" t="s">
        <v>341</v>
      </c>
      <c r="C139" s="225"/>
      <c r="D139" s="226"/>
    </row>
    <row r="140" spans="1:4">
      <c r="A140" s="184" t="s">
        <v>114</v>
      </c>
      <c r="B140" s="185"/>
      <c r="C140" s="186"/>
      <c r="D140" s="187"/>
    </row>
    <row r="141" spans="1:4">
      <c r="A141" s="184" t="s">
        <v>189</v>
      </c>
      <c r="B141" s="185"/>
      <c r="C141" s="186"/>
      <c r="D141" s="187"/>
    </row>
    <row r="142" spans="1:4">
      <c r="A142" s="184" t="s">
        <v>2</v>
      </c>
      <c r="B142" s="185"/>
      <c r="C142" s="186"/>
      <c r="D142" s="187"/>
    </row>
    <row r="143" spans="1:4">
      <c r="A143" s="184" t="s">
        <v>3</v>
      </c>
      <c r="B143" s="185"/>
      <c r="C143" s="186"/>
      <c r="D143" s="187"/>
    </row>
    <row r="144" spans="1:4">
      <c r="A144" s="184" t="s">
        <v>4</v>
      </c>
      <c r="B144" s="185"/>
      <c r="C144" s="186"/>
      <c r="D144" s="187"/>
    </row>
    <row r="145" spans="1:4">
      <c r="A145" s="188"/>
    </row>
    <row r="146" spans="1:4" ht="85.5">
      <c r="A146" s="193">
        <v>2.6</v>
      </c>
      <c r="B146" s="201" t="s">
        <v>575</v>
      </c>
      <c r="C146" s="221"/>
      <c r="D146" s="222"/>
    </row>
    <row r="147" spans="1:4">
      <c r="A147" s="184" t="s">
        <v>114</v>
      </c>
      <c r="B147" s="185"/>
      <c r="C147" s="186"/>
      <c r="D147" s="187"/>
    </row>
    <row r="148" spans="1:4">
      <c r="A148" s="184" t="s">
        <v>189</v>
      </c>
      <c r="B148" s="185"/>
      <c r="C148" s="186"/>
      <c r="D148" s="187"/>
    </row>
    <row r="149" spans="1:4">
      <c r="A149" s="184" t="s">
        <v>2</v>
      </c>
      <c r="B149" s="185"/>
      <c r="C149" s="186"/>
      <c r="D149" s="187"/>
    </row>
    <row r="150" spans="1:4">
      <c r="A150" s="184" t="s">
        <v>3</v>
      </c>
      <c r="B150" s="185"/>
      <c r="C150" s="186"/>
      <c r="D150" s="187"/>
    </row>
    <row r="151" spans="1:4">
      <c r="A151" s="184" t="s">
        <v>4</v>
      </c>
      <c r="B151" s="185"/>
      <c r="C151" s="186"/>
      <c r="D151" s="187"/>
    </row>
    <row r="152" spans="1:4">
      <c r="A152" s="188"/>
    </row>
    <row r="153" spans="1:4" ht="85.5">
      <c r="A153" s="193">
        <v>2.7</v>
      </c>
      <c r="B153" s="214" t="s">
        <v>576</v>
      </c>
      <c r="C153" s="221"/>
      <c r="D153" s="222"/>
    </row>
    <row r="154" spans="1:4">
      <c r="A154" s="184" t="s">
        <v>114</v>
      </c>
      <c r="B154" s="224"/>
      <c r="C154" s="186"/>
      <c r="D154" s="187"/>
    </row>
    <row r="155" spans="1:4">
      <c r="A155" s="184" t="s">
        <v>189</v>
      </c>
      <c r="B155" s="185"/>
      <c r="C155" s="186"/>
      <c r="D155" s="187"/>
    </row>
    <row r="156" spans="1:4">
      <c r="A156" s="184" t="s">
        <v>2</v>
      </c>
      <c r="B156" s="185"/>
      <c r="C156" s="186"/>
      <c r="D156" s="187"/>
    </row>
    <row r="157" spans="1:4">
      <c r="A157" s="184" t="s">
        <v>3</v>
      </c>
      <c r="B157" s="185"/>
      <c r="C157" s="186"/>
      <c r="D157" s="187"/>
    </row>
    <row r="158" spans="1:4">
      <c r="A158" s="184" t="s">
        <v>4</v>
      </c>
      <c r="B158" s="185"/>
      <c r="C158" s="186"/>
      <c r="D158" s="187"/>
    </row>
    <row r="159" spans="1:4">
      <c r="A159" s="188"/>
    </row>
    <row r="160" spans="1:4" ht="42" customHeight="1">
      <c r="A160" s="178">
        <v>2.8</v>
      </c>
      <c r="B160" s="179" t="s">
        <v>537</v>
      </c>
      <c r="C160" s="217"/>
      <c r="D160" s="218"/>
    </row>
    <row r="161" spans="1:4">
      <c r="A161" s="184" t="s">
        <v>114</v>
      </c>
      <c r="B161" s="185"/>
      <c r="C161" s="186"/>
      <c r="D161" s="187"/>
    </row>
    <row r="162" spans="1:4">
      <c r="A162" s="184" t="s">
        <v>189</v>
      </c>
      <c r="B162" s="208"/>
      <c r="C162" s="186"/>
      <c r="D162" s="187"/>
    </row>
    <row r="163" spans="1:4">
      <c r="A163" s="184" t="s">
        <v>2</v>
      </c>
      <c r="B163" s="185"/>
      <c r="C163" s="186"/>
      <c r="D163" s="187"/>
    </row>
    <row r="164" spans="1:4">
      <c r="A164" s="184" t="s">
        <v>3</v>
      </c>
      <c r="B164" s="185"/>
      <c r="C164" s="186"/>
      <c r="D164" s="187"/>
    </row>
    <row r="165" spans="1:4">
      <c r="A165" s="184" t="s">
        <v>4</v>
      </c>
      <c r="B165" s="185"/>
      <c r="C165" s="186"/>
      <c r="D165" s="187"/>
    </row>
    <row r="166" spans="1:4">
      <c r="A166" s="188"/>
    </row>
    <row r="167" spans="1:4" ht="57">
      <c r="A167" s="193">
        <v>3.1</v>
      </c>
      <c r="B167" s="194" t="s">
        <v>342</v>
      </c>
      <c r="C167" s="209"/>
      <c r="D167" s="210"/>
    </row>
    <row r="168" spans="1:4" ht="42.75">
      <c r="A168" s="203"/>
      <c r="B168" s="171" t="s">
        <v>343</v>
      </c>
      <c r="C168" s="172"/>
      <c r="D168" s="202"/>
    </row>
    <row r="169" spans="1:4" ht="28.5">
      <c r="A169" s="203"/>
      <c r="B169" s="171" t="s">
        <v>344</v>
      </c>
      <c r="C169" s="172"/>
      <c r="D169" s="202"/>
    </row>
    <row r="170" spans="1:4" ht="114">
      <c r="A170" s="200"/>
      <c r="B170" s="201" t="s">
        <v>345</v>
      </c>
      <c r="C170" s="204"/>
      <c r="D170" s="205"/>
    </row>
    <row r="171" spans="1:4">
      <c r="A171" s="184" t="s">
        <v>114</v>
      </c>
      <c r="B171" s="185"/>
      <c r="C171" s="186"/>
      <c r="D171" s="187"/>
    </row>
    <row r="172" spans="1:4">
      <c r="A172" s="184" t="s">
        <v>189</v>
      </c>
      <c r="B172" s="185"/>
      <c r="C172" s="186"/>
      <c r="D172" s="187"/>
    </row>
    <row r="173" spans="1:4">
      <c r="A173" s="184" t="s">
        <v>2</v>
      </c>
      <c r="B173" s="185"/>
      <c r="C173" s="186"/>
      <c r="D173" s="187"/>
    </row>
    <row r="174" spans="1:4">
      <c r="A174" s="184" t="s">
        <v>3</v>
      </c>
      <c r="B174" s="185"/>
      <c r="C174" s="186"/>
      <c r="D174" s="187"/>
    </row>
    <row r="175" spans="1:4">
      <c r="A175" s="184" t="s">
        <v>4</v>
      </c>
      <c r="B175" s="185"/>
      <c r="C175" s="186"/>
      <c r="D175" s="187"/>
    </row>
    <row r="176" spans="1:4">
      <c r="A176" s="188"/>
    </row>
    <row r="177" spans="1:4" ht="42.75">
      <c r="A177" s="193">
        <v>3.2</v>
      </c>
      <c r="B177" s="201" t="s">
        <v>355</v>
      </c>
      <c r="C177" s="209"/>
      <c r="D177" s="210"/>
    </row>
    <row r="178" spans="1:4" ht="42.75">
      <c r="A178" s="203"/>
      <c r="B178" s="171" t="s">
        <v>346</v>
      </c>
      <c r="C178" s="172"/>
      <c r="D178" s="202"/>
    </row>
    <row r="179" spans="1:4" ht="57">
      <c r="A179" s="203"/>
      <c r="B179" s="171" t="s">
        <v>549</v>
      </c>
      <c r="C179" s="172"/>
      <c r="D179" s="202"/>
    </row>
    <row r="180" spans="1:4" ht="42.75">
      <c r="A180" s="200"/>
      <c r="B180" s="211" t="s">
        <v>538</v>
      </c>
      <c r="C180" s="204"/>
      <c r="D180" s="205"/>
    </row>
    <row r="181" spans="1:4">
      <c r="A181" s="184"/>
      <c r="B181" s="185"/>
      <c r="C181" s="186"/>
      <c r="D181" s="187"/>
    </row>
    <row r="182" spans="1:4">
      <c r="A182" s="184"/>
      <c r="B182" s="185"/>
      <c r="C182" s="186"/>
      <c r="D182" s="187"/>
    </row>
    <row r="183" spans="1:4">
      <c r="A183" s="184"/>
      <c r="B183" s="185"/>
      <c r="C183" s="186"/>
      <c r="D183" s="187"/>
    </row>
    <row r="184" spans="1:4">
      <c r="A184" s="184"/>
      <c r="B184" s="185"/>
      <c r="C184" s="186"/>
      <c r="D184" s="187"/>
    </row>
    <row r="185" spans="1:4">
      <c r="A185" s="184"/>
      <c r="B185" s="185"/>
      <c r="C185" s="186"/>
      <c r="D185" s="187"/>
    </row>
    <row r="186" spans="1:4">
      <c r="A186" s="188"/>
    </row>
    <row r="187" spans="1:4" ht="71.25">
      <c r="A187" s="193">
        <v>4.0999999999999996</v>
      </c>
      <c r="B187" s="194" t="s">
        <v>415</v>
      </c>
      <c r="C187" s="209"/>
      <c r="D187" s="210"/>
    </row>
    <row r="188" spans="1:4">
      <c r="A188" s="184" t="s">
        <v>114</v>
      </c>
      <c r="B188" s="185"/>
      <c r="C188" s="186"/>
      <c r="D188" s="187"/>
    </row>
    <row r="189" spans="1:4">
      <c r="A189" s="184" t="s">
        <v>189</v>
      </c>
      <c r="B189" s="185"/>
      <c r="C189" s="186"/>
      <c r="D189" s="187"/>
    </row>
    <row r="190" spans="1:4">
      <c r="A190" s="184" t="s">
        <v>2</v>
      </c>
      <c r="B190" s="185"/>
      <c r="C190" s="186"/>
      <c r="D190" s="187"/>
    </row>
    <row r="191" spans="1:4">
      <c r="A191" s="184" t="s">
        <v>3</v>
      </c>
      <c r="B191" s="185"/>
      <c r="C191" s="186"/>
      <c r="D191" s="187"/>
    </row>
    <row r="192" spans="1:4">
      <c r="A192" s="184" t="s">
        <v>4</v>
      </c>
      <c r="B192" s="185"/>
      <c r="C192" s="186"/>
      <c r="D192" s="187"/>
    </row>
    <row r="193" spans="1:4">
      <c r="A193" s="188"/>
    </row>
    <row r="194" spans="1:4" ht="42.75">
      <c r="A194" s="178">
        <v>4.2</v>
      </c>
      <c r="B194" s="179" t="s">
        <v>347</v>
      </c>
      <c r="C194" s="206"/>
      <c r="D194" s="207"/>
    </row>
    <row r="195" spans="1:4">
      <c r="A195" s="184" t="s">
        <v>114</v>
      </c>
      <c r="B195" s="185"/>
      <c r="C195" s="186"/>
      <c r="D195" s="187"/>
    </row>
    <row r="196" spans="1:4">
      <c r="A196" s="184" t="s">
        <v>189</v>
      </c>
      <c r="B196" s="185"/>
      <c r="C196" s="186"/>
      <c r="D196" s="187"/>
    </row>
    <row r="197" spans="1:4">
      <c r="A197" s="184" t="s">
        <v>2</v>
      </c>
      <c r="B197" s="185"/>
      <c r="C197" s="186"/>
      <c r="D197" s="187"/>
    </row>
    <row r="198" spans="1:4">
      <c r="A198" s="184" t="s">
        <v>3</v>
      </c>
      <c r="B198" s="185"/>
      <c r="C198" s="186"/>
      <c r="D198" s="187"/>
    </row>
    <row r="199" spans="1:4">
      <c r="A199" s="184" t="s">
        <v>4</v>
      </c>
      <c r="B199" s="185"/>
      <c r="C199" s="186"/>
      <c r="D199" s="187"/>
    </row>
    <row r="201" spans="1:4" ht="42.75">
      <c r="A201" s="178">
        <v>4.3</v>
      </c>
      <c r="B201" s="179" t="s">
        <v>348</v>
      </c>
      <c r="C201" s="206"/>
      <c r="D201" s="207"/>
    </row>
    <row r="202" spans="1:4">
      <c r="A202" s="184" t="s">
        <v>114</v>
      </c>
      <c r="B202" s="185"/>
      <c r="C202" s="186"/>
      <c r="D202" s="187"/>
    </row>
    <row r="203" spans="1:4">
      <c r="A203" s="184" t="s">
        <v>189</v>
      </c>
      <c r="B203" s="185"/>
      <c r="C203" s="186"/>
      <c r="D203" s="187"/>
    </row>
    <row r="204" spans="1:4">
      <c r="A204" s="184" t="s">
        <v>2</v>
      </c>
      <c r="B204" s="185"/>
      <c r="C204" s="186"/>
      <c r="D204" s="187"/>
    </row>
    <row r="205" spans="1:4">
      <c r="A205" s="184" t="s">
        <v>3</v>
      </c>
      <c r="B205" s="185"/>
      <c r="C205" s="186"/>
      <c r="D205" s="187"/>
    </row>
    <row r="206" spans="1:4">
      <c r="A206" s="184" t="s">
        <v>4</v>
      </c>
      <c r="B206" s="185"/>
      <c r="C206" s="186"/>
      <c r="D206" s="187"/>
    </row>
    <row r="207" spans="1:4">
      <c r="A207" s="188"/>
    </row>
    <row r="208" spans="1:4" ht="71.25">
      <c r="A208" s="193">
        <v>5.0999999999999996</v>
      </c>
      <c r="B208" s="194" t="s">
        <v>539</v>
      </c>
      <c r="C208" s="209"/>
      <c r="D208" s="210"/>
    </row>
    <row r="209" spans="1:4">
      <c r="A209" s="184" t="s">
        <v>114</v>
      </c>
      <c r="B209" s="185"/>
      <c r="C209" s="186"/>
      <c r="D209" s="187"/>
    </row>
    <row r="210" spans="1:4">
      <c r="A210" s="184" t="s">
        <v>189</v>
      </c>
      <c r="B210" s="185"/>
      <c r="C210" s="186"/>
      <c r="D210" s="187"/>
    </row>
    <row r="211" spans="1:4">
      <c r="A211" s="184" t="s">
        <v>2</v>
      </c>
      <c r="B211" s="185"/>
      <c r="C211" s="186"/>
      <c r="D211" s="187"/>
    </row>
    <row r="212" spans="1:4">
      <c r="A212" s="184" t="s">
        <v>3</v>
      </c>
      <c r="B212" s="185"/>
      <c r="C212" s="186"/>
      <c r="D212" s="187"/>
    </row>
    <row r="213" spans="1:4">
      <c r="A213" s="184" t="s">
        <v>4</v>
      </c>
      <c r="B213" s="185"/>
      <c r="C213" s="186"/>
      <c r="D213" s="187"/>
    </row>
    <row r="214" spans="1:4">
      <c r="A214" s="188"/>
    </row>
    <row r="215" spans="1:4" ht="42.75">
      <c r="A215" s="178">
        <v>5.2</v>
      </c>
      <c r="B215" s="179" t="s">
        <v>540</v>
      </c>
      <c r="C215" s="206"/>
      <c r="D215" s="207"/>
    </row>
    <row r="216" spans="1:4">
      <c r="A216" s="184" t="s">
        <v>114</v>
      </c>
      <c r="B216" s="185"/>
      <c r="C216" s="186"/>
      <c r="D216" s="187"/>
    </row>
    <row r="217" spans="1:4">
      <c r="A217" s="184" t="s">
        <v>189</v>
      </c>
      <c r="B217" s="185"/>
      <c r="C217" s="186"/>
      <c r="D217" s="187"/>
    </row>
    <row r="218" spans="1:4">
      <c r="A218" s="184" t="s">
        <v>2</v>
      </c>
      <c r="B218" s="185"/>
      <c r="C218" s="186"/>
      <c r="D218" s="187"/>
    </row>
    <row r="219" spans="1:4">
      <c r="A219" s="184" t="s">
        <v>3</v>
      </c>
      <c r="B219" s="185"/>
      <c r="C219" s="186"/>
      <c r="D219" s="187"/>
    </row>
    <row r="220" spans="1:4">
      <c r="A220" s="184" t="s">
        <v>4</v>
      </c>
      <c r="B220" s="185"/>
      <c r="C220" s="186"/>
      <c r="D220" s="187"/>
    </row>
    <row r="221" spans="1:4">
      <c r="A221" s="188"/>
    </row>
    <row r="222" spans="1:4" ht="57">
      <c r="A222" s="178">
        <v>5.3</v>
      </c>
      <c r="B222" s="179" t="s">
        <v>541</v>
      </c>
      <c r="C222" s="206"/>
      <c r="D222" s="207"/>
    </row>
    <row r="223" spans="1:4">
      <c r="A223" s="184" t="s">
        <v>114</v>
      </c>
      <c r="B223" s="185"/>
      <c r="C223" s="186"/>
      <c r="D223" s="187"/>
    </row>
    <row r="224" spans="1:4">
      <c r="A224" s="184" t="s">
        <v>189</v>
      </c>
      <c r="B224" s="185"/>
      <c r="C224" s="186"/>
      <c r="D224" s="187"/>
    </row>
    <row r="225" spans="1:4">
      <c r="A225" s="184" t="s">
        <v>2</v>
      </c>
      <c r="B225" s="185"/>
      <c r="C225" s="186"/>
      <c r="D225" s="187"/>
    </row>
    <row r="226" spans="1:4">
      <c r="A226" s="184" t="s">
        <v>3</v>
      </c>
      <c r="B226" s="185"/>
      <c r="C226" s="186"/>
      <c r="D226" s="187"/>
    </row>
    <row r="227" spans="1:4">
      <c r="A227" s="184" t="s">
        <v>4</v>
      </c>
      <c r="B227" s="185"/>
      <c r="C227" s="186"/>
      <c r="D227" s="187"/>
    </row>
    <row r="228" spans="1:4">
      <c r="A228" s="188"/>
    </row>
    <row r="229" spans="1:4" ht="57">
      <c r="A229" s="178">
        <v>5.4</v>
      </c>
      <c r="B229" s="179" t="s">
        <v>349</v>
      </c>
      <c r="C229" s="206"/>
      <c r="D229" s="207"/>
    </row>
    <row r="230" spans="1:4">
      <c r="A230" s="184" t="s">
        <v>114</v>
      </c>
      <c r="B230" s="185"/>
      <c r="C230" s="186"/>
      <c r="D230" s="187"/>
    </row>
    <row r="231" spans="1:4">
      <c r="A231" s="184" t="s">
        <v>189</v>
      </c>
      <c r="B231" s="185"/>
      <c r="C231" s="186"/>
      <c r="D231" s="187"/>
    </row>
    <row r="232" spans="1:4">
      <c r="A232" s="184" t="s">
        <v>2</v>
      </c>
      <c r="B232" s="185"/>
      <c r="C232" s="186"/>
      <c r="D232" s="187"/>
    </row>
    <row r="233" spans="1:4">
      <c r="A233" s="184" t="s">
        <v>3</v>
      </c>
      <c r="B233" s="185"/>
      <c r="C233" s="186"/>
      <c r="D233" s="187"/>
    </row>
    <row r="234" spans="1:4">
      <c r="A234" s="184" t="s">
        <v>4</v>
      </c>
      <c r="B234" s="185"/>
      <c r="C234" s="186"/>
      <c r="D234" s="187"/>
    </row>
    <row r="235" spans="1:4">
      <c r="A235" s="188"/>
    </row>
    <row r="236" spans="1:4" ht="42.75">
      <c r="A236" s="178">
        <v>5.5</v>
      </c>
      <c r="B236" s="179" t="s">
        <v>542</v>
      </c>
      <c r="C236" s="206"/>
      <c r="D236" s="207"/>
    </row>
    <row r="237" spans="1:4">
      <c r="A237" s="184" t="s">
        <v>114</v>
      </c>
      <c r="B237" s="185"/>
      <c r="C237" s="186"/>
      <c r="D237" s="187"/>
    </row>
    <row r="238" spans="1:4">
      <c r="A238" s="184" t="s">
        <v>189</v>
      </c>
      <c r="B238" s="185"/>
      <c r="C238" s="186"/>
      <c r="D238" s="187"/>
    </row>
    <row r="239" spans="1:4">
      <c r="A239" s="184" t="s">
        <v>2</v>
      </c>
      <c r="B239" s="185"/>
      <c r="C239" s="186"/>
      <c r="D239" s="187"/>
    </row>
    <row r="240" spans="1:4">
      <c r="A240" s="184" t="s">
        <v>3</v>
      </c>
      <c r="B240" s="185"/>
      <c r="C240" s="186"/>
      <c r="D240" s="187"/>
    </row>
    <row r="241" spans="1:4">
      <c r="A241" s="184" t="s">
        <v>4</v>
      </c>
      <c r="B241" s="185"/>
      <c r="C241" s="186"/>
      <c r="D241" s="187"/>
    </row>
    <row r="242" spans="1:4">
      <c r="A242" s="188"/>
    </row>
    <row r="243" spans="1:4" ht="43.5" customHeight="1">
      <c r="A243" s="193">
        <v>5.6</v>
      </c>
      <c r="B243" s="286" t="s">
        <v>543</v>
      </c>
      <c r="C243" s="221"/>
      <c r="D243" s="222"/>
    </row>
    <row r="244" spans="1:4">
      <c r="A244" s="203"/>
      <c r="B244" s="287" t="s">
        <v>416</v>
      </c>
      <c r="C244" s="172"/>
      <c r="D244" s="202"/>
    </row>
    <row r="245" spans="1:4">
      <c r="A245" s="203"/>
      <c r="B245" s="287" t="s">
        <v>417</v>
      </c>
      <c r="C245" s="172"/>
      <c r="D245" s="202"/>
    </row>
    <row r="246" spans="1:4">
      <c r="A246" s="203"/>
      <c r="B246" s="287" t="s">
        <v>418</v>
      </c>
      <c r="C246" s="172"/>
      <c r="D246" s="202"/>
    </row>
    <row r="247" spans="1:4">
      <c r="A247" s="203"/>
      <c r="B247" s="287" t="s">
        <v>419</v>
      </c>
      <c r="C247" s="172"/>
      <c r="D247" s="202"/>
    </row>
    <row r="248" spans="1:4" ht="28.5">
      <c r="A248" s="200"/>
      <c r="B248" s="288" t="s">
        <v>420</v>
      </c>
      <c r="C248" s="231"/>
      <c r="D248" s="232"/>
    </row>
    <row r="249" spans="1:4">
      <c r="A249" s="184" t="s">
        <v>114</v>
      </c>
      <c r="B249" s="185"/>
      <c r="C249" s="186"/>
      <c r="D249" s="187"/>
    </row>
    <row r="250" spans="1:4">
      <c r="A250" s="184" t="s">
        <v>189</v>
      </c>
      <c r="B250" s="185"/>
      <c r="C250" s="186"/>
      <c r="D250" s="187"/>
    </row>
    <row r="251" spans="1:4">
      <c r="A251" s="184" t="s">
        <v>2</v>
      </c>
      <c r="B251" s="185"/>
      <c r="C251" s="186"/>
      <c r="D251" s="187"/>
    </row>
    <row r="252" spans="1:4">
      <c r="A252" s="184" t="s">
        <v>3</v>
      </c>
      <c r="B252" s="185"/>
      <c r="C252" s="186"/>
      <c r="D252" s="187"/>
    </row>
    <row r="253" spans="1:4">
      <c r="A253" s="184" t="s">
        <v>4</v>
      </c>
      <c r="B253" s="185"/>
      <c r="C253" s="186"/>
      <c r="D253" s="187"/>
    </row>
    <row r="254" spans="1:4">
      <c r="A254" s="188"/>
    </row>
    <row r="255" spans="1:4" ht="42.75">
      <c r="A255" s="212">
        <v>5.7</v>
      </c>
      <c r="B255" s="213" t="s">
        <v>526</v>
      </c>
      <c r="C255" s="219" t="s">
        <v>422</v>
      </c>
      <c r="D255" s="220" t="s">
        <v>422</v>
      </c>
    </row>
    <row r="256" spans="1:4">
      <c r="A256" s="188"/>
    </row>
  </sheetData>
  <mergeCells count="2">
    <mergeCell ref="A94:A105"/>
    <mergeCell ref="A2:B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I39"/>
  <sheetViews>
    <sheetView workbookViewId="0">
      <selection activeCell="J17" sqref="J17"/>
    </sheetView>
  </sheetViews>
  <sheetFormatPr defaultRowHeight="15"/>
  <cols>
    <col min="2" max="2" width="78.140625" customWidth="1"/>
  </cols>
  <sheetData>
    <row r="1" spans="1:9">
      <c r="A1" s="552" t="s">
        <v>562</v>
      </c>
      <c r="B1" s="553"/>
      <c r="C1" s="554"/>
      <c r="D1" s="555"/>
    </row>
    <row r="2" spans="1:9" ht="49.5" customHeight="1">
      <c r="A2" s="661" t="s">
        <v>555</v>
      </c>
      <c r="B2" s="662"/>
      <c r="C2" s="662"/>
      <c r="D2" s="662"/>
    </row>
    <row r="3" spans="1:9" ht="42.75">
      <c r="A3" s="175" t="s">
        <v>394</v>
      </c>
      <c r="B3" s="176" t="s">
        <v>554</v>
      </c>
      <c r="C3" s="177" t="s">
        <v>395</v>
      </c>
      <c r="D3" s="176" t="s">
        <v>326</v>
      </c>
    </row>
    <row r="4" spans="1:9">
      <c r="A4" s="178">
        <v>1.1000000000000001</v>
      </c>
      <c r="B4" s="179" t="s">
        <v>556</v>
      </c>
      <c r="C4" s="556"/>
      <c r="D4" s="557"/>
    </row>
    <row r="5" spans="1:9">
      <c r="A5" s="180" t="s">
        <v>114</v>
      </c>
      <c r="B5" s="181" t="s">
        <v>1217</v>
      </c>
      <c r="C5" s="558" t="s">
        <v>949</v>
      </c>
      <c r="D5" s="559"/>
    </row>
    <row r="6" spans="1:9">
      <c r="A6" s="184" t="s">
        <v>189</v>
      </c>
      <c r="B6" s="181" t="s">
        <v>1217</v>
      </c>
      <c r="C6" s="561" t="s">
        <v>949</v>
      </c>
      <c r="D6" s="562"/>
    </row>
    <row r="7" spans="1:9">
      <c r="A7" s="184" t="s">
        <v>2</v>
      </c>
      <c r="B7" s="560"/>
      <c r="C7" s="561"/>
      <c r="D7" s="562"/>
    </row>
    <row r="8" spans="1:9">
      <c r="A8" s="184" t="s">
        <v>3</v>
      </c>
      <c r="B8" s="560"/>
      <c r="C8" s="561"/>
      <c r="D8" s="562"/>
    </row>
    <row r="9" spans="1:9">
      <c r="A9" s="184" t="s">
        <v>4</v>
      </c>
      <c r="B9" s="560"/>
      <c r="C9" s="561"/>
      <c r="D9" s="562"/>
    </row>
    <row r="10" spans="1:9" ht="42.75">
      <c r="A10" s="178">
        <v>1.2</v>
      </c>
      <c r="B10" s="179" t="s">
        <v>557</v>
      </c>
      <c r="C10" s="556"/>
      <c r="D10" s="557"/>
    </row>
    <row r="11" spans="1:9">
      <c r="A11" s="180" t="s">
        <v>114</v>
      </c>
      <c r="B11" s="563" t="s">
        <v>1218</v>
      </c>
      <c r="C11" s="558" t="s">
        <v>949</v>
      </c>
      <c r="D11" s="559"/>
    </row>
    <row r="12" spans="1:9" ht="28.5">
      <c r="A12" s="184" t="s">
        <v>189</v>
      </c>
      <c r="B12" s="564" t="s">
        <v>1219</v>
      </c>
      <c r="C12" s="561" t="s">
        <v>949</v>
      </c>
      <c r="D12" s="562"/>
      <c r="E12" s="565"/>
      <c r="F12" s="565"/>
      <c r="G12" s="565"/>
      <c r="H12" s="565"/>
      <c r="I12" s="565"/>
    </row>
    <row r="13" spans="1:9">
      <c r="A13" s="184" t="s">
        <v>2</v>
      </c>
      <c r="B13" s="560"/>
      <c r="C13" s="561"/>
      <c r="D13" s="562"/>
    </row>
    <row r="14" spans="1:9">
      <c r="A14" s="184" t="s">
        <v>3</v>
      </c>
      <c r="B14" s="560"/>
      <c r="C14" s="561"/>
      <c r="D14" s="562"/>
    </row>
    <row r="15" spans="1:9">
      <c r="A15" s="184" t="s">
        <v>4</v>
      </c>
      <c r="B15" s="560"/>
      <c r="C15" s="561"/>
      <c r="D15" s="562"/>
    </row>
    <row r="16" spans="1:9" ht="30.75" customHeight="1">
      <c r="A16" s="178">
        <v>1.3</v>
      </c>
      <c r="B16" s="179" t="s">
        <v>558</v>
      </c>
      <c r="C16" s="556"/>
      <c r="D16" s="557"/>
    </row>
    <row r="17" spans="1:4" ht="28.5">
      <c r="A17" s="180" t="s">
        <v>114</v>
      </c>
      <c r="B17" s="564" t="s">
        <v>1223</v>
      </c>
      <c r="C17" s="558" t="s">
        <v>949</v>
      </c>
      <c r="D17" s="559"/>
    </row>
    <row r="18" spans="1:4" ht="28.5">
      <c r="A18" s="184" t="s">
        <v>189</v>
      </c>
      <c r="B18" s="564" t="s">
        <v>1223</v>
      </c>
      <c r="C18" s="561" t="s">
        <v>949</v>
      </c>
      <c r="D18" s="562"/>
    </row>
    <row r="19" spans="1:4">
      <c r="A19" s="184" t="s">
        <v>2</v>
      </c>
      <c r="B19" s="560"/>
      <c r="C19" s="561"/>
      <c r="D19" s="562"/>
    </row>
    <row r="20" spans="1:4">
      <c r="A20" s="184" t="s">
        <v>3</v>
      </c>
      <c r="B20" s="560"/>
      <c r="C20" s="561"/>
      <c r="D20" s="562"/>
    </row>
    <row r="21" spans="1:4">
      <c r="A21" s="184" t="s">
        <v>4</v>
      </c>
      <c r="B21" s="560"/>
      <c r="C21" s="561"/>
      <c r="D21" s="562"/>
    </row>
    <row r="22" spans="1:4" ht="28.5">
      <c r="A22" s="178">
        <v>1.4</v>
      </c>
      <c r="B22" s="179" t="s">
        <v>559</v>
      </c>
      <c r="C22" s="556"/>
      <c r="D22" s="557"/>
    </row>
    <row r="23" spans="1:4" ht="28.5">
      <c r="A23" s="180" t="s">
        <v>114</v>
      </c>
      <c r="B23" s="181" t="s">
        <v>1220</v>
      </c>
      <c r="C23" s="558" t="s">
        <v>949</v>
      </c>
      <c r="D23" s="559"/>
    </row>
    <row r="24" spans="1:4" ht="28.5">
      <c r="A24" s="184" t="s">
        <v>189</v>
      </c>
      <c r="B24" s="181" t="s">
        <v>1303</v>
      </c>
      <c r="C24" s="561" t="s">
        <v>949</v>
      </c>
      <c r="D24" s="562"/>
    </row>
    <row r="25" spans="1:4">
      <c r="A25" s="184" t="s">
        <v>2</v>
      </c>
      <c r="B25" s="560"/>
      <c r="C25" s="561"/>
      <c r="D25" s="562"/>
    </row>
    <row r="26" spans="1:4">
      <c r="A26" s="184" t="s">
        <v>3</v>
      </c>
      <c r="B26" s="560"/>
      <c r="C26" s="561"/>
      <c r="D26" s="562"/>
    </row>
    <row r="27" spans="1:4">
      <c r="A27" s="184" t="s">
        <v>4</v>
      </c>
      <c r="B27" s="560"/>
      <c r="C27" s="561"/>
      <c r="D27" s="562"/>
    </row>
    <row r="28" spans="1:4">
      <c r="A28" s="178">
        <v>1.5</v>
      </c>
      <c r="B28" s="179" t="s">
        <v>560</v>
      </c>
      <c r="C28" s="556"/>
      <c r="D28" s="557"/>
    </row>
    <row r="29" spans="1:4" ht="28.5">
      <c r="A29" s="180" t="s">
        <v>114</v>
      </c>
      <c r="B29" s="181" t="s">
        <v>1221</v>
      </c>
      <c r="C29" s="558" t="s">
        <v>949</v>
      </c>
      <c r="D29" s="559"/>
    </row>
    <row r="30" spans="1:4" ht="28.5">
      <c r="A30" s="184" t="s">
        <v>189</v>
      </c>
      <c r="B30" s="181" t="s">
        <v>1221</v>
      </c>
      <c r="C30" s="561" t="s">
        <v>949</v>
      </c>
      <c r="D30" s="562"/>
    </row>
    <row r="31" spans="1:4">
      <c r="A31" s="184" t="s">
        <v>2</v>
      </c>
      <c r="B31" s="560"/>
      <c r="C31" s="561"/>
      <c r="D31" s="562"/>
    </row>
    <row r="32" spans="1:4">
      <c r="A32" s="184" t="s">
        <v>3</v>
      </c>
      <c r="B32" s="560"/>
      <c r="C32" s="561"/>
      <c r="D32" s="562"/>
    </row>
    <row r="33" spans="1:4">
      <c r="A33" s="184" t="s">
        <v>4</v>
      </c>
      <c r="B33" s="560"/>
      <c r="C33" s="561"/>
      <c r="D33" s="562"/>
    </row>
    <row r="34" spans="1:4" ht="199.5">
      <c r="A34" s="178">
        <v>1.1000000000000001</v>
      </c>
      <c r="B34" s="179" t="s">
        <v>561</v>
      </c>
      <c r="C34" s="556"/>
      <c r="D34" s="557"/>
    </row>
    <row r="35" spans="1:4" ht="42.75">
      <c r="A35" s="180" t="s">
        <v>114</v>
      </c>
      <c r="B35" s="181" t="s">
        <v>1222</v>
      </c>
      <c r="C35" s="558" t="s">
        <v>949</v>
      </c>
      <c r="D35" s="559"/>
    </row>
    <row r="36" spans="1:4" ht="42.75">
      <c r="A36" s="184" t="s">
        <v>189</v>
      </c>
      <c r="B36" s="181" t="s">
        <v>1222</v>
      </c>
      <c r="C36" s="561" t="s">
        <v>949</v>
      </c>
      <c r="D36" s="562"/>
    </row>
    <row r="37" spans="1:4">
      <c r="A37" s="184" t="s">
        <v>2</v>
      </c>
      <c r="B37" s="560"/>
      <c r="C37" s="561"/>
      <c r="D37" s="562"/>
    </row>
    <row r="38" spans="1:4">
      <c r="A38" s="184" t="s">
        <v>3</v>
      </c>
      <c r="B38" s="560"/>
      <c r="C38" s="561"/>
      <c r="D38" s="562"/>
    </row>
    <row r="39" spans="1:4">
      <c r="A39" s="184" t="s">
        <v>4</v>
      </c>
      <c r="B39" s="560"/>
      <c r="C39" s="561"/>
      <c r="D39" s="562"/>
    </row>
  </sheetData>
  <mergeCells count="1">
    <mergeCell ref="A2:D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X32"/>
  <sheetViews>
    <sheetView view="pageBreakPreview" topLeftCell="A8" zoomScale="85" zoomScaleSheetLayoutView="85" workbookViewId="0">
      <selection activeCell="S17" sqref="S17"/>
    </sheetView>
  </sheetViews>
  <sheetFormatPr defaultColWidth="8.85546875" defaultRowHeight="12.75"/>
  <cols>
    <col min="1" max="1" width="4.28515625" style="77" customWidth="1"/>
    <col min="2" max="2" width="6.42578125" style="77" hidden="1" customWidth="1"/>
    <col min="3" max="3" width="28.42578125" style="77" hidden="1" customWidth="1"/>
    <col min="4" max="4" width="14.42578125" style="77" hidden="1" customWidth="1"/>
    <col min="5" max="5" width="13.7109375" style="77" hidden="1" customWidth="1"/>
    <col min="6" max="6" width="19.5703125" style="77" hidden="1" customWidth="1"/>
    <col min="7" max="7" width="17.140625" style="36" hidden="1" customWidth="1"/>
    <col min="8" max="10" width="19" style="77" hidden="1" customWidth="1"/>
    <col min="11" max="11" width="11.7109375" style="77" hidden="1" customWidth="1"/>
    <col min="12" max="12" width="17" style="77" customWidth="1"/>
    <col min="13" max="13" width="19" style="77" customWidth="1"/>
    <col min="14" max="14" width="13.140625" style="77" customWidth="1"/>
    <col min="15" max="15" width="10.85546875" style="77" customWidth="1"/>
    <col min="16" max="16" width="11.140625" style="77" customWidth="1"/>
    <col min="17" max="19" width="13.7109375" style="77" customWidth="1"/>
    <col min="20" max="20" width="11.140625" style="77" customWidth="1"/>
    <col min="21" max="21" width="18.140625" style="77" customWidth="1"/>
    <col min="22" max="22" width="18.85546875" style="77" hidden="1" customWidth="1"/>
    <col min="23" max="23" width="12.140625" style="77" customWidth="1"/>
    <col min="24" max="24" width="13.7109375" style="77" hidden="1" customWidth="1"/>
    <col min="25" max="16384" width="8.85546875" style="77"/>
  </cols>
  <sheetData>
    <row r="1" spans="1:24" s="289" customFormat="1" ht="25.5" hidden="1" customHeight="1">
      <c r="G1" s="290"/>
      <c r="L1" s="291" t="s">
        <v>577</v>
      </c>
      <c r="V1" s="289" t="s">
        <v>158</v>
      </c>
      <c r="W1" s="292" t="s">
        <v>578</v>
      </c>
      <c r="X1" s="289" t="s">
        <v>162</v>
      </c>
    </row>
    <row r="2" spans="1:24" s="289" customFormat="1" ht="38.25" hidden="1" customHeight="1">
      <c r="G2" s="290"/>
      <c r="L2" s="291" t="s">
        <v>577</v>
      </c>
      <c r="V2" s="289" t="s">
        <v>159</v>
      </c>
      <c r="W2" s="292" t="s">
        <v>436</v>
      </c>
      <c r="X2" s="289" t="s">
        <v>163</v>
      </c>
    </row>
    <row r="3" spans="1:24" s="289" customFormat="1" ht="25.5" hidden="1" customHeight="1">
      <c r="G3" s="290"/>
      <c r="L3" s="291" t="s">
        <v>577</v>
      </c>
      <c r="V3" s="289" t="s">
        <v>160</v>
      </c>
      <c r="W3" s="292" t="s">
        <v>437</v>
      </c>
      <c r="X3" s="289" t="s">
        <v>164</v>
      </c>
    </row>
    <row r="4" spans="1:24" s="289" customFormat="1" ht="12.75" hidden="1" customHeight="1">
      <c r="G4" s="290"/>
      <c r="L4" s="291" t="s">
        <v>577</v>
      </c>
      <c r="V4" s="289" t="s">
        <v>161</v>
      </c>
      <c r="W4" s="292" t="s">
        <v>438</v>
      </c>
      <c r="X4" s="289" t="s">
        <v>431</v>
      </c>
    </row>
    <row r="5" spans="1:24" s="289" customFormat="1" ht="12.75" hidden="1" customHeight="1">
      <c r="G5" s="290"/>
      <c r="L5" s="291" t="s">
        <v>577</v>
      </c>
      <c r="V5" s="289" t="s">
        <v>424</v>
      </c>
      <c r="W5" s="292" t="s">
        <v>439</v>
      </c>
    </row>
    <row r="6" spans="1:24" s="289" customFormat="1" ht="12.75" hidden="1" customHeight="1">
      <c r="G6" s="290"/>
      <c r="L6" s="291" t="s">
        <v>577</v>
      </c>
      <c r="W6" s="292" t="s">
        <v>440</v>
      </c>
    </row>
    <row r="7" spans="1:24" s="289" customFormat="1" ht="12.75" hidden="1" customHeight="1">
      <c r="G7" s="290"/>
      <c r="L7" s="291" t="s">
        <v>577</v>
      </c>
      <c r="W7" s="292" t="s">
        <v>431</v>
      </c>
    </row>
    <row r="8" spans="1:24" s="234" customFormat="1" ht="27" customHeight="1" thickBot="1">
      <c r="A8" s="233" t="s">
        <v>579</v>
      </c>
      <c r="B8" s="235"/>
      <c r="C8" s="233"/>
      <c r="D8" s="293"/>
      <c r="E8" s="293"/>
      <c r="F8" s="234" t="s">
        <v>580</v>
      </c>
      <c r="L8" s="233" t="s">
        <v>581</v>
      </c>
      <c r="M8" s="235"/>
      <c r="P8" s="235"/>
      <c r="Q8" s="235"/>
      <c r="R8" s="235"/>
      <c r="S8" s="235"/>
      <c r="T8" s="235"/>
      <c r="U8" s="235"/>
      <c r="V8" s="235"/>
    </row>
    <row r="9" spans="1:24" s="234" customFormat="1" ht="40.5" customHeight="1" thickBot="1">
      <c r="A9" s="233"/>
      <c r="B9" s="294"/>
      <c r="C9" s="295" t="s">
        <v>582</v>
      </c>
      <c r="D9" s="296"/>
      <c r="E9" s="297"/>
      <c r="F9" s="663" t="s">
        <v>583</v>
      </c>
      <c r="G9" s="664"/>
      <c r="H9" s="664"/>
      <c r="I9" s="664"/>
      <c r="J9" s="665"/>
      <c r="K9" s="298"/>
      <c r="L9" s="233" t="s">
        <v>584</v>
      </c>
      <c r="M9" s="235"/>
      <c r="P9" s="235"/>
      <c r="Q9" s="235"/>
      <c r="R9" s="235"/>
      <c r="S9" s="235"/>
      <c r="T9" s="235"/>
      <c r="U9" s="235"/>
      <c r="V9" s="299"/>
    </row>
    <row r="10" spans="1:24" s="237" customFormat="1" ht="26.25" customHeight="1" thickBot="1">
      <c r="A10" s="300"/>
      <c r="B10" s="301" t="s">
        <v>157</v>
      </c>
      <c r="C10" s="302" t="s">
        <v>585</v>
      </c>
      <c r="D10" s="303" t="s">
        <v>154</v>
      </c>
      <c r="E10" s="303" t="s">
        <v>423</v>
      </c>
      <c r="F10" s="304" t="s">
        <v>433</v>
      </c>
      <c r="G10" s="304" t="s">
        <v>434</v>
      </c>
      <c r="H10" s="304" t="s">
        <v>586</v>
      </c>
      <c r="I10" s="304" t="s">
        <v>587</v>
      </c>
      <c r="J10" s="305" t="s">
        <v>65</v>
      </c>
      <c r="K10" s="306" t="s">
        <v>588</v>
      </c>
      <c r="L10" s="307" t="s">
        <v>589</v>
      </c>
      <c r="M10" s="236" t="s">
        <v>205</v>
      </c>
      <c r="N10" s="236" t="s">
        <v>12</v>
      </c>
      <c r="O10" s="236" t="s">
        <v>40</v>
      </c>
      <c r="P10" s="236" t="s">
        <v>153</v>
      </c>
      <c r="Q10" s="236" t="s">
        <v>155</v>
      </c>
      <c r="R10" s="236" t="s">
        <v>590</v>
      </c>
      <c r="S10" s="236" t="s">
        <v>156</v>
      </c>
      <c r="T10" s="236" t="s">
        <v>591</v>
      </c>
      <c r="U10" s="236" t="s">
        <v>598</v>
      </c>
      <c r="W10" s="237" t="s">
        <v>435</v>
      </c>
      <c r="X10" s="308" t="s">
        <v>592</v>
      </c>
    </row>
    <row r="11" spans="1:24" s="310" customFormat="1" ht="25.5">
      <c r="A11" s="76">
        <v>1</v>
      </c>
      <c r="B11" s="309"/>
      <c r="C11" s="507" t="s">
        <v>1115</v>
      </c>
      <c r="D11" s="508">
        <v>2022</v>
      </c>
      <c r="E11" s="76" t="s">
        <v>421</v>
      </c>
      <c r="F11" s="509" t="s">
        <v>1116</v>
      </c>
      <c r="G11" s="510" t="s">
        <v>1117</v>
      </c>
      <c r="H11" s="511" t="s">
        <v>727</v>
      </c>
      <c r="I11" s="511">
        <v>2380</v>
      </c>
      <c r="J11" s="511" t="s">
        <v>727</v>
      </c>
      <c r="K11" s="76">
        <v>1</v>
      </c>
      <c r="L11" s="507" t="s">
        <v>1115</v>
      </c>
      <c r="M11" s="512" t="s">
        <v>1118</v>
      </c>
      <c r="N11" s="76" t="s">
        <v>162</v>
      </c>
      <c r="O11" s="508">
        <v>1213.8499999999999</v>
      </c>
      <c r="P11" s="76" t="s">
        <v>160</v>
      </c>
      <c r="Q11" s="508" t="s">
        <v>1013</v>
      </c>
      <c r="R11" s="76" t="s">
        <v>592</v>
      </c>
      <c r="S11" s="76" t="s">
        <v>595</v>
      </c>
      <c r="T11" s="76" t="s">
        <v>596</v>
      </c>
      <c r="U11" s="76" t="s">
        <v>1271</v>
      </c>
      <c r="V11" s="76" t="s">
        <v>431</v>
      </c>
      <c r="W11" s="76" t="s">
        <v>431</v>
      </c>
      <c r="X11" s="308" t="s">
        <v>593</v>
      </c>
    </row>
    <row r="12" spans="1:24" s="310" customFormat="1" ht="25.5">
      <c r="A12" s="76">
        <v>2</v>
      </c>
      <c r="B12" s="309" t="s">
        <v>594</v>
      </c>
      <c r="C12" s="513" t="s">
        <v>1195</v>
      </c>
      <c r="D12" s="508">
        <v>2022</v>
      </c>
      <c r="E12" s="76" t="s">
        <v>421</v>
      </c>
      <c r="F12" s="76"/>
      <c r="G12" s="311" t="s">
        <v>1120</v>
      </c>
      <c r="H12" s="76" t="s">
        <v>727</v>
      </c>
      <c r="I12" s="76"/>
      <c r="J12" s="76" t="s">
        <v>727</v>
      </c>
      <c r="K12" s="76">
        <v>1</v>
      </c>
      <c r="L12" s="507" t="s">
        <v>1119</v>
      </c>
      <c r="M12" s="512" t="s">
        <v>1121</v>
      </c>
      <c r="N12" s="76" t="s">
        <v>162</v>
      </c>
      <c r="O12" s="514">
        <v>1354.345</v>
      </c>
      <c r="P12" s="76" t="s">
        <v>160</v>
      </c>
      <c r="Q12" s="508" t="s">
        <v>1013</v>
      </c>
      <c r="R12" s="76" t="s">
        <v>592</v>
      </c>
      <c r="S12" s="76" t="s">
        <v>595</v>
      </c>
      <c r="T12" s="76" t="s">
        <v>596</v>
      </c>
      <c r="U12" s="76" t="s">
        <v>1210</v>
      </c>
      <c r="V12" s="76" t="s">
        <v>431</v>
      </c>
      <c r="W12" s="76" t="s">
        <v>431</v>
      </c>
      <c r="X12" s="308" t="s">
        <v>597</v>
      </c>
    </row>
    <row r="13" spans="1:24" ht="12.6" customHeight="1">
      <c r="A13" s="76">
        <v>3</v>
      </c>
      <c r="B13" s="75"/>
      <c r="C13" s="76"/>
      <c r="D13" s="76"/>
      <c r="E13" s="76"/>
      <c r="F13" s="76"/>
      <c r="G13" s="311"/>
      <c r="H13" s="76"/>
      <c r="I13" s="76"/>
      <c r="J13" s="76"/>
      <c r="K13" s="76"/>
      <c r="L13" s="76"/>
      <c r="M13" s="76"/>
      <c r="N13" s="76"/>
      <c r="O13" s="76"/>
      <c r="P13" s="76"/>
      <c r="Q13" s="76"/>
      <c r="R13" s="308"/>
      <c r="S13" s="76"/>
      <c r="T13" s="76"/>
      <c r="U13" s="76"/>
      <c r="W13" s="75"/>
    </row>
    <row r="14" spans="1:24" ht="12.6" customHeight="1">
      <c r="A14" s="76">
        <v>4</v>
      </c>
      <c r="B14" s="75"/>
      <c r="C14" s="76"/>
      <c r="D14" s="76"/>
      <c r="E14" s="76"/>
      <c r="F14" s="76"/>
      <c r="G14" s="311"/>
      <c r="H14" s="76"/>
      <c r="I14" s="76"/>
      <c r="J14" s="76"/>
      <c r="K14" s="76"/>
      <c r="L14" s="76"/>
      <c r="M14" s="76"/>
      <c r="N14" s="76"/>
      <c r="O14" s="76"/>
      <c r="P14" s="76"/>
      <c r="Q14" s="76"/>
      <c r="R14" s="308"/>
      <c r="S14" s="76"/>
      <c r="T14" s="76"/>
      <c r="U14" s="76"/>
      <c r="W14" s="75"/>
    </row>
    <row r="15" spans="1:24" ht="12.6" customHeight="1">
      <c r="A15" s="76">
        <v>5</v>
      </c>
      <c r="B15" s="75"/>
      <c r="C15" s="76"/>
      <c r="D15" s="76"/>
      <c r="E15" s="76"/>
      <c r="F15" s="76"/>
      <c r="G15" s="311"/>
      <c r="H15" s="76"/>
      <c r="I15" s="76"/>
      <c r="J15" s="76"/>
      <c r="K15" s="76"/>
      <c r="L15" s="76"/>
      <c r="M15" s="76"/>
      <c r="N15" s="76"/>
      <c r="O15" s="76">
        <f>SUM(O11:O12)</f>
        <v>2568.1949999999997</v>
      </c>
      <c r="P15" s="76"/>
      <c r="Q15" s="76"/>
      <c r="R15" s="308"/>
      <c r="S15" s="76"/>
      <c r="T15" s="76"/>
      <c r="U15" s="76"/>
      <c r="W15" s="75"/>
    </row>
    <row r="16" spans="1:24" ht="12.6" customHeight="1">
      <c r="A16" s="76">
        <v>6</v>
      </c>
      <c r="B16" s="75"/>
      <c r="C16" s="76"/>
      <c r="D16" s="76"/>
      <c r="E16" s="76"/>
      <c r="F16" s="76"/>
      <c r="G16" s="311"/>
      <c r="H16" s="76"/>
      <c r="I16" s="76"/>
      <c r="J16" s="76"/>
      <c r="K16" s="76"/>
      <c r="L16" s="76"/>
      <c r="M16" s="76"/>
      <c r="N16" s="76"/>
      <c r="O16" s="76"/>
      <c r="P16" s="76"/>
      <c r="Q16" s="76"/>
      <c r="R16" s="308"/>
      <c r="S16" s="76"/>
      <c r="T16" s="76"/>
      <c r="U16" s="76"/>
      <c r="W16" s="75"/>
    </row>
    <row r="17" spans="1:23" ht="12.6" customHeight="1">
      <c r="A17" s="76">
        <v>7</v>
      </c>
      <c r="B17" s="75"/>
      <c r="C17" s="76"/>
      <c r="D17" s="76"/>
      <c r="E17" s="76"/>
      <c r="F17" s="76"/>
      <c r="G17" s="311"/>
      <c r="H17" s="76"/>
      <c r="I17" s="76"/>
      <c r="J17" s="76"/>
      <c r="K17" s="76"/>
      <c r="L17" s="76"/>
      <c r="M17" s="76"/>
      <c r="N17" s="76"/>
      <c r="O17" s="76"/>
      <c r="P17" s="76"/>
      <c r="Q17" s="76"/>
      <c r="R17" s="308"/>
      <c r="S17" s="76"/>
      <c r="T17" s="76"/>
      <c r="U17" s="76"/>
      <c r="W17" s="75"/>
    </row>
    <row r="18" spans="1:23" ht="12.6" customHeight="1">
      <c r="A18" s="76">
        <v>8</v>
      </c>
      <c r="B18" s="75"/>
      <c r="C18" s="76"/>
      <c r="D18" s="76"/>
      <c r="E18" s="76"/>
      <c r="F18" s="76"/>
      <c r="G18" s="311"/>
      <c r="H18" s="76"/>
      <c r="I18" s="76"/>
      <c r="J18" s="76"/>
      <c r="K18" s="76"/>
      <c r="L18" s="76"/>
      <c r="M18" s="76"/>
      <c r="N18" s="76"/>
      <c r="O18" s="76"/>
      <c r="P18" s="76"/>
      <c r="Q18" s="76"/>
      <c r="R18" s="308"/>
      <c r="S18" s="76"/>
      <c r="T18" s="76"/>
      <c r="U18" s="76"/>
      <c r="W18" s="75"/>
    </row>
    <row r="19" spans="1:23" ht="12.6" customHeight="1">
      <c r="A19" s="76">
        <v>9</v>
      </c>
      <c r="B19" s="75"/>
      <c r="C19" s="76"/>
      <c r="D19" s="76"/>
      <c r="E19" s="76"/>
      <c r="F19" s="76"/>
      <c r="G19" s="311"/>
      <c r="H19" s="76"/>
      <c r="I19" s="76"/>
      <c r="J19" s="76"/>
      <c r="K19" s="76"/>
      <c r="L19" s="76"/>
      <c r="M19" s="76"/>
      <c r="N19" s="76"/>
      <c r="O19" s="76"/>
      <c r="P19" s="76"/>
      <c r="Q19" s="76"/>
      <c r="R19" s="308"/>
      <c r="S19" s="76"/>
      <c r="T19" s="76"/>
      <c r="U19" s="76"/>
      <c r="W19" s="75"/>
    </row>
    <row r="20" spans="1:23" ht="12.6" customHeight="1">
      <c r="A20" s="76">
        <v>10</v>
      </c>
      <c r="B20" s="75"/>
      <c r="C20" s="76"/>
      <c r="D20" s="76"/>
      <c r="E20" s="76"/>
      <c r="F20" s="76"/>
      <c r="G20" s="311"/>
      <c r="H20" s="76"/>
      <c r="I20" s="76"/>
      <c r="J20" s="76"/>
      <c r="K20" s="76"/>
      <c r="L20" s="76"/>
      <c r="M20" s="76"/>
      <c r="N20" s="76"/>
      <c r="O20" s="76"/>
      <c r="P20" s="76"/>
      <c r="Q20" s="76"/>
      <c r="R20" s="308"/>
      <c r="S20" s="76"/>
      <c r="T20" s="76"/>
      <c r="U20" s="76"/>
      <c r="W20" s="75"/>
    </row>
    <row r="21" spans="1:23" ht="12.6" customHeight="1">
      <c r="A21" s="76">
        <v>11</v>
      </c>
      <c r="B21" s="75"/>
      <c r="C21" s="76"/>
      <c r="D21" s="76"/>
      <c r="E21" s="76"/>
      <c r="F21" s="76"/>
      <c r="G21" s="311"/>
      <c r="H21" s="76"/>
      <c r="I21" s="76"/>
      <c r="J21" s="76"/>
      <c r="K21" s="76"/>
      <c r="L21" s="76"/>
      <c r="M21" s="76"/>
      <c r="N21" s="76"/>
      <c r="O21" s="76"/>
      <c r="P21" s="76"/>
      <c r="Q21" s="76"/>
      <c r="R21" s="308"/>
      <c r="S21" s="76"/>
      <c r="T21" s="76"/>
      <c r="U21" s="76"/>
      <c r="W21" s="75"/>
    </row>
    <row r="22" spans="1:23" ht="12.6" customHeight="1">
      <c r="A22" s="76">
        <v>12</v>
      </c>
      <c r="B22" s="75"/>
      <c r="C22" s="76"/>
      <c r="D22" s="76"/>
      <c r="E22" s="76"/>
      <c r="F22" s="76"/>
      <c r="G22" s="311"/>
      <c r="H22" s="76"/>
      <c r="I22" s="76"/>
      <c r="J22" s="76"/>
      <c r="K22" s="76"/>
      <c r="L22" s="76"/>
      <c r="M22" s="76"/>
      <c r="N22" s="76"/>
      <c r="O22" s="76"/>
      <c r="P22" s="76"/>
      <c r="Q22" s="76"/>
      <c r="R22" s="308"/>
      <c r="S22" s="76"/>
      <c r="T22" s="76"/>
      <c r="U22" s="76"/>
      <c r="W22" s="75"/>
    </row>
    <row r="23" spans="1:23" ht="12.6" customHeight="1">
      <c r="A23" s="76">
        <v>13</v>
      </c>
      <c r="B23" s="75"/>
      <c r="C23" s="76"/>
      <c r="D23" s="76"/>
      <c r="E23" s="76"/>
      <c r="F23" s="76"/>
      <c r="G23" s="311"/>
      <c r="H23" s="76"/>
      <c r="I23" s="76"/>
      <c r="J23" s="76"/>
      <c r="K23" s="76"/>
      <c r="L23" s="76"/>
      <c r="M23" s="76"/>
      <c r="N23" s="76"/>
      <c r="O23" s="76"/>
      <c r="P23" s="76"/>
      <c r="Q23" s="76"/>
      <c r="R23" s="308"/>
      <c r="S23" s="76"/>
      <c r="T23" s="76"/>
      <c r="U23" s="76"/>
      <c r="W23" s="75"/>
    </row>
    <row r="24" spans="1:23" ht="12.6" customHeight="1">
      <c r="A24" s="76">
        <v>14</v>
      </c>
      <c r="B24" s="75"/>
      <c r="C24" s="76"/>
      <c r="D24" s="76"/>
      <c r="E24" s="76"/>
      <c r="F24" s="76"/>
      <c r="G24" s="311"/>
      <c r="H24" s="76"/>
      <c r="I24" s="76"/>
      <c r="J24" s="76"/>
      <c r="K24" s="76"/>
      <c r="L24" s="76"/>
      <c r="M24" s="76"/>
      <c r="N24" s="76"/>
      <c r="O24" s="76"/>
      <c r="P24" s="76"/>
      <c r="Q24" s="76"/>
      <c r="R24" s="308"/>
      <c r="S24" s="76"/>
      <c r="T24" s="76"/>
      <c r="U24" s="76"/>
      <c r="W24" s="75"/>
    </row>
    <row r="25" spans="1:23">
      <c r="A25" s="76">
        <v>15</v>
      </c>
      <c r="B25" s="75"/>
      <c r="C25" s="76"/>
      <c r="D25" s="76"/>
      <c r="E25" s="76"/>
      <c r="F25" s="76"/>
      <c r="G25" s="311"/>
      <c r="H25" s="76"/>
      <c r="I25" s="76"/>
      <c r="J25" s="76"/>
      <c r="K25" s="76"/>
      <c r="L25" s="76"/>
      <c r="M25" s="76"/>
      <c r="N25" s="76"/>
      <c r="O25" s="76"/>
      <c r="P25" s="76"/>
      <c r="Q25" s="76"/>
      <c r="R25" s="308"/>
      <c r="S25" s="76"/>
      <c r="T25" s="76"/>
      <c r="U25" s="76"/>
      <c r="W25" s="75"/>
    </row>
    <row r="26" spans="1:23">
      <c r="A26" s="76">
        <v>16</v>
      </c>
      <c r="B26" s="75"/>
      <c r="C26" s="76"/>
      <c r="D26" s="76"/>
      <c r="E26" s="76"/>
      <c r="F26" s="76"/>
      <c r="G26" s="311"/>
      <c r="H26" s="76"/>
      <c r="I26" s="76"/>
      <c r="J26" s="76"/>
      <c r="K26" s="76"/>
      <c r="L26" s="76"/>
      <c r="M26" s="76"/>
      <c r="N26" s="76"/>
      <c r="O26" s="76"/>
      <c r="P26" s="76"/>
      <c r="Q26" s="76"/>
      <c r="R26" s="308"/>
      <c r="S26" s="76"/>
      <c r="T26" s="76"/>
      <c r="U26" s="76"/>
      <c r="W26" s="75"/>
    </row>
    <row r="27" spans="1:23">
      <c r="A27" s="76">
        <v>17</v>
      </c>
      <c r="B27" s="75"/>
      <c r="C27" s="76"/>
      <c r="D27" s="76"/>
      <c r="E27" s="76"/>
      <c r="F27" s="76"/>
      <c r="G27" s="311"/>
      <c r="H27" s="76"/>
      <c r="I27" s="76"/>
      <c r="J27" s="76"/>
      <c r="K27" s="76"/>
      <c r="L27" s="76"/>
      <c r="M27" s="76"/>
      <c r="N27" s="76"/>
      <c r="O27" s="76"/>
      <c r="P27" s="76"/>
      <c r="Q27" s="76"/>
      <c r="R27" s="308"/>
      <c r="S27" s="76"/>
      <c r="T27" s="76"/>
      <c r="U27" s="76"/>
      <c r="W27" s="75"/>
    </row>
    <row r="28" spans="1:23">
      <c r="A28" s="76">
        <v>18</v>
      </c>
      <c r="B28" s="75"/>
      <c r="C28" s="76"/>
      <c r="D28" s="76"/>
      <c r="E28" s="76"/>
      <c r="F28" s="76"/>
      <c r="G28" s="311"/>
      <c r="H28" s="76"/>
      <c r="I28" s="76"/>
      <c r="J28" s="76"/>
      <c r="K28" s="76"/>
      <c r="L28" s="76"/>
      <c r="M28" s="76"/>
      <c r="N28" s="76"/>
      <c r="O28" s="76"/>
      <c r="P28" s="76"/>
      <c r="Q28" s="76"/>
      <c r="R28" s="308"/>
      <c r="S28" s="76"/>
      <c r="T28" s="76"/>
      <c r="U28" s="76"/>
      <c r="W28" s="75"/>
    </row>
    <row r="29" spans="1:23">
      <c r="A29" s="76">
        <v>19</v>
      </c>
      <c r="B29" s="75"/>
      <c r="C29" s="76"/>
      <c r="D29" s="76"/>
      <c r="E29" s="76"/>
      <c r="F29" s="76"/>
      <c r="G29" s="311"/>
      <c r="H29" s="76"/>
      <c r="I29" s="76"/>
      <c r="J29" s="76"/>
      <c r="K29" s="76"/>
      <c r="L29" s="76"/>
      <c r="M29" s="76"/>
      <c r="N29" s="76"/>
      <c r="O29" s="76"/>
      <c r="P29" s="76"/>
      <c r="Q29" s="76"/>
      <c r="R29" s="308"/>
      <c r="S29" s="76"/>
      <c r="T29" s="76"/>
      <c r="U29" s="76"/>
      <c r="W29" s="75"/>
    </row>
    <row r="30" spans="1:23">
      <c r="A30" s="76">
        <v>20</v>
      </c>
      <c r="B30" s="75"/>
      <c r="C30" s="76"/>
      <c r="D30" s="76"/>
      <c r="E30" s="76"/>
      <c r="F30" s="76"/>
      <c r="G30" s="311"/>
      <c r="H30" s="76"/>
      <c r="I30" s="76"/>
      <c r="J30" s="76"/>
      <c r="K30" s="76"/>
      <c r="L30" s="76"/>
      <c r="M30" s="76"/>
      <c r="N30" s="76"/>
      <c r="O30" s="76"/>
      <c r="P30" s="76"/>
      <c r="Q30" s="76"/>
      <c r="R30" s="308"/>
      <c r="S30" s="76"/>
      <c r="T30" s="76"/>
      <c r="U30" s="76"/>
      <c r="W30" s="75"/>
    </row>
    <row r="31" spans="1:23">
      <c r="A31" s="76">
        <v>21</v>
      </c>
      <c r="B31" s="75"/>
      <c r="C31" s="78"/>
      <c r="D31" s="76"/>
      <c r="E31" s="76"/>
      <c r="F31" s="76"/>
      <c r="G31" s="311"/>
      <c r="H31" s="76"/>
      <c r="I31" s="76"/>
      <c r="J31" s="76"/>
      <c r="K31" s="78"/>
      <c r="L31" s="76"/>
      <c r="M31" s="76"/>
      <c r="N31" s="76"/>
      <c r="O31" s="76"/>
      <c r="P31" s="76"/>
      <c r="Q31" s="76"/>
      <c r="R31" s="308"/>
      <c r="S31" s="76"/>
      <c r="T31" s="76"/>
      <c r="U31" s="76"/>
      <c r="W31" s="75"/>
    </row>
    <row r="32" spans="1:23">
      <c r="A32" s="78" t="s">
        <v>165</v>
      </c>
      <c r="R32" s="308"/>
      <c r="T32" s="238"/>
    </row>
  </sheetData>
  <autoFilter ref="A2:K2" xr:uid="{00000000-0009-0000-0000-00000F000000}"/>
  <mergeCells count="1">
    <mergeCell ref="F9:J9"/>
  </mergeCells>
  <phoneticPr fontId="7" type="noConversion"/>
  <dataValidations count="8">
    <dataValidation type="list" allowBlank="1" showInputMessage="1" showErrorMessage="1" sqref="R13:R32" xr:uid="{00000000-0002-0000-0F00-000000000000}">
      <formula1>$X$10:$X$12</formula1>
    </dataValidation>
    <dataValidation type="list" allowBlank="1" showInputMessage="1" showErrorMessage="1" sqref="N13:N30" xr:uid="{00000000-0002-0000-0F00-000001000000}">
      <formula1>$X$1:$X$3</formula1>
    </dataValidation>
    <dataValidation type="list" allowBlank="1" showInputMessage="1" showErrorMessage="1" sqref="P13:P30" xr:uid="{00000000-0002-0000-0F00-000002000000}">
      <formula1>$V$2:$V$5</formula1>
    </dataValidation>
    <dataValidation type="list" allowBlank="1" showInputMessage="1" showErrorMessage="1" sqref="V11:V12" xr:uid="{00000000-0002-0000-0F00-000003000000}">
      <formula1>$X$2:$X$7</formula1>
    </dataValidation>
    <dataValidation type="list" allowBlank="1" showInputMessage="1" showErrorMessage="1" sqref="P11:P12" xr:uid="{00000000-0002-0000-0F00-000004000000}">
      <formula1>$W$2:$W$5</formula1>
    </dataValidation>
    <dataValidation type="list" allowBlank="1" showInputMessage="1" showErrorMessage="1" sqref="N11:N12" xr:uid="{00000000-0002-0000-0F00-000005000000}">
      <formula1>$Y$1:$Y$3</formula1>
    </dataValidation>
    <dataValidation type="list" allowBlank="1" showInputMessage="1" showErrorMessage="1" sqref="R11:R12" xr:uid="{00000000-0002-0000-0F00-000006000000}">
      <formula1>$Y$10:$Y$12</formula1>
    </dataValidation>
    <dataValidation type="list" allowBlank="1" showInputMessage="1" showErrorMessage="1" sqref="W11:W31" xr:uid="{00000000-0002-0000-0F00-000007000000}">
      <formula1>$X$1:$X$4</formula1>
    </dataValidation>
  </dataValidations>
  <pageMargins left="0.75" right="0.75" top="1" bottom="1" header="0.5" footer="0.5"/>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J75"/>
  <sheetViews>
    <sheetView topLeftCell="A48" workbookViewId="0">
      <selection activeCell="E45" sqref="E45"/>
    </sheetView>
  </sheetViews>
  <sheetFormatPr defaultColWidth="9.140625" defaultRowHeight="14.25"/>
  <cols>
    <col min="1" max="1" width="9.140625" style="284"/>
    <col min="2" max="2" width="14" style="284" customWidth="1"/>
    <col min="3" max="16384" width="9.140625" style="284"/>
  </cols>
  <sheetData>
    <row r="1" spans="1:10" ht="15.75">
      <c r="A1" s="79" t="s">
        <v>1029</v>
      </c>
    </row>
    <row r="2" spans="1:10">
      <c r="A2" s="472" t="s">
        <v>1030</v>
      </c>
      <c r="B2" s="472" t="s">
        <v>1031</v>
      </c>
    </row>
    <row r="3" spans="1:10">
      <c r="A3" s="472" t="s">
        <v>1032</v>
      </c>
      <c r="B3" s="472" t="s">
        <v>1033</v>
      </c>
    </row>
    <row r="4" spans="1:10">
      <c r="A4" s="472" t="s">
        <v>1034</v>
      </c>
      <c r="B4" s="472" t="s">
        <v>1035</v>
      </c>
    </row>
    <row r="5" spans="1:10">
      <c r="A5" s="472"/>
      <c r="B5" s="473"/>
    </row>
    <row r="6" spans="1:10">
      <c r="A6" s="474" t="s">
        <v>1036</v>
      </c>
    </row>
    <row r="7" spans="1:10">
      <c r="A7" s="474" t="s">
        <v>1037</v>
      </c>
      <c r="B7" s="475" t="s">
        <v>1038</v>
      </c>
      <c r="C7" s="62"/>
      <c r="D7" s="62"/>
      <c r="E7" s="476"/>
      <c r="F7" s="62"/>
      <c r="G7" s="476"/>
      <c r="H7" s="62"/>
      <c r="I7" s="62"/>
      <c r="J7" s="62"/>
    </row>
    <row r="8" spans="1:10">
      <c r="A8" s="62"/>
      <c r="B8" s="475" t="s">
        <v>1039</v>
      </c>
      <c r="C8" s="62"/>
      <c r="D8" s="62"/>
      <c r="E8" s="476"/>
      <c r="F8" s="62"/>
      <c r="G8" s="476"/>
      <c r="H8" s="62"/>
      <c r="I8" s="62"/>
      <c r="J8" s="62"/>
    </row>
    <row r="9" spans="1:10">
      <c r="A9" s="62"/>
      <c r="B9" s="475" t="s">
        <v>1040</v>
      </c>
      <c r="C9" s="62"/>
      <c r="D9" s="62"/>
      <c r="E9" s="476"/>
      <c r="F9" s="62"/>
      <c r="G9" s="476"/>
      <c r="H9" s="62"/>
      <c r="I9" s="62"/>
      <c r="J9" s="62"/>
    </row>
    <row r="10" spans="1:10">
      <c r="A10" s="62"/>
      <c r="B10" s="475" t="s">
        <v>1041</v>
      </c>
      <c r="C10" s="62"/>
      <c r="D10" s="62"/>
      <c r="E10" s="476"/>
      <c r="F10" s="62"/>
      <c r="G10" s="476"/>
      <c r="H10" s="62"/>
      <c r="I10" s="62"/>
      <c r="J10" s="62"/>
    </row>
    <row r="11" spans="1:10">
      <c r="A11" s="62"/>
      <c r="B11" s="475" t="s">
        <v>1042</v>
      </c>
      <c r="C11" s="62"/>
      <c r="D11" s="62"/>
      <c r="E11" s="476"/>
      <c r="F11" s="62"/>
      <c r="G11" s="476"/>
      <c r="H11" s="62"/>
      <c r="I11" s="62"/>
      <c r="J11" s="62"/>
    </row>
    <row r="12" spans="1:10">
      <c r="B12" s="475" t="s">
        <v>1043</v>
      </c>
    </row>
    <row r="13" spans="1:10">
      <c r="A13" s="62"/>
      <c r="B13" s="475" t="s">
        <v>1044</v>
      </c>
      <c r="C13" s="62"/>
      <c r="D13" s="62"/>
      <c r="E13" s="476"/>
      <c r="F13" s="62"/>
      <c r="G13" s="476"/>
      <c r="H13" s="62"/>
      <c r="I13" s="62"/>
      <c r="J13" s="62"/>
    </row>
    <row r="14" spans="1:10">
      <c r="A14" s="62"/>
      <c r="B14" s="475" t="s">
        <v>1045</v>
      </c>
      <c r="C14" s="62"/>
      <c r="D14" s="62"/>
      <c r="E14" s="476"/>
      <c r="F14" s="62"/>
      <c r="G14" s="476"/>
      <c r="H14" s="62"/>
      <c r="I14" s="62"/>
      <c r="J14" s="62"/>
    </row>
    <row r="15" spans="1:10">
      <c r="A15" s="62"/>
      <c r="B15" s="475"/>
      <c r="C15" s="62"/>
      <c r="D15" s="62"/>
      <c r="E15" s="476"/>
      <c r="F15" s="62"/>
      <c r="G15" s="476"/>
      <c r="H15" s="62"/>
      <c r="I15" s="62"/>
      <c r="J15" s="62"/>
    </row>
    <row r="16" spans="1:10">
      <c r="A16" s="477" t="s">
        <v>1046</v>
      </c>
      <c r="B16" s="478"/>
      <c r="C16" s="479" t="s">
        <v>114</v>
      </c>
      <c r="D16" s="479" t="s">
        <v>189</v>
      </c>
      <c r="E16" s="479" t="s">
        <v>2</v>
      </c>
      <c r="F16" s="479" t="s">
        <v>3</v>
      </c>
      <c r="G16" s="479" t="s">
        <v>4</v>
      </c>
      <c r="H16" s="62"/>
      <c r="I16" s="62"/>
      <c r="J16" s="62"/>
    </row>
    <row r="17" spans="1:10">
      <c r="A17" s="480" t="s">
        <v>1047</v>
      </c>
      <c r="B17" s="480" t="s">
        <v>1048</v>
      </c>
      <c r="C17" s="481">
        <f>C42</f>
        <v>2</v>
      </c>
      <c r="D17" s="481">
        <f>C42</f>
        <v>2</v>
      </c>
      <c r="E17" s="323">
        <f>C42</f>
        <v>2</v>
      </c>
      <c r="F17" s="481">
        <f>C42</f>
        <v>2</v>
      </c>
      <c r="G17" s="481">
        <f>C42</f>
        <v>2</v>
      </c>
      <c r="H17" s="62"/>
      <c r="I17" s="62"/>
      <c r="J17" s="62"/>
    </row>
    <row r="18" spans="1:10">
      <c r="A18" s="482"/>
      <c r="B18" s="480" t="s">
        <v>1049</v>
      </c>
      <c r="C18" s="481">
        <f>D42</f>
        <v>2</v>
      </c>
      <c r="D18" s="481">
        <f>E42</f>
        <v>1</v>
      </c>
      <c r="E18" s="481">
        <f>E42</f>
        <v>1</v>
      </c>
      <c r="F18" s="481">
        <f>E42</f>
        <v>1</v>
      </c>
      <c r="G18" s="481">
        <f>E42</f>
        <v>1</v>
      </c>
      <c r="H18" s="62"/>
      <c r="I18" s="62"/>
      <c r="J18" s="62"/>
    </row>
    <row r="19" spans="1:10">
      <c r="A19" s="480" t="s">
        <v>0</v>
      </c>
      <c r="B19" s="480" t="s">
        <v>1048</v>
      </c>
      <c r="C19" s="481">
        <f>C64</f>
        <v>0</v>
      </c>
      <c r="D19" s="481">
        <f>C64</f>
        <v>0</v>
      </c>
      <c r="E19" s="481">
        <f>C64</f>
        <v>0</v>
      </c>
      <c r="F19" s="481">
        <f>C64</f>
        <v>0</v>
      </c>
      <c r="G19" s="481">
        <f>C64</f>
        <v>0</v>
      </c>
      <c r="H19" s="62"/>
      <c r="I19" s="62"/>
      <c r="J19" s="62"/>
    </row>
    <row r="20" spans="1:10">
      <c r="A20" s="482"/>
      <c r="B20" s="480" t="s">
        <v>1049</v>
      </c>
      <c r="C20" s="481">
        <f>D64</f>
        <v>0</v>
      </c>
      <c r="D20" s="481">
        <f>E64</f>
        <v>0</v>
      </c>
      <c r="E20" s="481">
        <f>E64</f>
        <v>0</v>
      </c>
      <c r="F20" s="481">
        <f>E64</f>
        <v>0</v>
      </c>
      <c r="G20" s="481">
        <f>E64</f>
        <v>0</v>
      </c>
      <c r="H20" s="62"/>
      <c r="I20" s="62"/>
      <c r="J20" s="62"/>
    </row>
    <row r="21" spans="1:10">
      <c r="B21" s="475"/>
      <c r="C21" s="62"/>
      <c r="D21" s="62"/>
      <c r="E21" s="62"/>
      <c r="F21" s="62"/>
      <c r="H21" s="62"/>
      <c r="I21" s="62"/>
      <c r="J21" s="62"/>
    </row>
    <row r="22" spans="1:10">
      <c r="A22" s="477" t="s">
        <v>1050</v>
      </c>
      <c r="B22" s="478"/>
      <c r="C22" s="479" t="s">
        <v>1051</v>
      </c>
      <c r="D22" s="479" t="s">
        <v>189</v>
      </c>
      <c r="E22" s="479" t="s">
        <v>2</v>
      </c>
      <c r="F22" s="479" t="s">
        <v>3</v>
      </c>
      <c r="G22" s="479" t="s">
        <v>4</v>
      </c>
      <c r="H22" s="62"/>
      <c r="I22" s="62"/>
      <c r="J22" s="62"/>
    </row>
    <row r="23" spans="1:10">
      <c r="A23" s="480" t="s">
        <v>1047</v>
      </c>
      <c r="B23" s="480" t="s">
        <v>1048</v>
      </c>
      <c r="C23" s="481">
        <f>C42</f>
        <v>2</v>
      </c>
      <c r="D23" s="481">
        <f>C42</f>
        <v>2</v>
      </c>
      <c r="E23" s="481">
        <f>C42</f>
        <v>2</v>
      </c>
      <c r="F23" s="481">
        <f>C42</f>
        <v>2</v>
      </c>
      <c r="G23" s="481">
        <f>C42</f>
        <v>2</v>
      </c>
      <c r="H23" s="62"/>
      <c r="I23" s="62"/>
      <c r="J23" s="62"/>
    </row>
    <row r="24" spans="1:10">
      <c r="A24" s="482"/>
      <c r="B24" s="480" t="s">
        <v>1049</v>
      </c>
      <c r="C24" s="481">
        <f>F42</f>
        <v>1</v>
      </c>
      <c r="D24" s="481">
        <f>E42</f>
        <v>1</v>
      </c>
      <c r="E24" s="481">
        <f>E42</f>
        <v>1</v>
      </c>
      <c r="F24" s="481">
        <f>E42</f>
        <v>1</v>
      </c>
      <c r="G24" s="481">
        <f>E42</f>
        <v>1</v>
      </c>
      <c r="H24" s="62"/>
      <c r="I24" s="62"/>
      <c r="J24" s="62"/>
    </row>
    <row r="25" spans="1:10">
      <c r="A25" s="480" t="s">
        <v>0</v>
      </c>
      <c r="B25" s="480" t="s">
        <v>1048</v>
      </c>
      <c r="C25" s="481">
        <f>C64</f>
        <v>0</v>
      </c>
      <c r="D25" s="481">
        <f>C64</f>
        <v>0</v>
      </c>
      <c r="E25" s="481">
        <f>C64</f>
        <v>0</v>
      </c>
      <c r="F25" s="481">
        <f>C64</f>
        <v>0</v>
      </c>
      <c r="G25" s="481">
        <f>C64</f>
        <v>0</v>
      </c>
      <c r="H25" s="62"/>
      <c r="I25" s="62"/>
      <c r="J25" s="62"/>
    </row>
    <row r="26" spans="1:10">
      <c r="A26" s="482"/>
      <c r="B26" s="480" t="s">
        <v>1049</v>
      </c>
      <c r="C26" s="481">
        <f>F64</f>
        <v>0</v>
      </c>
      <c r="D26" s="481">
        <f>E64</f>
        <v>0</v>
      </c>
      <c r="E26" s="481">
        <f>E64</f>
        <v>0</v>
      </c>
      <c r="F26" s="481">
        <f>E64</f>
        <v>0</v>
      </c>
      <c r="G26" s="481">
        <f>E64</f>
        <v>0</v>
      </c>
      <c r="H26" s="62"/>
      <c r="I26" s="62"/>
      <c r="J26" s="62"/>
    </row>
    <row r="27" spans="1:10">
      <c r="A27" s="483" t="s">
        <v>1052</v>
      </c>
      <c r="B27" s="62"/>
      <c r="C27" s="62"/>
      <c r="F27" s="62"/>
      <c r="G27" s="62"/>
      <c r="H27" s="62"/>
      <c r="I27" s="62"/>
      <c r="J27" s="62"/>
    </row>
    <row r="28" spans="1:10">
      <c r="A28" s="483" t="s">
        <v>1053</v>
      </c>
      <c r="B28" s="62"/>
      <c r="D28" s="284" t="s">
        <v>1054</v>
      </c>
      <c r="E28" s="484" t="s">
        <v>1055</v>
      </c>
      <c r="F28" s="62"/>
      <c r="G28" s="62"/>
      <c r="H28" s="62"/>
      <c r="I28" s="62"/>
      <c r="J28" s="62"/>
    </row>
    <row r="29" spans="1:10">
      <c r="A29" s="475" t="s">
        <v>1056</v>
      </c>
      <c r="B29" s="485" t="s">
        <v>1057</v>
      </c>
      <c r="C29" s="475" t="s">
        <v>1058</v>
      </c>
      <c r="D29" s="475" t="s">
        <v>114</v>
      </c>
      <c r="E29" s="475" t="s">
        <v>1059</v>
      </c>
      <c r="F29" s="475" t="s">
        <v>1051</v>
      </c>
      <c r="G29" s="62"/>
      <c r="H29" s="62"/>
      <c r="I29" s="62"/>
      <c r="J29" s="62"/>
    </row>
    <row r="30" spans="1:10">
      <c r="A30" s="62" t="s">
        <v>320</v>
      </c>
      <c r="B30" s="284" t="s">
        <v>1060</v>
      </c>
      <c r="C30" s="486"/>
      <c r="D30" s="487"/>
      <c r="E30" s="487"/>
      <c r="F30" s="487"/>
      <c r="H30" s="62"/>
      <c r="I30" s="62"/>
      <c r="J30" s="62"/>
    </row>
    <row r="31" spans="1:10">
      <c r="A31" s="62" t="s">
        <v>594</v>
      </c>
      <c r="B31" s="284" t="s">
        <v>1061</v>
      </c>
      <c r="C31" s="488"/>
      <c r="D31" s="487"/>
      <c r="E31" s="487"/>
      <c r="F31" s="487"/>
      <c r="G31" s="62"/>
      <c r="H31" s="62"/>
      <c r="I31" s="62"/>
      <c r="J31" s="62"/>
    </row>
    <row r="32" spans="1:10">
      <c r="A32" s="284" t="s">
        <v>1062</v>
      </c>
      <c r="B32" s="284" t="s">
        <v>1063</v>
      </c>
      <c r="C32" s="488"/>
      <c r="D32" s="284">
        <v>0</v>
      </c>
      <c r="E32" s="284">
        <f>ROUNDUP((0.8*SQRT(C32)),0)</f>
        <v>0</v>
      </c>
      <c r="F32" s="284">
        <f>ROUNDUP((0.8*SQRT(C32)),0)</f>
        <v>0</v>
      </c>
    </row>
    <row r="33" spans="1:10">
      <c r="A33" s="62" t="s">
        <v>1064</v>
      </c>
      <c r="B33" s="284" t="s">
        <v>1065</v>
      </c>
      <c r="C33" s="488"/>
      <c r="D33" s="487"/>
      <c r="E33" s="487"/>
      <c r="F33" s="487"/>
      <c r="G33" s="62"/>
      <c r="H33" s="62"/>
      <c r="I33" s="62"/>
      <c r="J33" s="62"/>
    </row>
    <row r="34" spans="1:10">
      <c r="A34" s="62" t="s">
        <v>1066</v>
      </c>
      <c r="B34" s="284" t="s">
        <v>1067</v>
      </c>
      <c r="C34" s="488">
        <v>2</v>
      </c>
      <c r="D34" s="487"/>
      <c r="E34" s="487"/>
      <c r="F34" s="487"/>
      <c r="I34" s="62"/>
      <c r="J34" s="62"/>
    </row>
    <row r="35" spans="1:10">
      <c r="A35" s="284" t="s">
        <v>1068</v>
      </c>
      <c r="B35" s="284" t="s">
        <v>1069</v>
      </c>
      <c r="C35" s="488"/>
      <c r="D35" s="284">
        <v>0</v>
      </c>
      <c r="E35" s="284">
        <f>ROUNDUP((0.8*SQRT(C35)),0)</f>
        <v>0</v>
      </c>
      <c r="F35" s="284">
        <f>ROUNDUP((0.8*SQRT(C35)),0)</f>
        <v>0</v>
      </c>
      <c r="G35" s="489" t="s">
        <v>1070</v>
      </c>
      <c r="H35" s="489"/>
    </row>
    <row r="36" spans="1:10">
      <c r="A36" s="62" t="s">
        <v>1071</v>
      </c>
      <c r="B36" s="284" t="s">
        <v>1072</v>
      </c>
      <c r="C36" s="488"/>
      <c r="D36" s="487"/>
      <c r="E36" s="487"/>
      <c r="F36" s="487"/>
      <c r="G36" s="62"/>
      <c r="H36" s="62"/>
      <c r="I36" s="62"/>
      <c r="J36" s="62"/>
    </row>
    <row r="37" spans="1:10">
      <c r="A37" s="62" t="s">
        <v>1073</v>
      </c>
      <c r="B37" s="284" t="s">
        <v>1074</v>
      </c>
      <c r="C37" s="488"/>
      <c r="D37" s="487"/>
      <c r="E37" s="487"/>
      <c r="F37" s="487"/>
      <c r="G37" s="62"/>
      <c r="H37" s="62"/>
      <c r="I37" s="62"/>
      <c r="J37" s="62"/>
    </row>
    <row r="38" spans="1:10">
      <c r="A38" s="284" t="s">
        <v>1075</v>
      </c>
      <c r="B38" s="284" t="s">
        <v>1076</v>
      </c>
      <c r="C38" s="488"/>
      <c r="D38" s="284">
        <v>0</v>
      </c>
      <c r="E38" s="284">
        <f>ROUNDUP((0.8*SQRT(C38)),0)</f>
        <v>0</v>
      </c>
      <c r="F38" s="284">
        <f>ROUNDUP((0.8*SQRT(C38)),0)</f>
        <v>0</v>
      </c>
      <c r="G38" s="433"/>
      <c r="H38" s="62"/>
    </row>
    <row r="39" spans="1:10">
      <c r="A39" s="62" t="s">
        <v>1071</v>
      </c>
      <c r="B39" s="284" t="s">
        <v>1077</v>
      </c>
      <c r="C39" s="488"/>
      <c r="D39" s="487"/>
      <c r="E39" s="487"/>
      <c r="F39" s="487"/>
      <c r="G39" s="62"/>
      <c r="H39" s="62"/>
      <c r="I39" s="62"/>
      <c r="J39" s="62"/>
    </row>
    <row r="40" spans="1:10">
      <c r="A40" s="62" t="s">
        <v>1073</v>
      </c>
      <c r="B40" s="284" t="s">
        <v>1078</v>
      </c>
      <c r="C40" s="488"/>
      <c r="D40" s="487"/>
      <c r="E40" s="487"/>
      <c r="F40" s="487"/>
      <c r="G40" s="62"/>
      <c r="H40" s="62"/>
      <c r="I40" s="62"/>
      <c r="J40" s="62"/>
    </row>
    <row r="41" spans="1:10">
      <c r="A41" s="284" t="s">
        <v>1079</v>
      </c>
      <c r="B41" s="62" t="s">
        <v>1080</v>
      </c>
      <c r="C41" s="488"/>
      <c r="D41" s="284">
        <v>0</v>
      </c>
      <c r="E41" s="284">
        <f>ROUNDUP((0.8*SQRT(C41)),0)</f>
        <v>0</v>
      </c>
      <c r="F41" s="284">
        <f>ROUNDUP((0.8*SQRT(C41)),0)</f>
        <v>0</v>
      </c>
      <c r="G41" s="433"/>
      <c r="H41" s="62"/>
    </row>
    <row r="42" spans="1:10">
      <c r="A42" s="475"/>
      <c r="B42" s="490" t="s">
        <v>1081</v>
      </c>
      <c r="C42" s="244">
        <f>SUM(C30:C41)</f>
        <v>2</v>
      </c>
      <c r="D42" s="73">
        <f>ROUNDUP((0.8*SQRT(C30+C31+C33+C34+C36+C37+C39+C40)),0)</f>
        <v>2</v>
      </c>
      <c r="E42" s="491">
        <f>(D42*0.5)+(E32+E35+E38+E41)</f>
        <v>1</v>
      </c>
      <c r="F42" s="73">
        <f>E42</f>
        <v>1</v>
      </c>
      <c r="G42" s="62"/>
      <c r="H42" s="62"/>
      <c r="I42" s="62"/>
      <c r="J42" s="62"/>
    </row>
    <row r="43" spans="1:10">
      <c r="A43" s="62"/>
      <c r="B43" s="62"/>
      <c r="C43" s="62"/>
      <c r="D43" s="62"/>
      <c r="E43" s="62"/>
      <c r="F43" s="62"/>
      <c r="G43" s="62"/>
      <c r="H43" s="62"/>
      <c r="I43" s="62"/>
      <c r="J43" s="62"/>
    </row>
    <row r="45" spans="1:10">
      <c r="A45" s="483" t="s">
        <v>1082</v>
      </c>
    </row>
    <row r="46" spans="1:10">
      <c r="A46" s="492" t="s">
        <v>1083</v>
      </c>
      <c r="B46" s="485"/>
    </row>
    <row r="47" spans="1:10">
      <c r="A47" s="492" t="s">
        <v>1084</v>
      </c>
      <c r="B47" s="485"/>
    </row>
    <row r="48" spans="1:10">
      <c r="A48" s="485" t="s">
        <v>1085</v>
      </c>
      <c r="B48" s="485" t="s">
        <v>1086</v>
      </c>
      <c r="C48" s="484" t="s">
        <v>1055</v>
      </c>
    </row>
    <row r="49" spans="1:8">
      <c r="A49" s="493" t="s">
        <v>1087</v>
      </c>
      <c r="B49" s="485"/>
      <c r="E49" s="484"/>
    </row>
    <row r="50" spans="1:8">
      <c r="B50" s="485"/>
      <c r="E50" s="484"/>
    </row>
    <row r="51" spans="1:8">
      <c r="A51" s="485" t="s">
        <v>1056</v>
      </c>
      <c r="B51" s="485" t="s">
        <v>1088</v>
      </c>
      <c r="C51" s="485" t="s">
        <v>1089</v>
      </c>
      <c r="D51" s="485" t="s">
        <v>114</v>
      </c>
      <c r="E51" s="485" t="s">
        <v>1059</v>
      </c>
      <c r="F51" s="485" t="s">
        <v>1051</v>
      </c>
    </row>
    <row r="52" spans="1:8">
      <c r="A52" s="284" t="s">
        <v>320</v>
      </c>
      <c r="B52" s="284" t="s">
        <v>1060</v>
      </c>
      <c r="C52" s="488"/>
      <c r="D52" s="284">
        <f>C52</f>
        <v>0</v>
      </c>
      <c r="E52" s="284">
        <f>ROUNDUP((0.8*C52),0)</f>
        <v>0</v>
      </c>
      <c r="F52" s="284">
        <f>ROUNDUP((0.8*C52),0)</f>
        <v>0</v>
      </c>
      <c r="G52" s="284" t="s">
        <v>1090</v>
      </c>
    </row>
    <row r="53" spans="1:8">
      <c r="A53" s="284" t="s">
        <v>594</v>
      </c>
      <c r="B53" s="284" t="s">
        <v>1061</v>
      </c>
      <c r="C53" s="488"/>
      <c r="D53" s="284">
        <f>C53</f>
        <v>0</v>
      </c>
      <c r="E53" s="284">
        <f>ROUNDUP((0.8*C53),0)</f>
        <v>0</v>
      </c>
      <c r="F53" s="284">
        <f>ROUNDUP((0.8*C53),0)</f>
        <v>0</v>
      </c>
      <c r="G53" s="284" t="s">
        <v>1090</v>
      </c>
    </row>
    <row r="54" spans="1:8">
      <c r="A54" s="284" t="s">
        <v>1062</v>
      </c>
      <c r="B54" s="284" t="s">
        <v>1063</v>
      </c>
      <c r="C54" s="488"/>
      <c r="D54" s="284">
        <v>0</v>
      </c>
      <c r="E54" s="284">
        <f>C54</f>
        <v>0</v>
      </c>
      <c r="F54" s="284">
        <f>C54</f>
        <v>0</v>
      </c>
    </row>
    <row r="55" spans="1:8" ht="30">
      <c r="A55" s="284" t="s">
        <v>1064</v>
      </c>
      <c r="B55" s="284" t="s">
        <v>1065</v>
      </c>
      <c r="C55" s="488"/>
      <c r="D55" s="284">
        <f>ROUNDUP((0.3*C55),0)</f>
        <v>0</v>
      </c>
      <c r="E55" s="284">
        <f>ROUNDUP((0.2*C55),0)</f>
        <v>0</v>
      </c>
      <c r="F55" s="494">
        <f>ROUNDUP((0.2*C55),0)</f>
        <v>0</v>
      </c>
      <c r="G55" s="495" t="s">
        <v>1091</v>
      </c>
    </row>
    <row r="56" spans="1:8" ht="30">
      <c r="A56" s="284" t="s">
        <v>1066</v>
      </c>
      <c r="B56" s="284" t="s">
        <v>1067</v>
      </c>
      <c r="C56" s="488"/>
      <c r="D56" s="284">
        <f>ROUNDUP((0.3*C56),0)</f>
        <v>0</v>
      </c>
      <c r="E56" s="284">
        <f>ROUNDUP((0.2*C56),0)</f>
        <v>0</v>
      </c>
      <c r="F56" s="494">
        <f>ROUNDUP((0.2*C56),0)</f>
        <v>0</v>
      </c>
      <c r="G56" s="495"/>
    </row>
    <row r="57" spans="1:8">
      <c r="A57" s="284" t="s">
        <v>1068</v>
      </c>
      <c r="B57" s="284" t="s">
        <v>1069</v>
      </c>
      <c r="C57" s="488"/>
      <c r="D57" s="284">
        <v>0</v>
      </c>
      <c r="E57" s="284">
        <f>ROUNDUP((0.3*C57),0)</f>
        <v>0</v>
      </c>
      <c r="F57" s="494">
        <f>ROUNDUP((0.3*C57),0)</f>
        <v>0</v>
      </c>
      <c r="G57" s="496"/>
    </row>
    <row r="58" spans="1:8" ht="30">
      <c r="A58" s="284" t="s">
        <v>1092</v>
      </c>
      <c r="B58" s="284" t="s">
        <v>1072</v>
      </c>
      <c r="C58" s="488"/>
      <c r="D58" s="284">
        <f>ROUNDUP((0.8*SQRT(C58)),0)</f>
        <v>0</v>
      </c>
      <c r="E58" s="284">
        <f>ROUNDUP((0.6*SQRT(C58)),0)</f>
        <v>0</v>
      </c>
      <c r="F58" s="284">
        <f>ROUNDUP((0.6*SQRT(C58)),0)</f>
        <v>0</v>
      </c>
      <c r="G58" s="497" t="s">
        <v>1093</v>
      </c>
    </row>
    <row r="59" spans="1:8" ht="30">
      <c r="A59" s="284" t="s">
        <v>1073</v>
      </c>
      <c r="B59" s="284" t="s">
        <v>1074</v>
      </c>
      <c r="C59" s="488"/>
      <c r="D59" s="284">
        <f>ROUNDUP((0.8*SQRT(C59)),0)</f>
        <v>0</v>
      </c>
      <c r="E59" s="284">
        <f>ROUNDUP((0.6*SQRT(C59)),0)</f>
        <v>0</v>
      </c>
      <c r="F59" s="284">
        <f>ROUNDUP((0.6*SQRT(C59)),0)</f>
        <v>0</v>
      </c>
      <c r="G59" s="497"/>
      <c r="H59" s="62"/>
    </row>
    <row r="60" spans="1:8">
      <c r="A60" s="284" t="s">
        <v>1075</v>
      </c>
      <c r="B60" s="284" t="s">
        <v>1076</v>
      </c>
      <c r="C60" s="488"/>
      <c r="D60" s="284">
        <v>0</v>
      </c>
      <c r="E60" s="284">
        <f>ROUNDUP((0.8*SQRT(C60)),0)</f>
        <v>0</v>
      </c>
      <c r="F60" s="284">
        <f>ROUNDUP((0.8*SQRT(C60)),0)</f>
        <v>0</v>
      </c>
      <c r="G60" s="433"/>
      <c r="H60" s="62"/>
    </row>
    <row r="61" spans="1:8" ht="327.75">
      <c r="A61" s="284" t="s">
        <v>1094</v>
      </c>
      <c r="B61" s="62" t="s">
        <v>1095</v>
      </c>
      <c r="C61" s="488"/>
      <c r="D61" s="284">
        <f>ROUNDUP((0.6*SQRT(C61)),0)</f>
        <v>0</v>
      </c>
      <c r="E61" s="284">
        <f>ROUNDUP((0.3*SQRT(C61)),0)</f>
        <v>0</v>
      </c>
      <c r="F61" s="284">
        <f>ROUNDUP((0.3*SQRT(C61)),0)</f>
        <v>0</v>
      </c>
      <c r="G61" s="497" t="s">
        <v>1096</v>
      </c>
      <c r="H61" s="51" t="s">
        <v>1097</v>
      </c>
    </row>
    <row r="62" spans="1:8" ht="30">
      <c r="A62" s="284" t="s">
        <v>1098</v>
      </c>
      <c r="B62" s="62" t="s">
        <v>1099</v>
      </c>
      <c r="C62" s="488"/>
      <c r="D62" s="284">
        <f>ROUNDUP((0.6*SQRT(C62)),0)</f>
        <v>0</v>
      </c>
      <c r="E62" s="284">
        <f>ROUNDUP((0.3*SQRT(C62)),0)</f>
        <v>0</v>
      </c>
      <c r="F62" s="284">
        <f>ROUNDUP((0.3*SQRT(C62)),0)</f>
        <v>0</v>
      </c>
      <c r="G62" s="497"/>
      <c r="H62" s="51"/>
    </row>
    <row r="63" spans="1:8">
      <c r="A63" s="284" t="s">
        <v>1079</v>
      </c>
      <c r="B63" s="62" t="s">
        <v>1080</v>
      </c>
      <c r="C63" s="488"/>
      <c r="D63" s="284">
        <v>0</v>
      </c>
      <c r="E63" s="284">
        <f>ROUNDUP((0.6*SQRT(C63)),0)</f>
        <v>0</v>
      </c>
      <c r="F63" s="284">
        <f>ROUNDUP((0.6*SQRT(C63)),0)</f>
        <v>0</v>
      </c>
      <c r="G63" s="433"/>
      <c r="H63" s="62"/>
    </row>
    <row r="64" spans="1:8">
      <c r="B64" s="490" t="s">
        <v>1081</v>
      </c>
      <c r="C64" s="244">
        <f>SUM(C52:C63)</f>
        <v>0</v>
      </c>
      <c r="D64" s="498">
        <f>SUM(D52:D63)</f>
        <v>0</v>
      </c>
      <c r="E64" s="498">
        <f>SUM(E52:E63)</f>
        <v>0</v>
      </c>
      <c r="F64" s="498">
        <f>SUM(F52:F63)</f>
        <v>0</v>
      </c>
      <c r="G64" s="433"/>
      <c r="H64" s="62"/>
    </row>
    <row r="66" spans="1:8">
      <c r="A66" s="499" t="s">
        <v>1100</v>
      </c>
      <c r="C66" s="62"/>
      <c r="D66" s="500" t="s">
        <v>1101</v>
      </c>
      <c r="E66" s="62"/>
      <c r="F66" s="62"/>
    </row>
    <row r="67" spans="1:8">
      <c r="A67" s="499" t="s">
        <v>1083</v>
      </c>
      <c r="B67" s="500"/>
      <c r="C67" s="62"/>
      <c r="D67" s="62"/>
      <c r="E67" s="62"/>
      <c r="F67" s="62"/>
    </row>
    <row r="68" spans="1:8">
      <c r="A68" s="499" t="s">
        <v>1102</v>
      </c>
      <c r="B68" s="500"/>
      <c r="C68" s="62"/>
      <c r="D68" s="62"/>
      <c r="E68" s="62"/>
      <c r="F68" s="62"/>
    </row>
    <row r="69" spans="1:8">
      <c r="A69" s="485" t="s">
        <v>1103</v>
      </c>
      <c r="B69" s="475" t="s">
        <v>1104</v>
      </c>
      <c r="C69" s="501" t="s">
        <v>1105</v>
      </c>
      <c r="D69" s="62"/>
      <c r="E69" s="484"/>
      <c r="F69" s="62"/>
      <c r="G69" s="62"/>
    </row>
    <row r="70" spans="1:8">
      <c r="A70" s="475" t="s">
        <v>1056</v>
      </c>
      <c r="B70" s="485" t="s">
        <v>1106</v>
      </c>
      <c r="C70" s="475" t="s">
        <v>1058</v>
      </c>
      <c r="D70" s="475" t="s">
        <v>114</v>
      </c>
      <c r="E70" s="475" t="s">
        <v>1059</v>
      </c>
      <c r="F70" s="475" t="s">
        <v>1051</v>
      </c>
      <c r="G70" s="62"/>
    </row>
    <row r="71" spans="1:8">
      <c r="A71" s="37" t="s">
        <v>320</v>
      </c>
      <c r="B71" s="36" t="s">
        <v>1107</v>
      </c>
      <c r="C71" s="502">
        <v>900</v>
      </c>
      <c r="D71" s="37">
        <v>1</v>
      </c>
      <c r="E71" s="37">
        <v>1</v>
      </c>
      <c r="F71" s="37">
        <v>1</v>
      </c>
      <c r="G71" s="62"/>
    </row>
    <row r="72" spans="1:8">
      <c r="A72" s="37" t="s">
        <v>594</v>
      </c>
      <c r="B72" s="36" t="s">
        <v>1107</v>
      </c>
      <c r="C72" s="502">
        <v>0</v>
      </c>
      <c r="D72" s="37">
        <v>1</v>
      </c>
      <c r="E72" s="37">
        <v>1</v>
      </c>
      <c r="F72" s="37">
        <v>1</v>
      </c>
      <c r="G72" s="62"/>
    </row>
    <row r="73" spans="1:8" ht="327.75">
      <c r="A73" s="62" t="s">
        <v>1108</v>
      </c>
      <c r="B73" s="284" t="s">
        <v>1109</v>
      </c>
      <c r="C73" s="488">
        <v>900</v>
      </c>
      <c r="D73" s="37">
        <v>1</v>
      </c>
      <c r="E73" s="37">
        <v>1</v>
      </c>
      <c r="F73" s="37">
        <v>1</v>
      </c>
      <c r="G73" s="51" t="s">
        <v>1097</v>
      </c>
      <c r="H73" s="51"/>
    </row>
    <row r="74" spans="1:8">
      <c r="A74" s="62" t="s">
        <v>1064</v>
      </c>
      <c r="B74" s="284" t="s">
        <v>1110</v>
      </c>
      <c r="C74" s="488">
        <v>0</v>
      </c>
      <c r="D74" s="37">
        <v>1</v>
      </c>
      <c r="E74" s="37">
        <v>1</v>
      </c>
      <c r="F74" s="37">
        <v>1</v>
      </c>
      <c r="G74" s="51"/>
      <c r="H74" s="51"/>
    </row>
    <row r="75" spans="1:8">
      <c r="A75" s="475"/>
      <c r="B75" s="490" t="s">
        <v>1081</v>
      </c>
      <c r="C75" s="62"/>
      <c r="D75" s="503">
        <f>SUM(D71:D74)</f>
        <v>4</v>
      </c>
      <c r="E75" s="503">
        <f>SUM(E71:E74)</f>
        <v>4</v>
      </c>
      <c r="F75" s="503">
        <f>SUM(F71:F74)</f>
        <v>4</v>
      </c>
      <c r="G75" s="6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B43"/>
  <sheetViews>
    <sheetView view="pageBreakPreview" zoomScaleSheetLayoutView="100" workbookViewId="0">
      <selection activeCell="B1" sqref="B1"/>
    </sheetView>
  </sheetViews>
  <sheetFormatPr defaultColWidth="9" defaultRowHeight="12.75"/>
  <cols>
    <col min="1" max="1" width="40.42578125" style="42" customWidth="1"/>
    <col min="2" max="2" width="46.42578125" style="42" customWidth="1"/>
    <col min="3" max="256" width="9" style="36"/>
    <col min="257" max="257" width="40.42578125" style="36" customWidth="1"/>
    <col min="258" max="258" width="46.42578125" style="36" customWidth="1"/>
    <col min="259" max="512" width="9" style="36"/>
    <col min="513" max="513" width="40.42578125" style="36" customWidth="1"/>
    <col min="514" max="514" width="46.42578125" style="36" customWidth="1"/>
    <col min="515" max="768" width="9" style="36"/>
    <col min="769" max="769" width="40.42578125" style="36" customWidth="1"/>
    <col min="770" max="770" width="46.42578125" style="36" customWidth="1"/>
    <col min="771" max="1024" width="9" style="36"/>
    <col min="1025" max="1025" width="40.42578125" style="36" customWidth="1"/>
    <col min="1026" max="1026" width="46.42578125" style="36" customWidth="1"/>
    <col min="1027" max="1280" width="9" style="36"/>
    <col min="1281" max="1281" width="40.42578125" style="36" customWidth="1"/>
    <col min="1282" max="1282" width="46.42578125" style="36" customWidth="1"/>
    <col min="1283" max="1536" width="9" style="36"/>
    <col min="1537" max="1537" width="40.42578125" style="36" customWidth="1"/>
    <col min="1538" max="1538" width="46.42578125" style="36" customWidth="1"/>
    <col min="1539" max="1792" width="9" style="36"/>
    <col min="1793" max="1793" width="40.42578125" style="36" customWidth="1"/>
    <col min="1794" max="1794" width="46.42578125" style="36" customWidth="1"/>
    <col min="1795" max="2048" width="9" style="36"/>
    <col min="2049" max="2049" width="40.42578125" style="36" customWidth="1"/>
    <col min="2050" max="2050" width="46.42578125" style="36" customWidth="1"/>
    <col min="2051" max="2304" width="9" style="36"/>
    <col min="2305" max="2305" width="40.42578125" style="36" customWidth="1"/>
    <col min="2306" max="2306" width="46.42578125" style="36" customWidth="1"/>
    <col min="2307" max="2560" width="9" style="36"/>
    <col min="2561" max="2561" width="40.42578125" style="36" customWidth="1"/>
    <col min="2562" max="2562" width="46.42578125" style="36" customWidth="1"/>
    <col min="2563" max="2816" width="9" style="36"/>
    <col min="2817" max="2817" width="40.42578125" style="36" customWidth="1"/>
    <col min="2818" max="2818" width="46.42578125" style="36" customWidth="1"/>
    <col min="2819" max="3072" width="9" style="36"/>
    <col min="3073" max="3073" width="40.42578125" style="36" customWidth="1"/>
    <col min="3074" max="3074" width="46.42578125" style="36" customWidth="1"/>
    <col min="3075" max="3328" width="9" style="36"/>
    <col min="3329" max="3329" width="40.42578125" style="36" customWidth="1"/>
    <col min="3330" max="3330" width="46.42578125" style="36" customWidth="1"/>
    <col min="3331" max="3584" width="9" style="36"/>
    <col min="3585" max="3585" width="40.42578125" style="36" customWidth="1"/>
    <col min="3586" max="3586" width="46.42578125" style="36" customWidth="1"/>
    <col min="3587" max="3840" width="9" style="36"/>
    <col min="3841" max="3841" width="40.42578125" style="36" customWidth="1"/>
    <col min="3842" max="3842" width="46.42578125" style="36" customWidth="1"/>
    <col min="3843" max="4096" width="9" style="36"/>
    <col min="4097" max="4097" width="40.42578125" style="36" customWidth="1"/>
    <col min="4098" max="4098" width="46.42578125" style="36" customWidth="1"/>
    <col min="4099" max="4352" width="9" style="36"/>
    <col min="4353" max="4353" width="40.42578125" style="36" customWidth="1"/>
    <col min="4354" max="4354" width="46.42578125" style="36" customWidth="1"/>
    <col min="4355" max="4608" width="9" style="36"/>
    <col min="4609" max="4609" width="40.42578125" style="36" customWidth="1"/>
    <col min="4610" max="4610" width="46.42578125" style="36" customWidth="1"/>
    <col min="4611" max="4864" width="9" style="36"/>
    <col min="4865" max="4865" width="40.42578125" style="36" customWidth="1"/>
    <col min="4866" max="4866" width="46.42578125" style="36" customWidth="1"/>
    <col min="4867" max="5120" width="9" style="36"/>
    <col min="5121" max="5121" width="40.42578125" style="36" customWidth="1"/>
    <col min="5122" max="5122" width="46.42578125" style="36" customWidth="1"/>
    <col min="5123" max="5376" width="9" style="36"/>
    <col min="5377" max="5377" width="40.42578125" style="36" customWidth="1"/>
    <col min="5378" max="5378" width="46.42578125" style="36" customWidth="1"/>
    <col min="5379" max="5632" width="9" style="36"/>
    <col min="5633" max="5633" width="40.42578125" style="36" customWidth="1"/>
    <col min="5634" max="5634" width="46.42578125" style="36" customWidth="1"/>
    <col min="5635" max="5888" width="9" style="36"/>
    <col min="5889" max="5889" width="40.42578125" style="36" customWidth="1"/>
    <col min="5890" max="5890" width="46.42578125" style="36" customWidth="1"/>
    <col min="5891" max="6144" width="9" style="36"/>
    <col min="6145" max="6145" width="40.42578125" style="36" customWidth="1"/>
    <col min="6146" max="6146" width="46.42578125" style="36" customWidth="1"/>
    <col min="6147" max="6400" width="9" style="36"/>
    <col min="6401" max="6401" width="40.42578125" style="36" customWidth="1"/>
    <col min="6402" max="6402" width="46.42578125" style="36" customWidth="1"/>
    <col min="6403" max="6656" width="9" style="36"/>
    <col min="6657" max="6657" width="40.42578125" style="36" customWidth="1"/>
    <col min="6658" max="6658" width="46.42578125" style="36" customWidth="1"/>
    <col min="6659" max="6912" width="9" style="36"/>
    <col min="6913" max="6913" width="40.42578125" style="36" customWidth="1"/>
    <col min="6914" max="6914" width="46.42578125" style="36" customWidth="1"/>
    <col min="6915" max="7168" width="9" style="36"/>
    <col min="7169" max="7169" width="40.42578125" style="36" customWidth="1"/>
    <col min="7170" max="7170" width="46.42578125" style="36" customWidth="1"/>
    <col min="7171" max="7424" width="9" style="36"/>
    <col min="7425" max="7425" width="40.42578125" style="36" customWidth="1"/>
    <col min="7426" max="7426" width="46.42578125" style="36" customWidth="1"/>
    <col min="7427" max="7680" width="9" style="36"/>
    <col min="7681" max="7681" width="40.42578125" style="36" customWidth="1"/>
    <col min="7682" max="7682" width="46.42578125" style="36" customWidth="1"/>
    <col min="7683" max="7936" width="9" style="36"/>
    <col min="7937" max="7937" width="40.42578125" style="36" customWidth="1"/>
    <col min="7938" max="7938" width="46.42578125" style="36" customWidth="1"/>
    <col min="7939" max="8192" width="9" style="36"/>
    <col min="8193" max="8193" width="40.42578125" style="36" customWidth="1"/>
    <col min="8194" max="8194" width="46.42578125" style="36" customWidth="1"/>
    <col min="8195" max="8448" width="9" style="36"/>
    <col min="8449" max="8449" width="40.42578125" style="36" customWidth="1"/>
    <col min="8450" max="8450" width="46.42578125" style="36" customWidth="1"/>
    <col min="8451" max="8704" width="9" style="36"/>
    <col min="8705" max="8705" width="40.42578125" style="36" customWidth="1"/>
    <col min="8706" max="8706" width="46.42578125" style="36" customWidth="1"/>
    <col min="8707" max="8960" width="9" style="36"/>
    <col min="8961" max="8961" width="40.42578125" style="36" customWidth="1"/>
    <col min="8962" max="8962" width="46.42578125" style="36" customWidth="1"/>
    <col min="8963" max="9216" width="9" style="36"/>
    <col min="9217" max="9217" width="40.42578125" style="36" customWidth="1"/>
    <col min="9218" max="9218" width="46.42578125" style="36" customWidth="1"/>
    <col min="9219" max="9472" width="9" style="36"/>
    <col min="9473" max="9473" width="40.42578125" style="36" customWidth="1"/>
    <col min="9474" max="9474" width="46.42578125" style="36" customWidth="1"/>
    <col min="9475" max="9728" width="9" style="36"/>
    <col min="9729" max="9729" width="40.42578125" style="36" customWidth="1"/>
    <col min="9730" max="9730" width="46.42578125" style="36" customWidth="1"/>
    <col min="9731" max="9984" width="9" style="36"/>
    <col min="9985" max="9985" width="40.42578125" style="36" customWidth="1"/>
    <col min="9986" max="9986" width="46.42578125" style="36" customWidth="1"/>
    <col min="9987" max="10240" width="9" style="36"/>
    <col min="10241" max="10241" width="40.42578125" style="36" customWidth="1"/>
    <col min="10242" max="10242" width="46.42578125" style="36" customWidth="1"/>
    <col min="10243" max="10496" width="9" style="36"/>
    <col min="10497" max="10497" width="40.42578125" style="36" customWidth="1"/>
    <col min="10498" max="10498" width="46.42578125" style="36" customWidth="1"/>
    <col min="10499" max="10752" width="9" style="36"/>
    <col min="10753" max="10753" width="40.42578125" style="36" customWidth="1"/>
    <col min="10754" max="10754" width="46.42578125" style="36" customWidth="1"/>
    <col min="10755" max="11008" width="9" style="36"/>
    <col min="11009" max="11009" width="40.42578125" style="36" customWidth="1"/>
    <col min="11010" max="11010" width="46.42578125" style="36" customWidth="1"/>
    <col min="11011" max="11264" width="9" style="36"/>
    <col min="11265" max="11265" width="40.42578125" style="36" customWidth="1"/>
    <col min="11266" max="11266" width="46.42578125" style="36" customWidth="1"/>
    <col min="11267" max="11520" width="9" style="36"/>
    <col min="11521" max="11521" width="40.42578125" style="36" customWidth="1"/>
    <col min="11522" max="11522" width="46.42578125" style="36" customWidth="1"/>
    <col min="11523" max="11776" width="9" style="36"/>
    <col min="11777" max="11777" width="40.42578125" style="36" customWidth="1"/>
    <col min="11778" max="11778" width="46.42578125" style="36" customWidth="1"/>
    <col min="11779" max="12032" width="9" style="36"/>
    <col min="12033" max="12033" width="40.42578125" style="36" customWidth="1"/>
    <col min="12034" max="12034" width="46.42578125" style="36" customWidth="1"/>
    <col min="12035" max="12288" width="9" style="36"/>
    <col min="12289" max="12289" width="40.42578125" style="36" customWidth="1"/>
    <col min="12290" max="12290" width="46.42578125" style="36" customWidth="1"/>
    <col min="12291" max="12544" width="9" style="36"/>
    <col min="12545" max="12545" width="40.42578125" style="36" customWidth="1"/>
    <col min="12546" max="12546" width="46.42578125" style="36" customWidth="1"/>
    <col min="12547" max="12800" width="9" style="36"/>
    <col min="12801" max="12801" width="40.42578125" style="36" customWidth="1"/>
    <col min="12802" max="12802" width="46.42578125" style="36" customWidth="1"/>
    <col min="12803" max="13056" width="9" style="36"/>
    <col min="13057" max="13057" width="40.42578125" style="36" customWidth="1"/>
    <col min="13058" max="13058" width="46.42578125" style="36" customWidth="1"/>
    <col min="13059" max="13312" width="9" style="36"/>
    <col min="13313" max="13313" width="40.42578125" style="36" customWidth="1"/>
    <col min="13314" max="13314" width="46.42578125" style="36" customWidth="1"/>
    <col min="13315" max="13568" width="9" style="36"/>
    <col min="13569" max="13569" width="40.42578125" style="36" customWidth="1"/>
    <col min="13570" max="13570" width="46.42578125" style="36" customWidth="1"/>
    <col min="13571" max="13824" width="9" style="36"/>
    <col min="13825" max="13825" width="40.42578125" style="36" customWidth="1"/>
    <col min="13826" max="13826" width="46.42578125" style="36" customWidth="1"/>
    <col min="13827" max="14080" width="9" style="36"/>
    <col min="14081" max="14081" width="40.42578125" style="36" customWidth="1"/>
    <col min="14082" max="14082" width="46.42578125" style="36" customWidth="1"/>
    <col min="14083" max="14336" width="9" style="36"/>
    <col min="14337" max="14337" width="40.42578125" style="36" customWidth="1"/>
    <col min="14338" max="14338" width="46.42578125" style="36" customWidth="1"/>
    <col min="14339" max="14592" width="9" style="36"/>
    <col min="14593" max="14593" width="40.42578125" style="36" customWidth="1"/>
    <col min="14594" max="14594" width="46.42578125" style="36" customWidth="1"/>
    <col min="14595" max="14848" width="9" style="36"/>
    <col min="14849" max="14849" width="40.42578125" style="36" customWidth="1"/>
    <col min="14850" max="14850" width="46.42578125" style="36" customWidth="1"/>
    <col min="14851" max="15104" width="9" style="36"/>
    <col min="15105" max="15105" width="40.42578125" style="36" customWidth="1"/>
    <col min="15106" max="15106" width="46.42578125" style="36" customWidth="1"/>
    <col min="15107" max="15360" width="9" style="36"/>
    <col min="15361" max="15361" width="40.42578125" style="36" customWidth="1"/>
    <col min="15362" max="15362" width="46.42578125" style="36" customWidth="1"/>
    <col min="15363" max="15616" width="9" style="36"/>
    <col min="15617" max="15617" width="40.42578125" style="36" customWidth="1"/>
    <col min="15618" max="15618" width="46.42578125" style="36" customWidth="1"/>
    <col min="15619" max="15872" width="9" style="36"/>
    <col min="15873" max="15873" width="40.42578125" style="36" customWidth="1"/>
    <col min="15874" max="15874" width="46.42578125" style="36" customWidth="1"/>
    <col min="15875" max="16128" width="9" style="36"/>
    <col min="16129" max="16129" width="40.42578125" style="36" customWidth="1"/>
    <col min="16130" max="16130" width="46.42578125" style="36" customWidth="1"/>
    <col min="16131" max="16384" width="9" style="36"/>
  </cols>
  <sheetData>
    <row r="1" spans="1:2" ht="163.5" customHeight="1">
      <c r="A1" s="568"/>
      <c r="B1" s="569" t="s">
        <v>520</v>
      </c>
    </row>
    <row r="2" spans="1:2" ht="14.25">
      <c r="A2" s="81" t="s">
        <v>23</v>
      </c>
      <c r="B2" s="82"/>
    </row>
    <row r="3" spans="1:2" ht="14.25">
      <c r="A3" s="83" t="s">
        <v>24</v>
      </c>
      <c r="B3" s="84" t="s">
        <v>995</v>
      </c>
    </row>
    <row r="4" spans="1:2" ht="14.25">
      <c r="A4" s="83" t="s">
        <v>25</v>
      </c>
      <c r="B4" s="84" t="s">
        <v>1224</v>
      </c>
    </row>
    <row r="5" spans="1:2" ht="14.25">
      <c r="A5" s="83" t="s">
        <v>65</v>
      </c>
      <c r="B5" s="84" t="s">
        <v>727</v>
      </c>
    </row>
    <row r="6" spans="1:2" ht="14.25">
      <c r="A6" s="83" t="s">
        <v>26</v>
      </c>
      <c r="B6" s="84">
        <v>2</v>
      </c>
    </row>
    <row r="7" spans="1:2" ht="14.25">
      <c r="A7" s="83" t="s">
        <v>27</v>
      </c>
      <c r="B7" s="84">
        <v>2568.1950000000002</v>
      </c>
    </row>
    <row r="8" spans="1:2" ht="14.25">
      <c r="A8" s="85" t="s">
        <v>139</v>
      </c>
      <c r="B8" s="579" t="s">
        <v>596</v>
      </c>
    </row>
    <row r="9" spans="1:2" ht="14.25">
      <c r="A9" s="56"/>
      <c r="B9" s="56"/>
    </row>
    <row r="10" spans="1:2" ht="14.25">
      <c r="A10" s="580" t="s">
        <v>140</v>
      </c>
      <c r="B10" s="581"/>
    </row>
    <row r="11" spans="1:2" ht="14.25">
      <c r="A11" s="582" t="s">
        <v>141</v>
      </c>
      <c r="B11" s="583" t="s">
        <v>1196</v>
      </c>
    </row>
    <row r="12" spans="1:2" ht="14.25">
      <c r="A12" s="582" t="s">
        <v>142</v>
      </c>
      <c r="B12" s="583" t="s">
        <v>994</v>
      </c>
    </row>
    <row r="13" spans="1:2" ht="14.25">
      <c r="A13" s="582" t="s">
        <v>188</v>
      </c>
      <c r="B13" s="583" t="s">
        <v>1311</v>
      </c>
    </row>
    <row r="14" spans="1:2" ht="28.5">
      <c r="A14" s="584" t="s">
        <v>521</v>
      </c>
      <c r="B14" s="585" t="s">
        <v>1311</v>
      </c>
    </row>
    <row r="15" spans="1:2" ht="14.25">
      <c r="A15" s="56"/>
      <c r="B15" s="56"/>
    </row>
    <row r="16" spans="1:2" s="56" customFormat="1" ht="14.25">
      <c r="A16" s="580" t="s">
        <v>143</v>
      </c>
      <c r="B16" s="581"/>
    </row>
    <row r="17" spans="1:2" s="56" customFormat="1" ht="14.25">
      <c r="A17" s="582" t="s">
        <v>450</v>
      </c>
      <c r="B17" s="583">
        <v>0</v>
      </c>
    </row>
    <row r="18" spans="1:2" s="56" customFormat="1" ht="14.25">
      <c r="A18" s="582" t="s">
        <v>451</v>
      </c>
      <c r="B18" s="583">
        <v>0</v>
      </c>
    </row>
    <row r="19" spans="1:2" s="56" customFormat="1" ht="14.25">
      <c r="A19" s="582" t="s">
        <v>452</v>
      </c>
      <c r="B19" s="592">
        <v>1</v>
      </c>
    </row>
    <row r="20" spans="1:2" s="56" customFormat="1" ht="14.25">
      <c r="A20" s="582" t="s">
        <v>14</v>
      </c>
      <c r="B20" s="583">
        <v>0</v>
      </c>
    </row>
    <row r="21" spans="1:2" s="56" customFormat="1" ht="14.25">
      <c r="A21" s="582" t="s">
        <v>144</v>
      </c>
      <c r="B21" s="583"/>
    </row>
    <row r="22" spans="1:2" s="56" customFormat="1" ht="14.25">
      <c r="A22" s="586" t="s">
        <v>145</v>
      </c>
      <c r="B22" s="587" t="s">
        <v>146</v>
      </c>
    </row>
    <row r="23" spans="1:2" s="56" customFormat="1" ht="14.25"/>
    <row r="24" spans="1:2" s="56" customFormat="1" ht="14.25">
      <c r="A24" s="81" t="s">
        <v>147</v>
      </c>
      <c r="B24" s="570"/>
    </row>
    <row r="25" spans="1:2" s="56" customFormat="1" ht="42.75">
      <c r="A25" s="667" t="s">
        <v>148</v>
      </c>
      <c r="B25" s="575" t="s">
        <v>522</v>
      </c>
    </row>
    <row r="26" spans="1:2" s="56" customFormat="1" ht="14.25">
      <c r="A26" s="668"/>
      <c r="B26" s="571"/>
    </row>
    <row r="27" spans="1:2" s="56" customFormat="1" ht="14.25">
      <c r="A27" s="83"/>
      <c r="B27" s="572"/>
    </row>
    <row r="28" spans="1:2" s="56" customFormat="1" ht="14.25">
      <c r="A28" s="85" t="s">
        <v>149</v>
      </c>
      <c r="B28" s="596">
        <v>45092</v>
      </c>
    </row>
    <row r="29" spans="1:2" s="56" customFormat="1" ht="14.25">
      <c r="B29" s="573"/>
    </row>
    <row r="30" spans="1:2" s="56" customFormat="1" ht="14.25">
      <c r="A30" s="81" t="s">
        <v>150</v>
      </c>
      <c r="B30" s="570"/>
    </row>
    <row r="31" spans="1:2" s="42" customFormat="1" ht="14.25">
      <c r="A31" s="668" t="s">
        <v>1228</v>
      </c>
      <c r="B31" s="575" t="s">
        <v>425</v>
      </c>
    </row>
    <row r="32" spans="1:2" s="42" customFormat="1" ht="14.25" hidden="1">
      <c r="A32" s="668"/>
      <c r="B32" s="571" t="s">
        <v>1229</v>
      </c>
    </row>
    <row r="33" spans="1:2" s="42" customFormat="1" ht="14.25" hidden="1">
      <c r="A33" s="668"/>
      <c r="B33" s="574" t="s">
        <v>1230</v>
      </c>
    </row>
    <row r="34" spans="1:2" s="42" customFormat="1" ht="45.75" customHeight="1">
      <c r="A34" s="83" t="s">
        <v>24</v>
      </c>
      <c r="B34" s="42" t="str">
        <f>B14</f>
        <v>Rob Shaw</v>
      </c>
    </row>
    <row r="35" spans="1:2" s="42" customFormat="1" ht="58.5" customHeight="1">
      <c r="A35" s="575" t="s">
        <v>1231</v>
      </c>
      <c r="B35" s="42" t="s">
        <v>1311</v>
      </c>
    </row>
    <row r="36" spans="1:2" ht="14.25">
      <c r="A36" s="85" t="s">
        <v>149</v>
      </c>
      <c r="B36" s="699">
        <v>45106</v>
      </c>
    </row>
    <row r="37" spans="1:2" s="88" customFormat="1" ht="10.5" customHeight="1">
      <c r="A37" s="56"/>
      <c r="B37" s="56"/>
    </row>
    <row r="38" spans="1:2" s="88" customFormat="1" ht="10.5" customHeight="1">
      <c r="A38" s="669" t="s">
        <v>545</v>
      </c>
      <c r="B38" s="669"/>
    </row>
    <row r="39" spans="1:2" s="88" customFormat="1" ht="10.5">
      <c r="A39" s="666" t="s">
        <v>546</v>
      </c>
      <c r="B39" s="666"/>
    </row>
    <row r="40" spans="1:2" s="88" customFormat="1" ht="10.5">
      <c r="A40" s="666" t="s">
        <v>523</v>
      </c>
      <c r="B40" s="666"/>
    </row>
    <row r="41" spans="1:2" s="88" customFormat="1" ht="10.5">
      <c r="A41" s="567"/>
      <c r="B41" s="567"/>
    </row>
    <row r="42" spans="1:2" s="88" customFormat="1" ht="10.5">
      <c r="A42" s="666" t="s">
        <v>42</v>
      </c>
      <c r="B42" s="666"/>
    </row>
    <row r="43" spans="1:2">
      <c r="A43" s="666" t="s">
        <v>43</v>
      </c>
      <c r="B43" s="666"/>
    </row>
  </sheetData>
  <mergeCells count="7">
    <mergeCell ref="A43:B43"/>
    <mergeCell ref="A25:A26"/>
    <mergeCell ref="A31:A33"/>
    <mergeCell ref="A38:B38"/>
    <mergeCell ref="A39:B39"/>
    <mergeCell ref="A40:B40"/>
    <mergeCell ref="A42:B42"/>
  </mergeCells>
  <pageMargins left="0.75" right="0.75" top="1" bottom="1" header="0.5" footer="0.5"/>
  <pageSetup paperSize="9" scale="86" orientation="portrait" horizontalDpi="4294967294"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M111"/>
  <sheetViews>
    <sheetView view="pageBreakPreview" zoomScale="115" zoomScaleSheetLayoutView="115" workbookViewId="0">
      <selection activeCell="E27" sqref="E27"/>
    </sheetView>
  </sheetViews>
  <sheetFormatPr defaultColWidth="8" defaultRowHeight="12.75"/>
  <cols>
    <col min="1" max="1" width="23.42578125" style="92" customWidth="1"/>
    <col min="2" max="2" width="21.7109375" style="92" customWidth="1"/>
    <col min="3" max="3" width="15.42578125" style="91" customWidth="1"/>
    <col min="4" max="4" width="24.42578125" style="91" customWidth="1"/>
    <col min="5" max="11" width="8" style="91" customWidth="1"/>
    <col min="12" max="16384" width="8" style="92"/>
  </cols>
  <sheetData>
    <row r="1" spans="1:65" ht="143.25" customHeight="1">
      <c r="A1" s="282"/>
      <c r="B1" s="680" t="s">
        <v>358</v>
      </c>
      <c r="C1" s="680"/>
      <c r="D1" s="89"/>
      <c r="E1" s="90"/>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row>
    <row r="2" spans="1:65" ht="9.75" customHeight="1">
      <c r="A2" s="93"/>
      <c r="B2" s="93"/>
      <c r="C2" s="94"/>
      <c r="D2" s="94"/>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row>
    <row r="3" spans="1:65">
      <c r="A3" s="681" t="s">
        <v>222</v>
      </c>
      <c r="B3" s="681"/>
      <c r="C3" s="681"/>
      <c r="D3" s="68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row>
    <row r="4" spans="1:65" ht="14.25" customHeight="1">
      <c r="A4" s="681"/>
      <c r="B4" s="681"/>
      <c r="C4" s="681"/>
      <c r="D4" s="68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row>
    <row r="5" spans="1:65" ht="25.5" customHeight="1">
      <c r="A5" s="681" t="s">
        <v>356</v>
      </c>
      <c r="B5" s="681"/>
      <c r="C5" s="681"/>
      <c r="D5" s="68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row>
    <row r="6" spans="1:65" s="97" customFormat="1" ht="14.25">
      <c r="A6" s="670" t="s">
        <v>23</v>
      </c>
      <c r="B6" s="670"/>
      <c r="C6" s="670"/>
      <c r="D6" s="95"/>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96"/>
      <c r="BA6" s="96"/>
      <c r="BB6" s="96"/>
      <c r="BC6" s="96"/>
      <c r="BD6" s="96"/>
      <c r="BE6" s="96"/>
      <c r="BF6" s="96"/>
      <c r="BG6" s="96"/>
      <c r="BH6" s="96"/>
      <c r="BI6" s="96"/>
      <c r="BJ6" s="96"/>
      <c r="BK6" s="96"/>
      <c r="BL6" s="96"/>
      <c r="BM6" s="96"/>
    </row>
    <row r="7" spans="1:65" s="97" customFormat="1" ht="14.25">
      <c r="A7" s="95" t="s">
        <v>24</v>
      </c>
      <c r="B7" s="672" t="str">
        <f>'[2]1 Basic Info'!C7</f>
        <v>TWK Agri (Pty) Ltd</v>
      </c>
      <c r="C7" s="672"/>
      <c r="D7" s="672"/>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96"/>
      <c r="BF7" s="96"/>
      <c r="BG7" s="96"/>
      <c r="BH7" s="96"/>
      <c r="BI7" s="96"/>
      <c r="BJ7" s="96"/>
      <c r="BK7" s="96"/>
      <c r="BL7" s="96"/>
      <c r="BM7" s="96"/>
    </row>
    <row r="8" spans="1:65" s="97" customFormat="1" ht="14.25">
      <c r="A8" s="95" t="s">
        <v>115</v>
      </c>
      <c r="B8" s="671" t="str">
        <f>'[2]1 Basic Info'!C11</f>
        <v xml:space="preserve">Postal address: P.O. Box 128, Piet Retief, Mpumalanga, South Africa 2380    Site address: 11 De Wet Street, Piet Retief. South Africa 2380  </v>
      </c>
      <c r="C8" s="671"/>
      <c r="D8" s="671"/>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6"/>
      <c r="BA8" s="96"/>
      <c r="BB8" s="96"/>
      <c r="BC8" s="96"/>
      <c r="BD8" s="96"/>
      <c r="BE8" s="96"/>
      <c r="BF8" s="96"/>
      <c r="BG8" s="96"/>
      <c r="BH8" s="96"/>
      <c r="BI8" s="96"/>
      <c r="BJ8" s="96"/>
      <c r="BK8" s="96"/>
      <c r="BL8" s="96"/>
      <c r="BM8" s="96"/>
    </row>
    <row r="9" spans="1:65" s="97" customFormat="1" ht="14.25">
      <c r="A9" s="95" t="s">
        <v>65</v>
      </c>
      <c r="B9" s="672" t="str">
        <f>'[2]1 Basic Info'!C12</f>
        <v>South Africa</v>
      </c>
      <c r="C9" s="672"/>
      <c r="D9" s="672"/>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c r="AX9" s="96"/>
      <c r="AY9" s="96"/>
      <c r="AZ9" s="96"/>
      <c r="BA9" s="96"/>
      <c r="BB9" s="96"/>
      <c r="BC9" s="96"/>
      <c r="BD9" s="96"/>
      <c r="BE9" s="96"/>
      <c r="BF9" s="96"/>
      <c r="BG9" s="96"/>
      <c r="BH9" s="96"/>
      <c r="BI9" s="96"/>
      <c r="BJ9" s="96"/>
      <c r="BK9" s="96"/>
      <c r="BL9" s="96"/>
      <c r="BM9" s="96"/>
    </row>
    <row r="10" spans="1:65" s="97" customFormat="1" ht="14.25">
      <c r="A10" s="95" t="s">
        <v>25</v>
      </c>
      <c r="B10" s="672" t="str">
        <f>[2]Cover!D7</f>
        <v>SA-FM/COC-001353</v>
      </c>
      <c r="C10" s="672"/>
      <c r="D10" s="435"/>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c r="BC10" s="96"/>
      <c r="BD10" s="96"/>
      <c r="BE10" s="96"/>
      <c r="BF10" s="96"/>
      <c r="BG10" s="96"/>
      <c r="BH10" s="96"/>
      <c r="BI10" s="96"/>
      <c r="BJ10" s="96"/>
      <c r="BK10" s="96"/>
      <c r="BL10" s="96"/>
      <c r="BM10" s="96"/>
    </row>
    <row r="11" spans="1:65" s="97" customFormat="1" ht="14.25">
      <c r="A11" s="95" t="s">
        <v>62</v>
      </c>
      <c r="B11" s="672" t="str">
        <f>'[2]1 Basic Info'!C21</f>
        <v>Single</v>
      </c>
      <c r="C11" s="672"/>
      <c r="D11" s="435"/>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c r="BB11" s="96"/>
      <c r="BC11" s="96"/>
      <c r="BD11" s="96"/>
      <c r="BE11" s="96"/>
      <c r="BF11" s="96"/>
      <c r="BG11" s="96"/>
      <c r="BH11" s="96"/>
      <c r="BI11" s="96"/>
      <c r="BJ11" s="96"/>
      <c r="BK11" s="96"/>
      <c r="BL11" s="96"/>
      <c r="BM11" s="96"/>
    </row>
    <row r="12" spans="1:65" s="97" customFormat="1" ht="14.25">
      <c r="A12" s="95" t="s">
        <v>116</v>
      </c>
      <c r="B12" s="99">
        <f>Cover!D9</f>
        <v>44811</v>
      </c>
      <c r="C12" s="98" t="s">
        <v>117</v>
      </c>
      <c r="D12" s="99">
        <f>Cover!D10</f>
        <v>45400</v>
      </c>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c r="AW12" s="96"/>
      <c r="AX12" s="96"/>
      <c r="AY12" s="96"/>
      <c r="AZ12" s="96"/>
      <c r="BA12" s="96"/>
      <c r="BB12" s="96"/>
      <c r="BC12" s="96"/>
      <c r="BD12" s="96"/>
      <c r="BE12" s="96"/>
      <c r="BF12" s="96"/>
      <c r="BG12" s="96"/>
      <c r="BH12" s="96"/>
      <c r="BI12" s="96"/>
      <c r="BJ12" s="96"/>
      <c r="BK12" s="96"/>
      <c r="BL12" s="96"/>
      <c r="BM12" s="96"/>
    </row>
    <row r="13" spans="1:65" ht="9.75" customHeight="1">
      <c r="A13" s="95"/>
      <c r="B13" s="98"/>
      <c r="C13" s="100"/>
      <c r="D13" s="10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c r="BH13" s="91"/>
      <c r="BI13" s="91"/>
      <c r="BJ13" s="91"/>
      <c r="BK13" s="91"/>
      <c r="BL13" s="91"/>
      <c r="BM13" s="91"/>
    </row>
    <row r="14" spans="1:65" ht="18" customHeight="1">
      <c r="A14" s="670" t="s">
        <v>118</v>
      </c>
      <c r="B14" s="670"/>
      <c r="C14" s="670"/>
      <c r="D14" s="670"/>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row>
    <row r="15" spans="1:65" s="105" customFormat="1" ht="14.25">
      <c r="A15" s="102" t="s">
        <v>223</v>
      </c>
      <c r="B15" s="103" t="s">
        <v>357</v>
      </c>
      <c r="C15" s="103" t="s">
        <v>119</v>
      </c>
      <c r="D15" s="103" t="s">
        <v>120</v>
      </c>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row>
    <row r="16" spans="1:65" s="107" customFormat="1" ht="15">
      <c r="A16" s="504" t="s">
        <v>1114</v>
      </c>
      <c r="B16" s="504" t="s">
        <v>1111</v>
      </c>
      <c r="C16" s="504">
        <v>1010</v>
      </c>
      <c r="D16" s="505" t="s">
        <v>1017</v>
      </c>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row>
    <row r="17" spans="1:65" s="107" customFormat="1" ht="15">
      <c r="A17" s="504" t="s">
        <v>1114</v>
      </c>
      <c r="B17" s="504" t="s">
        <v>1111</v>
      </c>
      <c r="C17" s="504">
        <v>1010</v>
      </c>
      <c r="D17" s="505" t="s">
        <v>1112</v>
      </c>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row>
    <row r="18" spans="1:65" s="107" customFormat="1" ht="15">
      <c r="A18" s="504" t="s">
        <v>1114</v>
      </c>
      <c r="B18" s="504" t="s">
        <v>1111</v>
      </c>
      <c r="C18" s="504">
        <v>1010</v>
      </c>
      <c r="D18" s="505" t="s">
        <v>1020</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row>
    <row r="19" spans="1:65" s="107" customFormat="1" ht="15">
      <c r="A19" s="504" t="s">
        <v>1114</v>
      </c>
      <c r="B19" s="504" t="s">
        <v>1111</v>
      </c>
      <c r="C19" s="504">
        <v>1010</v>
      </c>
      <c r="D19" s="505" t="s">
        <v>1021</v>
      </c>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row>
    <row r="20" spans="1:65" ht="15">
      <c r="A20" s="504" t="s">
        <v>1114</v>
      </c>
      <c r="B20" s="504" t="s">
        <v>1111</v>
      </c>
      <c r="C20" s="504">
        <v>1010</v>
      </c>
      <c r="D20" s="505" t="s">
        <v>1022</v>
      </c>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1"/>
      <c r="BA20" s="91"/>
      <c r="BB20" s="91"/>
      <c r="BC20" s="91"/>
      <c r="BD20" s="91"/>
      <c r="BE20" s="91"/>
      <c r="BF20" s="91"/>
      <c r="BG20" s="91"/>
      <c r="BH20" s="91"/>
      <c r="BI20" s="91"/>
      <c r="BJ20" s="91"/>
      <c r="BK20" s="91"/>
      <c r="BL20" s="91"/>
      <c r="BM20" s="91"/>
    </row>
    <row r="21" spans="1:65" ht="15">
      <c r="A21" s="504" t="s">
        <v>1114</v>
      </c>
      <c r="B21" s="504" t="s">
        <v>1111</v>
      </c>
      <c r="C21" s="504">
        <v>1010</v>
      </c>
      <c r="D21" s="505" t="s">
        <v>1023</v>
      </c>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1"/>
      <c r="BA21" s="91"/>
      <c r="BB21" s="91"/>
      <c r="BC21" s="91"/>
      <c r="BD21" s="91"/>
      <c r="BE21" s="91"/>
      <c r="BF21" s="91"/>
      <c r="BG21" s="91"/>
      <c r="BH21" s="91"/>
      <c r="BI21" s="91"/>
      <c r="BJ21" s="91"/>
      <c r="BK21" s="91"/>
      <c r="BL21" s="91"/>
      <c r="BM21" s="91"/>
    </row>
    <row r="22" spans="1:65" ht="15">
      <c r="A22" s="504" t="s">
        <v>1114</v>
      </c>
      <c r="B22" s="504" t="s">
        <v>1111</v>
      </c>
      <c r="C22" s="504">
        <v>1010</v>
      </c>
      <c r="D22" s="505" t="s">
        <v>1025</v>
      </c>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91"/>
      <c r="BA22" s="91"/>
      <c r="BB22" s="91"/>
      <c r="BC22" s="91"/>
      <c r="BD22" s="91"/>
      <c r="BE22" s="91"/>
      <c r="BF22" s="91"/>
      <c r="BG22" s="91"/>
      <c r="BH22" s="91"/>
      <c r="BI22" s="91"/>
      <c r="BJ22" s="91"/>
      <c r="BK22" s="91"/>
      <c r="BL22" s="91"/>
      <c r="BM22" s="91"/>
    </row>
    <row r="23" spans="1:65" ht="15">
      <c r="A23" s="504" t="s">
        <v>1114</v>
      </c>
      <c r="B23" s="504" t="s">
        <v>1111</v>
      </c>
      <c r="C23" s="504">
        <v>1010</v>
      </c>
      <c r="D23" s="505" t="s">
        <v>1026</v>
      </c>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91"/>
      <c r="AP23" s="91"/>
      <c r="AQ23" s="91"/>
      <c r="AR23" s="91"/>
      <c r="AS23" s="91"/>
      <c r="AT23" s="91"/>
      <c r="AU23" s="91"/>
      <c r="AV23" s="91"/>
      <c r="AW23" s="91"/>
      <c r="AX23" s="91"/>
      <c r="AY23" s="91"/>
      <c r="AZ23" s="91"/>
      <c r="BA23" s="91"/>
      <c r="BB23" s="91"/>
      <c r="BC23" s="91"/>
      <c r="BD23" s="91"/>
      <c r="BE23" s="91"/>
      <c r="BF23" s="91"/>
      <c r="BG23" s="91"/>
      <c r="BH23" s="91"/>
      <c r="BI23" s="91"/>
      <c r="BJ23" s="91"/>
      <c r="BK23" s="91"/>
      <c r="BL23" s="91"/>
      <c r="BM23" s="91"/>
    </row>
    <row r="24" spans="1:65" ht="17.25" customHeight="1">
      <c r="A24" s="504" t="s">
        <v>1114</v>
      </c>
      <c r="B24" s="504" t="s">
        <v>1111</v>
      </c>
      <c r="C24" s="504">
        <v>1010</v>
      </c>
      <c r="D24" s="505" t="s">
        <v>1027</v>
      </c>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c r="AW24" s="91"/>
      <c r="AX24" s="91"/>
      <c r="AY24" s="91"/>
      <c r="AZ24" s="91"/>
      <c r="BA24" s="91"/>
      <c r="BB24" s="91"/>
      <c r="BC24" s="91"/>
      <c r="BD24" s="91"/>
      <c r="BE24" s="91"/>
      <c r="BF24" s="91"/>
      <c r="BG24" s="91"/>
      <c r="BH24" s="91"/>
      <c r="BI24" s="91"/>
      <c r="BJ24" s="91"/>
      <c r="BK24" s="91"/>
      <c r="BL24" s="91"/>
      <c r="BM24" s="91"/>
    </row>
    <row r="25" spans="1:65" ht="15" customHeight="1">
      <c r="A25" s="504" t="s">
        <v>1114</v>
      </c>
      <c r="B25" s="504" t="s">
        <v>1111</v>
      </c>
      <c r="C25" s="504">
        <v>1010</v>
      </c>
      <c r="D25" s="505" t="s">
        <v>1113</v>
      </c>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c r="AW25" s="91"/>
      <c r="AX25" s="91"/>
      <c r="AY25" s="91"/>
      <c r="AZ25" s="91"/>
      <c r="BA25" s="91"/>
      <c r="BB25" s="91"/>
      <c r="BC25" s="91"/>
      <c r="BD25" s="91"/>
      <c r="BE25" s="91"/>
      <c r="BF25" s="91"/>
      <c r="BG25" s="91"/>
      <c r="BH25" s="91"/>
      <c r="BI25" s="91"/>
      <c r="BJ25" s="91"/>
      <c r="BK25" s="91"/>
      <c r="BL25" s="91"/>
      <c r="BM25" s="91"/>
    </row>
    <row r="26" spans="1:65" ht="15">
      <c r="A26" s="504" t="s">
        <v>1114</v>
      </c>
      <c r="B26" s="504" t="s">
        <v>1111</v>
      </c>
      <c r="C26" s="504">
        <v>1010</v>
      </c>
      <c r="D26" s="506" t="s">
        <v>1028</v>
      </c>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1"/>
      <c r="AX26" s="91"/>
      <c r="AY26" s="91"/>
      <c r="AZ26" s="91"/>
      <c r="BA26" s="91"/>
      <c r="BB26" s="91"/>
      <c r="BC26" s="91"/>
      <c r="BD26" s="91"/>
      <c r="BE26" s="91"/>
      <c r="BF26" s="91"/>
      <c r="BG26" s="91"/>
      <c r="BH26" s="91"/>
      <c r="BI26" s="91"/>
      <c r="BJ26" s="91"/>
      <c r="BK26" s="91"/>
      <c r="BL26" s="91"/>
      <c r="BM26" s="91"/>
    </row>
    <row r="27" spans="1:65" ht="165">
      <c r="A27" s="618" t="s">
        <v>1114</v>
      </c>
      <c r="B27" s="618" t="s">
        <v>1310</v>
      </c>
      <c r="C27" s="618">
        <v>10500</v>
      </c>
      <c r="D27" s="618" t="s">
        <v>1313</v>
      </c>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1"/>
      <c r="AW27" s="91"/>
      <c r="AX27" s="91"/>
      <c r="AY27" s="91"/>
      <c r="AZ27" s="91"/>
      <c r="BA27" s="91"/>
      <c r="BB27" s="91"/>
      <c r="BC27" s="91"/>
      <c r="BD27" s="91"/>
      <c r="BE27" s="91"/>
      <c r="BF27" s="91"/>
      <c r="BG27" s="91"/>
      <c r="BH27" s="91"/>
      <c r="BI27" s="91"/>
      <c r="BJ27" s="91"/>
      <c r="BK27" s="91"/>
      <c r="BL27" s="91"/>
      <c r="BM27" s="91"/>
    </row>
    <row r="28" spans="1:65" ht="14.25">
      <c r="A28" s="108" t="s">
        <v>150</v>
      </c>
      <c r="B28" s="109"/>
      <c r="C28" s="110"/>
      <c r="D28" s="11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c r="AR28" s="91"/>
      <c r="AS28" s="91"/>
      <c r="AT28" s="91"/>
      <c r="AU28" s="91"/>
      <c r="AV28" s="91"/>
      <c r="AW28" s="91"/>
      <c r="AX28" s="91"/>
      <c r="AY28" s="91"/>
      <c r="AZ28" s="91"/>
      <c r="BA28" s="91"/>
      <c r="BB28" s="91"/>
      <c r="BC28" s="91"/>
      <c r="BD28" s="91"/>
      <c r="BE28" s="91"/>
      <c r="BF28" s="91"/>
      <c r="BG28" s="91"/>
      <c r="BH28" s="91"/>
      <c r="BI28" s="91"/>
      <c r="BJ28" s="91"/>
      <c r="BK28" s="91"/>
      <c r="BL28" s="91"/>
      <c r="BM28" s="91"/>
    </row>
    <row r="29" spans="1:65" ht="15.75" customHeight="1">
      <c r="A29" s="677" t="s">
        <v>24</v>
      </c>
      <c r="B29" s="672"/>
      <c r="C29" s="678" t="s">
        <v>1311</v>
      </c>
      <c r="D29" s="679"/>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1"/>
      <c r="AX29" s="91"/>
      <c r="AY29" s="91"/>
      <c r="AZ29" s="91"/>
      <c r="BA29" s="91"/>
      <c r="BB29" s="91"/>
      <c r="BC29" s="91"/>
      <c r="BD29" s="91"/>
      <c r="BE29" s="91"/>
      <c r="BF29" s="91"/>
      <c r="BG29" s="91"/>
      <c r="BH29" s="91"/>
      <c r="BI29" s="91"/>
      <c r="BJ29" s="91"/>
      <c r="BK29" s="91"/>
      <c r="BL29" s="91"/>
      <c r="BM29" s="91"/>
    </row>
    <row r="30" spans="1:65" ht="26.25" customHeight="1">
      <c r="A30" s="677" t="s">
        <v>151</v>
      </c>
      <c r="B30" s="672"/>
      <c r="C30" s="678" t="s">
        <v>1311</v>
      </c>
      <c r="D30" s="679"/>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N30" s="91"/>
      <c r="AO30" s="91"/>
      <c r="AP30" s="91"/>
      <c r="AQ30" s="91"/>
      <c r="AR30" s="91"/>
      <c r="AS30" s="91"/>
      <c r="AT30" s="91"/>
      <c r="AU30" s="91"/>
      <c r="AV30" s="91"/>
      <c r="AW30" s="91"/>
      <c r="AX30" s="91"/>
      <c r="AY30" s="91"/>
      <c r="AZ30" s="91"/>
      <c r="BA30" s="91"/>
      <c r="BB30" s="91"/>
      <c r="BC30" s="91"/>
      <c r="BD30" s="91"/>
      <c r="BE30" s="91"/>
      <c r="BF30" s="91"/>
      <c r="BG30" s="91"/>
      <c r="BH30" s="91"/>
      <c r="BI30" s="91"/>
      <c r="BJ30" s="91"/>
      <c r="BK30" s="91"/>
      <c r="BL30" s="91"/>
      <c r="BM30" s="91"/>
    </row>
    <row r="31" spans="1:65" ht="14.25">
      <c r="A31" s="674"/>
      <c r="B31" s="675"/>
      <c r="C31" s="112"/>
      <c r="D31" s="113"/>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1"/>
      <c r="AX31" s="91"/>
      <c r="AY31" s="91"/>
      <c r="AZ31" s="91"/>
      <c r="BA31" s="91"/>
      <c r="BB31" s="91"/>
      <c r="BC31" s="91"/>
      <c r="BD31" s="91"/>
      <c r="BE31" s="91"/>
      <c r="BF31" s="91"/>
      <c r="BG31" s="91"/>
      <c r="BH31" s="91"/>
      <c r="BI31" s="91"/>
      <c r="BJ31" s="91"/>
      <c r="BK31" s="91"/>
      <c r="BL31" s="91"/>
      <c r="BM31" s="91"/>
    </row>
    <row r="32" spans="1:65" ht="14.25">
      <c r="A32" s="95"/>
      <c r="B32" s="95"/>
      <c r="C32" s="114"/>
      <c r="D32" s="115"/>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1"/>
      <c r="BC32" s="91"/>
      <c r="BD32" s="91"/>
      <c r="BE32" s="91"/>
      <c r="BF32" s="91"/>
      <c r="BG32" s="91"/>
      <c r="BH32" s="91"/>
      <c r="BI32" s="91"/>
      <c r="BJ32" s="91"/>
      <c r="BK32" s="91"/>
      <c r="BL32" s="91"/>
      <c r="BM32" s="91"/>
    </row>
    <row r="33" spans="1:65">
      <c r="A33" s="676" t="s">
        <v>544</v>
      </c>
      <c r="B33" s="676"/>
      <c r="C33" s="676"/>
      <c r="D33" s="676"/>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1"/>
      <c r="BC33" s="91"/>
      <c r="BD33" s="91"/>
      <c r="BE33" s="91"/>
      <c r="BF33" s="91"/>
      <c r="BG33" s="91"/>
      <c r="BH33" s="91"/>
      <c r="BI33" s="91"/>
      <c r="BJ33" s="91"/>
      <c r="BK33" s="91"/>
      <c r="BL33" s="91"/>
      <c r="BM33" s="91"/>
    </row>
    <row r="34" spans="1:65">
      <c r="A34" s="673" t="s">
        <v>546</v>
      </c>
      <c r="B34" s="673"/>
      <c r="C34" s="673"/>
      <c r="D34" s="673"/>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1"/>
      <c r="BC34" s="91"/>
      <c r="BD34" s="91"/>
      <c r="BE34" s="91"/>
      <c r="BF34" s="91"/>
      <c r="BG34" s="91"/>
      <c r="BH34" s="91"/>
      <c r="BI34" s="91"/>
      <c r="BJ34" s="91"/>
      <c r="BK34" s="91"/>
      <c r="BL34" s="91"/>
      <c r="BM34" s="91"/>
    </row>
    <row r="35" spans="1:65">
      <c r="A35" s="673" t="s">
        <v>524</v>
      </c>
      <c r="B35" s="673"/>
      <c r="C35" s="673"/>
      <c r="D35" s="673"/>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91"/>
      <c r="BB35" s="91"/>
      <c r="BC35" s="91"/>
      <c r="BD35" s="91"/>
      <c r="BE35" s="91"/>
      <c r="BF35" s="91"/>
      <c r="BG35" s="91"/>
      <c r="BH35" s="91"/>
      <c r="BI35" s="91"/>
      <c r="BJ35" s="91"/>
      <c r="BK35" s="91"/>
      <c r="BL35" s="91"/>
      <c r="BM35" s="91"/>
    </row>
    <row r="36" spans="1:65" ht="13.5" customHeight="1">
      <c r="A36" s="116"/>
      <c r="B36" s="116"/>
      <c r="C36" s="116"/>
      <c r="D36" s="116"/>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row>
    <row r="37" spans="1:65">
      <c r="A37" s="673" t="s">
        <v>42</v>
      </c>
      <c r="B37" s="673"/>
      <c r="C37" s="673"/>
      <c r="D37" s="673"/>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row>
    <row r="38" spans="1:65">
      <c r="A38" s="673" t="s">
        <v>43</v>
      </c>
      <c r="B38" s="673"/>
      <c r="C38" s="673"/>
      <c r="D38" s="673"/>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1"/>
    </row>
    <row r="39" spans="1:65">
      <c r="A39" s="673" t="s">
        <v>318</v>
      </c>
      <c r="B39" s="673"/>
      <c r="C39" s="673"/>
      <c r="D39" s="673"/>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c r="AV39" s="91"/>
      <c r="AW39" s="91"/>
      <c r="AX39" s="91"/>
      <c r="AY39" s="91"/>
      <c r="AZ39" s="91"/>
      <c r="BA39" s="91"/>
      <c r="BB39" s="91"/>
      <c r="BC39" s="91"/>
      <c r="BD39" s="91"/>
      <c r="BE39" s="91"/>
      <c r="BF39" s="91"/>
      <c r="BG39" s="91"/>
      <c r="BH39" s="91"/>
      <c r="BI39" s="91"/>
      <c r="BJ39" s="91"/>
      <c r="BK39" s="91"/>
      <c r="BL39" s="91"/>
      <c r="BM39" s="91"/>
    </row>
    <row r="40" spans="1:65">
      <c r="A40" s="91"/>
      <c r="B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1"/>
      <c r="AY40" s="91"/>
      <c r="AZ40" s="91"/>
      <c r="BA40" s="91"/>
      <c r="BB40" s="91"/>
      <c r="BC40" s="91"/>
      <c r="BD40" s="91"/>
      <c r="BE40" s="91"/>
      <c r="BF40" s="91"/>
      <c r="BG40" s="91"/>
      <c r="BH40" s="91"/>
      <c r="BI40" s="91"/>
      <c r="BJ40" s="91"/>
      <c r="BK40" s="91"/>
      <c r="BL40" s="91"/>
      <c r="BM40" s="91"/>
    </row>
    <row r="41" spans="1:65">
      <c r="A41" s="91"/>
      <c r="B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91"/>
      <c r="AW41" s="91"/>
      <c r="AX41" s="91"/>
      <c r="AY41" s="91"/>
      <c r="AZ41" s="91"/>
      <c r="BA41" s="91"/>
      <c r="BB41" s="91"/>
      <c r="BC41" s="91"/>
      <c r="BD41" s="91"/>
      <c r="BE41" s="91"/>
      <c r="BF41" s="91"/>
      <c r="BG41" s="91"/>
      <c r="BH41" s="91"/>
      <c r="BI41" s="91"/>
      <c r="BJ41" s="91"/>
      <c r="BK41" s="91"/>
      <c r="BL41" s="91"/>
      <c r="BM41" s="91"/>
    </row>
    <row r="42" spans="1:65">
      <c r="A42" s="91"/>
      <c r="B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91"/>
      <c r="AW42" s="91"/>
      <c r="AX42" s="91"/>
      <c r="AY42" s="91"/>
      <c r="AZ42" s="91"/>
      <c r="BA42" s="91"/>
      <c r="BB42" s="91"/>
      <c r="BC42" s="91"/>
      <c r="BD42" s="91"/>
      <c r="BE42" s="91"/>
      <c r="BF42" s="91"/>
      <c r="BG42" s="91"/>
      <c r="BH42" s="91"/>
      <c r="BI42" s="91"/>
      <c r="BJ42" s="91"/>
      <c r="BK42" s="91"/>
      <c r="BL42" s="91"/>
      <c r="BM42" s="91"/>
    </row>
    <row r="43" spans="1:65">
      <c r="A43" s="91"/>
      <c r="B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1"/>
      <c r="AN43" s="91"/>
      <c r="AO43" s="91"/>
      <c r="AP43" s="91"/>
      <c r="AQ43" s="91"/>
      <c r="AR43" s="91"/>
      <c r="AS43" s="91"/>
      <c r="AT43" s="91"/>
      <c r="AU43" s="91"/>
      <c r="AV43" s="91"/>
      <c r="AW43" s="91"/>
      <c r="AX43" s="91"/>
      <c r="AY43" s="91"/>
      <c r="AZ43" s="91"/>
      <c r="BA43" s="91"/>
      <c r="BB43" s="91"/>
      <c r="BC43" s="91"/>
      <c r="BD43" s="91"/>
      <c r="BE43" s="91"/>
      <c r="BF43" s="91"/>
      <c r="BG43" s="91"/>
      <c r="BH43" s="91"/>
      <c r="BI43" s="91"/>
      <c r="BJ43" s="91"/>
      <c r="BK43" s="91"/>
      <c r="BL43" s="91"/>
      <c r="BM43" s="91"/>
    </row>
    <row r="44" spans="1:65" s="91" customFormat="1"/>
    <row r="45" spans="1:65" s="91" customFormat="1"/>
    <row r="46" spans="1:65" s="91" customFormat="1"/>
    <row r="47" spans="1:65" s="91" customFormat="1"/>
    <row r="48" spans="1:65" s="91" customFormat="1"/>
    <row r="49" spans="1:30" s="91" customFormat="1"/>
    <row r="50" spans="1:30" s="91" customFormat="1"/>
    <row r="51" spans="1:30" s="91" customFormat="1"/>
    <row r="52" spans="1:30" s="91" customFormat="1"/>
    <row r="53" spans="1:30" s="91" customFormat="1"/>
    <row r="54" spans="1:30" s="91" customFormat="1"/>
    <row r="55" spans="1:30" s="91" customFormat="1"/>
    <row r="56" spans="1:30" s="91" customFormat="1"/>
    <row r="57" spans="1:30" s="91" customFormat="1"/>
    <row r="58" spans="1:30" s="91" customFormat="1"/>
    <row r="59" spans="1:30" s="91" customFormat="1"/>
    <row r="60" spans="1:30" s="91" customFormat="1"/>
    <row r="61" spans="1:30" s="91" customFormat="1"/>
    <row r="62" spans="1:30" s="91" customFormat="1"/>
    <row r="63" spans="1:30">
      <c r="A63" s="91"/>
      <c r="B63" s="91"/>
      <c r="L63" s="91"/>
      <c r="M63" s="91"/>
      <c r="N63" s="91"/>
      <c r="O63" s="91"/>
      <c r="P63" s="91"/>
      <c r="Q63" s="91"/>
      <c r="R63" s="91"/>
      <c r="S63" s="91"/>
      <c r="T63" s="91"/>
      <c r="U63" s="91"/>
      <c r="V63" s="91"/>
      <c r="W63" s="91"/>
      <c r="X63" s="91"/>
      <c r="Y63" s="91"/>
      <c r="Z63" s="91"/>
      <c r="AA63" s="91"/>
      <c r="AB63" s="91"/>
      <c r="AC63" s="91"/>
      <c r="AD63" s="91"/>
    </row>
    <row r="64" spans="1:30">
      <c r="A64" s="91"/>
      <c r="B64" s="91"/>
      <c r="L64" s="91"/>
      <c r="M64" s="91"/>
      <c r="N64" s="91"/>
      <c r="O64" s="91"/>
      <c r="P64" s="91"/>
      <c r="Q64" s="91"/>
      <c r="R64" s="91"/>
      <c r="S64" s="91"/>
      <c r="T64" s="91"/>
      <c r="U64" s="91"/>
      <c r="V64" s="91"/>
      <c r="W64" s="91"/>
      <c r="X64" s="91"/>
      <c r="Y64" s="91"/>
      <c r="Z64" s="91"/>
      <c r="AA64" s="91"/>
      <c r="AB64" s="91"/>
      <c r="AC64" s="91"/>
      <c r="AD64" s="91"/>
    </row>
    <row r="65" spans="1:30">
      <c r="A65" s="91"/>
      <c r="B65" s="91"/>
      <c r="L65" s="91"/>
      <c r="M65" s="91"/>
      <c r="N65" s="91"/>
      <c r="O65" s="91"/>
      <c r="P65" s="91"/>
      <c r="Q65" s="91"/>
      <c r="R65" s="91"/>
      <c r="S65" s="91"/>
      <c r="T65" s="91"/>
      <c r="U65" s="91"/>
      <c r="V65" s="91"/>
      <c r="W65" s="91"/>
      <c r="X65" s="91"/>
      <c r="Y65" s="91"/>
      <c r="Z65" s="91"/>
      <c r="AA65" s="91"/>
      <c r="AB65" s="91"/>
      <c r="AC65" s="91"/>
      <c r="AD65" s="91"/>
    </row>
    <row r="66" spans="1:30">
      <c r="A66" s="91"/>
      <c r="B66" s="91"/>
      <c r="L66" s="91"/>
      <c r="M66" s="91"/>
      <c r="N66" s="91"/>
      <c r="O66" s="91"/>
      <c r="P66" s="91"/>
      <c r="Q66" s="91"/>
      <c r="R66" s="91"/>
      <c r="S66" s="91"/>
      <c r="T66" s="91"/>
      <c r="U66" s="91"/>
      <c r="V66" s="91"/>
      <c r="W66" s="91"/>
      <c r="X66" s="91"/>
      <c r="Y66" s="91"/>
      <c r="Z66" s="91"/>
      <c r="AA66" s="91"/>
      <c r="AB66" s="91"/>
      <c r="AC66" s="91"/>
      <c r="AD66" s="91"/>
    </row>
    <row r="67" spans="1:30">
      <c r="A67" s="91"/>
      <c r="B67" s="91"/>
      <c r="L67" s="91"/>
      <c r="M67" s="91"/>
      <c r="N67" s="91"/>
      <c r="O67" s="91"/>
      <c r="P67" s="91"/>
      <c r="Q67" s="91"/>
      <c r="R67" s="91"/>
      <c r="S67" s="91"/>
      <c r="T67" s="91"/>
      <c r="U67" s="91"/>
      <c r="V67" s="91"/>
      <c r="W67" s="91"/>
      <c r="X67" s="91"/>
      <c r="Y67" s="91"/>
      <c r="Z67" s="91"/>
      <c r="AA67" s="91"/>
      <c r="AB67" s="91"/>
      <c r="AC67" s="91"/>
      <c r="AD67" s="91"/>
    </row>
    <row r="68" spans="1:30">
      <c r="A68" s="91"/>
      <c r="B68" s="91"/>
      <c r="L68" s="91"/>
      <c r="M68" s="91"/>
      <c r="N68" s="91"/>
      <c r="O68" s="91"/>
      <c r="P68" s="91"/>
      <c r="Q68" s="91"/>
      <c r="R68" s="91"/>
      <c r="S68" s="91"/>
      <c r="T68" s="91"/>
      <c r="U68" s="91"/>
      <c r="V68" s="91"/>
      <c r="W68" s="91"/>
      <c r="X68" s="91"/>
      <c r="Y68" s="91"/>
      <c r="Z68" s="91"/>
      <c r="AA68" s="91"/>
      <c r="AB68" s="91"/>
      <c r="AC68" s="91"/>
      <c r="AD68" s="91"/>
    </row>
    <row r="69" spans="1:30">
      <c r="A69" s="91"/>
      <c r="B69" s="91"/>
      <c r="L69" s="91"/>
      <c r="M69" s="91"/>
      <c r="N69" s="91"/>
      <c r="O69" s="91"/>
      <c r="P69" s="91"/>
      <c r="Q69" s="91"/>
      <c r="R69" s="91"/>
      <c r="S69" s="91"/>
      <c r="T69" s="91"/>
      <c r="U69" s="91"/>
      <c r="V69" s="91"/>
      <c r="W69" s="91"/>
      <c r="X69" s="91"/>
      <c r="Y69" s="91"/>
      <c r="Z69" s="91"/>
      <c r="AA69" s="91"/>
      <c r="AB69" s="91"/>
      <c r="AC69" s="91"/>
      <c r="AD69" s="91"/>
    </row>
    <row r="70" spans="1:30">
      <c r="A70" s="91"/>
      <c r="B70" s="91"/>
      <c r="L70" s="91"/>
      <c r="M70" s="91"/>
      <c r="N70" s="91"/>
      <c r="O70" s="91"/>
      <c r="P70" s="91"/>
      <c r="Q70" s="91"/>
      <c r="R70" s="91"/>
      <c r="S70" s="91"/>
      <c r="T70" s="91"/>
      <c r="U70" s="91"/>
      <c r="V70" s="91"/>
      <c r="W70" s="91"/>
      <c r="X70" s="91"/>
      <c r="Y70" s="91"/>
      <c r="Z70" s="91"/>
      <c r="AA70" s="91"/>
      <c r="AB70" s="91"/>
      <c r="AC70" s="91"/>
      <c r="AD70" s="91"/>
    </row>
    <row r="71" spans="1:30">
      <c r="A71" s="91"/>
      <c r="B71" s="91"/>
      <c r="L71" s="91"/>
      <c r="M71" s="91"/>
      <c r="N71" s="91"/>
      <c r="O71" s="91"/>
      <c r="P71" s="91"/>
      <c r="Q71" s="91"/>
      <c r="R71" s="91"/>
      <c r="S71" s="91"/>
      <c r="T71" s="91"/>
      <c r="U71" s="91"/>
      <c r="V71" s="91"/>
      <c r="W71" s="91"/>
      <c r="X71" s="91"/>
      <c r="Y71" s="91"/>
      <c r="Z71" s="91"/>
      <c r="AA71" s="91"/>
      <c r="AB71" s="91"/>
      <c r="AC71" s="91"/>
      <c r="AD71" s="91"/>
    </row>
    <row r="72" spans="1:30">
      <c r="A72" s="91"/>
      <c r="B72" s="91"/>
      <c r="L72" s="91"/>
      <c r="M72" s="91"/>
      <c r="N72" s="91"/>
      <c r="O72" s="91"/>
      <c r="P72" s="91"/>
      <c r="Q72" s="91"/>
      <c r="R72" s="91"/>
      <c r="S72" s="91"/>
      <c r="T72" s="91"/>
      <c r="U72" s="91"/>
      <c r="V72" s="91"/>
      <c r="W72" s="91"/>
      <c r="X72" s="91"/>
      <c r="Y72" s="91"/>
      <c r="Z72" s="91"/>
      <c r="AA72" s="91"/>
      <c r="AB72" s="91"/>
      <c r="AC72" s="91"/>
      <c r="AD72" s="91"/>
    </row>
    <row r="73" spans="1:30">
      <c r="A73" s="91"/>
      <c r="B73" s="91"/>
      <c r="L73" s="91"/>
      <c r="M73" s="91"/>
      <c r="N73" s="91"/>
      <c r="O73" s="91"/>
      <c r="P73" s="91"/>
      <c r="Q73" s="91"/>
      <c r="R73" s="91"/>
      <c r="S73" s="91"/>
      <c r="T73" s="91"/>
      <c r="U73" s="91"/>
      <c r="V73" s="91"/>
      <c r="W73" s="91"/>
      <c r="X73" s="91"/>
      <c r="Y73" s="91"/>
      <c r="Z73" s="91"/>
      <c r="AA73" s="91"/>
      <c r="AB73" s="91"/>
      <c r="AC73" s="91"/>
      <c r="AD73" s="91"/>
    </row>
    <row r="74" spans="1:30">
      <c r="A74" s="91"/>
      <c r="B74" s="91"/>
      <c r="L74" s="91"/>
      <c r="M74" s="91"/>
      <c r="N74" s="91"/>
      <c r="O74" s="91"/>
      <c r="P74" s="91"/>
      <c r="Q74" s="91"/>
      <c r="R74" s="91"/>
      <c r="S74" s="91"/>
      <c r="T74" s="91"/>
      <c r="U74" s="91"/>
      <c r="V74" s="91"/>
      <c r="W74" s="91"/>
      <c r="X74" s="91"/>
      <c r="Y74" s="91"/>
      <c r="Z74" s="91"/>
      <c r="AA74" s="91"/>
      <c r="AB74" s="91"/>
      <c r="AC74" s="91"/>
      <c r="AD74" s="91"/>
    </row>
    <row r="75" spans="1:30">
      <c r="A75" s="91"/>
      <c r="B75" s="91"/>
      <c r="L75" s="91"/>
      <c r="M75" s="91"/>
      <c r="N75" s="91"/>
      <c r="O75" s="91"/>
      <c r="P75" s="91"/>
      <c r="Q75" s="91"/>
      <c r="R75" s="91"/>
      <c r="S75" s="91"/>
      <c r="T75" s="91"/>
      <c r="U75" s="91"/>
      <c r="V75" s="91"/>
      <c r="W75" s="91"/>
      <c r="X75" s="91"/>
      <c r="Y75" s="91"/>
      <c r="Z75" s="91"/>
      <c r="AA75" s="91"/>
      <c r="AB75" s="91"/>
      <c r="AC75" s="91"/>
      <c r="AD75" s="91"/>
    </row>
    <row r="76" spans="1:30">
      <c r="A76" s="91"/>
      <c r="B76" s="91"/>
      <c r="L76" s="91"/>
      <c r="M76" s="91"/>
      <c r="N76" s="91"/>
      <c r="O76" s="91"/>
      <c r="P76" s="91"/>
      <c r="Q76" s="91"/>
      <c r="R76" s="91"/>
      <c r="S76" s="91"/>
      <c r="T76" s="91"/>
      <c r="U76" s="91"/>
      <c r="V76" s="91"/>
      <c r="W76" s="91"/>
      <c r="X76" s="91"/>
      <c r="Y76" s="91"/>
      <c r="Z76" s="91"/>
      <c r="AA76" s="91"/>
      <c r="AB76" s="91"/>
      <c r="AC76" s="91"/>
      <c r="AD76" s="91"/>
    </row>
    <row r="77" spans="1:30">
      <c r="A77" s="91"/>
      <c r="B77" s="91"/>
      <c r="L77" s="91"/>
      <c r="M77" s="91"/>
      <c r="N77" s="91"/>
      <c r="O77" s="91"/>
      <c r="P77" s="91"/>
      <c r="Q77" s="91"/>
      <c r="R77" s="91"/>
      <c r="S77" s="91"/>
      <c r="T77" s="91"/>
      <c r="U77" s="91"/>
      <c r="V77" s="91"/>
      <c r="W77" s="91"/>
      <c r="X77" s="91"/>
      <c r="Y77" s="91"/>
      <c r="Z77" s="91"/>
      <c r="AA77" s="91"/>
      <c r="AB77" s="91"/>
      <c r="AC77" s="91"/>
      <c r="AD77" s="91"/>
    </row>
    <row r="78" spans="1:30">
      <c r="A78" s="91"/>
      <c r="B78" s="91"/>
      <c r="L78" s="91"/>
      <c r="M78" s="91"/>
      <c r="N78" s="91"/>
      <c r="O78" s="91"/>
      <c r="P78" s="91"/>
      <c r="Q78" s="91"/>
      <c r="R78" s="91"/>
      <c r="S78" s="91"/>
      <c r="T78" s="91"/>
      <c r="U78" s="91"/>
      <c r="V78" s="91"/>
      <c r="W78" s="91"/>
      <c r="X78" s="91"/>
      <c r="Y78" s="91"/>
      <c r="Z78" s="91"/>
      <c r="AA78" s="91"/>
      <c r="AB78" s="91"/>
      <c r="AC78" s="91"/>
      <c r="AD78" s="91"/>
    </row>
    <row r="79" spans="1:30">
      <c r="A79" s="91"/>
      <c r="B79" s="91"/>
      <c r="L79" s="91"/>
      <c r="M79" s="91"/>
      <c r="N79" s="91"/>
      <c r="O79" s="91"/>
      <c r="P79" s="91"/>
      <c r="Q79" s="91"/>
      <c r="R79" s="91"/>
      <c r="S79" s="91"/>
      <c r="T79" s="91"/>
      <c r="U79" s="91"/>
      <c r="V79" s="91"/>
      <c r="W79" s="91"/>
      <c r="X79" s="91"/>
      <c r="Y79" s="91"/>
      <c r="Z79" s="91"/>
      <c r="AA79" s="91"/>
      <c r="AB79" s="91"/>
      <c r="AC79" s="91"/>
      <c r="AD79" s="91"/>
    </row>
    <row r="80" spans="1:30">
      <c r="A80" s="91"/>
      <c r="B80" s="91"/>
      <c r="L80" s="91"/>
      <c r="M80" s="91"/>
      <c r="N80" s="91"/>
      <c r="O80" s="91"/>
      <c r="P80" s="91"/>
      <c r="Q80" s="91"/>
      <c r="R80" s="91"/>
      <c r="S80" s="91"/>
      <c r="T80" s="91"/>
      <c r="U80" s="91"/>
      <c r="V80" s="91"/>
      <c r="W80" s="91"/>
      <c r="X80" s="91"/>
      <c r="Y80" s="91"/>
      <c r="Z80" s="91"/>
      <c r="AA80" s="91"/>
      <c r="AB80" s="91"/>
      <c r="AC80" s="91"/>
      <c r="AD80" s="91"/>
    </row>
    <row r="81" spans="1:30">
      <c r="A81" s="91"/>
      <c r="B81" s="91"/>
      <c r="L81" s="91"/>
      <c r="M81" s="91"/>
      <c r="N81" s="91"/>
      <c r="O81" s="91"/>
      <c r="P81" s="91"/>
      <c r="Q81" s="91"/>
      <c r="R81" s="91"/>
      <c r="S81" s="91"/>
      <c r="T81" s="91"/>
      <c r="U81" s="91"/>
      <c r="V81" s="91"/>
      <c r="W81" s="91"/>
      <c r="X81" s="91"/>
      <c r="Y81" s="91"/>
      <c r="Z81" s="91"/>
      <c r="AA81" s="91"/>
      <c r="AB81" s="91"/>
      <c r="AC81" s="91"/>
      <c r="AD81" s="91"/>
    </row>
    <row r="82" spans="1:30">
      <c r="A82" s="91"/>
      <c r="B82" s="91"/>
      <c r="L82" s="91"/>
      <c r="M82" s="91"/>
      <c r="N82" s="91"/>
      <c r="O82" s="91"/>
      <c r="P82" s="91"/>
      <c r="Q82" s="91"/>
      <c r="R82" s="91"/>
      <c r="S82" s="91"/>
      <c r="T82" s="91"/>
      <c r="U82" s="91"/>
      <c r="V82" s="91"/>
      <c r="W82" s="91"/>
      <c r="X82" s="91"/>
      <c r="Y82" s="91"/>
      <c r="Z82" s="91"/>
      <c r="AA82" s="91"/>
      <c r="AB82" s="91"/>
      <c r="AC82" s="91"/>
      <c r="AD82" s="91"/>
    </row>
    <row r="83" spans="1:30">
      <c r="A83" s="91"/>
      <c r="B83" s="91"/>
      <c r="L83" s="91"/>
      <c r="M83" s="91"/>
      <c r="N83" s="91"/>
      <c r="O83" s="91"/>
      <c r="P83" s="91"/>
      <c r="Q83" s="91"/>
      <c r="R83" s="91"/>
      <c r="S83" s="91"/>
      <c r="T83" s="91"/>
      <c r="U83" s="91"/>
      <c r="V83" s="91"/>
      <c r="W83" s="91"/>
      <c r="X83" s="91"/>
      <c r="Y83" s="91"/>
      <c r="Z83" s="91"/>
      <c r="AA83" s="91"/>
      <c r="AB83" s="91"/>
      <c r="AC83" s="91"/>
      <c r="AD83" s="91"/>
    </row>
    <row r="84" spans="1:30">
      <c r="A84" s="91"/>
      <c r="B84" s="91"/>
      <c r="L84" s="91"/>
      <c r="M84" s="91"/>
      <c r="N84" s="91"/>
      <c r="O84" s="91"/>
      <c r="P84" s="91"/>
      <c r="Q84" s="91"/>
      <c r="R84" s="91"/>
      <c r="S84" s="91"/>
      <c r="T84" s="91"/>
      <c r="U84" s="91"/>
      <c r="V84" s="91"/>
      <c r="W84" s="91"/>
      <c r="X84" s="91"/>
      <c r="Y84" s="91"/>
      <c r="Z84" s="91"/>
      <c r="AA84" s="91"/>
      <c r="AB84" s="91"/>
      <c r="AC84" s="91"/>
      <c r="AD84" s="91"/>
    </row>
    <row r="85" spans="1:30">
      <c r="A85" s="91"/>
      <c r="B85" s="91"/>
      <c r="L85" s="91"/>
      <c r="M85" s="91"/>
      <c r="N85" s="91"/>
      <c r="O85" s="91"/>
      <c r="P85" s="91"/>
      <c r="Q85" s="91"/>
      <c r="R85" s="91"/>
      <c r="S85" s="91"/>
      <c r="T85" s="91"/>
      <c r="U85" s="91"/>
      <c r="V85" s="91"/>
      <c r="W85" s="91"/>
      <c r="X85" s="91"/>
      <c r="Y85" s="91"/>
      <c r="Z85" s="91"/>
      <c r="AA85" s="91"/>
      <c r="AB85" s="91"/>
      <c r="AC85" s="91"/>
      <c r="AD85" s="91"/>
    </row>
    <row r="86" spans="1:30">
      <c r="A86" s="91"/>
      <c r="B86" s="91"/>
      <c r="L86" s="91"/>
      <c r="M86" s="91"/>
      <c r="N86" s="91"/>
      <c r="O86" s="91"/>
      <c r="P86" s="91"/>
      <c r="Q86" s="91"/>
      <c r="R86" s="91"/>
      <c r="S86" s="91"/>
      <c r="T86" s="91"/>
      <c r="U86" s="91"/>
      <c r="V86" s="91"/>
      <c r="W86" s="91"/>
      <c r="X86" s="91"/>
      <c r="Y86" s="91"/>
      <c r="Z86" s="91"/>
      <c r="AA86" s="91"/>
      <c r="AB86" s="91"/>
      <c r="AC86" s="91"/>
      <c r="AD86" s="91"/>
    </row>
    <row r="87" spans="1:30">
      <c r="A87" s="91"/>
      <c r="B87" s="91"/>
      <c r="L87" s="91"/>
      <c r="M87" s="91"/>
      <c r="N87" s="91"/>
      <c r="O87" s="91"/>
      <c r="P87" s="91"/>
      <c r="Q87" s="91"/>
      <c r="R87" s="91"/>
      <c r="S87" s="91"/>
      <c r="T87" s="91"/>
      <c r="U87" s="91"/>
      <c r="V87" s="91"/>
      <c r="W87" s="91"/>
      <c r="X87" s="91"/>
      <c r="Y87" s="91"/>
      <c r="Z87" s="91"/>
      <c r="AA87" s="91"/>
      <c r="AB87" s="91"/>
      <c r="AC87" s="91"/>
      <c r="AD87" s="91"/>
    </row>
    <row r="88" spans="1:30">
      <c r="A88" s="91"/>
      <c r="B88" s="91"/>
      <c r="L88" s="91"/>
      <c r="M88" s="91"/>
      <c r="N88" s="91"/>
      <c r="O88" s="91"/>
      <c r="P88" s="91"/>
      <c r="Q88" s="91"/>
      <c r="R88" s="91"/>
      <c r="S88" s="91"/>
      <c r="T88" s="91"/>
      <c r="U88" s="91"/>
      <c r="V88" s="91"/>
      <c r="W88" s="91"/>
      <c r="X88" s="91"/>
      <c r="Y88" s="91"/>
      <c r="Z88" s="91"/>
      <c r="AA88" s="91"/>
      <c r="AB88" s="91"/>
      <c r="AC88" s="91"/>
      <c r="AD88" s="91"/>
    </row>
    <row r="89" spans="1:30">
      <c r="A89" s="91"/>
      <c r="B89" s="91"/>
      <c r="L89" s="91"/>
      <c r="M89" s="91"/>
      <c r="N89" s="91"/>
      <c r="O89" s="91"/>
      <c r="P89" s="91"/>
      <c r="Q89" s="91"/>
      <c r="R89" s="91"/>
      <c r="S89" s="91"/>
      <c r="T89" s="91"/>
      <c r="U89" s="91"/>
      <c r="V89" s="91"/>
      <c r="W89" s="91"/>
      <c r="X89" s="91"/>
      <c r="Y89" s="91"/>
      <c r="Z89" s="91"/>
      <c r="AA89" s="91"/>
      <c r="AB89" s="91"/>
      <c r="AC89" s="91"/>
      <c r="AD89" s="91"/>
    </row>
    <row r="90" spans="1:30">
      <c r="A90" s="91"/>
      <c r="B90" s="91"/>
      <c r="L90" s="91"/>
      <c r="M90" s="91"/>
      <c r="N90" s="91"/>
      <c r="O90" s="91"/>
      <c r="P90" s="91"/>
      <c r="Q90" s="91"/>
      <c r="R90" s="91"/>
      <c r="S90" s="91"/>
      <c r="T90" s="91"/>
      <c r="U90" s="91"/>
      <c r="V90" s="91"/>
      <c r="W90" s="91"/>
      <c r="X90" s="91"/>
      <c r="Y90" s="91"/>
      <c r="Z90" s="91"/>
      <c r="AA90" s="91"/>
      <c r="AB90" s="91"/>
      <c r="AC90" s="91"/>
      <c r="AD90" s="91"/>
    </row>
    <row r="91" spans="1:30">
      <c r="A91" s="91"/>
      <c r="B91" s="91"/>
      <c r="L91" s="91"/>
      <c r="M91" s="91"/>
      <c r="N91" s="91"/>
      <c r="O91" s="91"/>
      <c r="P91" s="91"/>
      <c r="Q91" s="91"/>
      <c r="R91" s="91"/>
      <c r="S91" s="91"/>
      <c r="T91" s="91"/>
      <c r="U91" s="91"/>
      <c r="V91" s="91"/>
      <c r="W91" s="91"/>
      <c r="X91" s="91"/>
      <c r="Y91" s="91"/>
      <c r="Z91" s="91"/>
      <c r="AA91" s="91"/>
      <c r="AB91" s="91"/>
      <c r="AC91" s="91"/>
      <c r="AD91" s="91"/>
    </row>
    <row r="92" spans="1:30">
      <c r="A92" s="91"/>
      <c r="B92" s="91"/>
      <c r="L92" s="91"/>
      <c r="M92" s="91"/>
      <c r="N92" s="91"/>
      <c r="O92" s="91"/>
      <c r="P92" s="91"/>
      <c r="Q92" s="91"/>
      <c r="R92" s="91"/>
      <c r="S92" s="91"/>
      <c r="T92" s="91"/>
      <c r="U92" s="91"/>
      <c r="V92" s="91"/>
      <c r="W92" s="91"/>
      <c r="X92" s="91"/>
      <c r="Y92" s="91"/>
      <c r="Z92" s="91"/>
      <c r="AA92" s="91"/>
      <c r="AB92" s="91"/>
      <c r="AC92" s="91"/>
      <c r="AD92" s="91"/>
    </row>
    <row r="93" spans="1:30">
      <c r="A93" s="91"/>
      <c r="B93" s="91"/>
      <c r="L93" s="91"/>
      <c r="M93" s="91"/>
      <c r="N93" s="91"/>
      <c r="O93" s="91"/>
      <c r="P93" s="91"/>
      <c r="Q93" s="91"/>
      <c r="R93" s="91"/>
      <c r="S93" s="91"/>
      <c r="T93" s="91"/>
      <c r="U93" s="91"/>
      <c r="V93" s="91"/>
      <c r="W93" s="91"/>
      <c r="X93" s="91"/>
      <c r="Y93" s="91"/>
      <c r="Z93" s="91"/>
      <c r="AA93" s="91"/>
      <c r="AB93" s="91"/>
      <c r="AC93" s="91"/>
      <c r="AD93" s="91"/>
    </row>
    <row r="94" spans="1:30">
      <c r="A94" s="91"/>
      <c r="B94" s="91"/>
      <c r="L94" s="91"/>
      <c r="M94" s="91"/>
      <c r="N94" s="91"/>
      <c r="O94" s="91"/>
      <c r="P94" s="91"/>
      <c r="Q94" s="91"/>
      <c r="R94" s="91"/>
      <c r="S94" s="91"/>
      <c r="T94" s="91"/>
      <c r="U94" s="91"/>
      <c r="V94" s="91"/>
      <c r="W94" s="91"/>
      <c r="X94" s="91"/>
      <c r="Y94" s="91"/>
      <c r="Z94" s="91"/>
      <c r="AA94" s="91"/>
      <c r="AB94" s="91"/>
      <c r="AC94" s="91"/>
      <c r="AD94" s="91"/>
    </row>
    <row r="95" spans="1:30">
      <c r="A95" s="91"/>
      <c r="B95" s="91"/>
      <c r="L95" s="91"/>
      <c r="M95" s="91"/>
      <c r="N95" s="91"/>
      <c r="O95" s="91"/>
      <c r="P95" s="91"/>
      <c r="Q95" s="91"/>
      <c r="R95" s="91"/>
      <c r="S95" s="91"/>
      <c r="T95" s="91"/>
      <c r="U95" s="91"/>
      <c r="V95" s="91"/>
      <c r="W95" s="91"/>
      <c r="X95" s="91"/>
      <c r="Y95" s="91"/>
      <c r="Z95" s="91"/>
      <c r="AA95" s="91"/>
      <c r="AB95" s="91"/>
      <c r="AC95" s="91"/>
      <c r="AD95" s="91"/>
    </row>
    <row r="96" spans="1:30">
      <c r="A96" s="91"/>
      <c r="B96" s="91"/>
      <c r="L96" s="91"/>
      <c r="M96" s="91"/>
      <c r="N96" s="91"/>
      <c r="O96" s="91"/>
      <c r="P96" s="91"/>
      <c r="Q96" s="91"/>
      <c r="R96" s="91"/>
      <c r="S96" s="91"/>
      <c r="T96" s="91"/>
      <c r="U96" s="91"/>
      <c r="V96" s="91"/>
      <c r="W96" s="91"/>
      <c r="X96" s="91"/>
      <c r="Y96" s="91"/>
      <c r="Z96" s="91"/>
      <c r="AA96" s="91"/>
      <c r="AB96" s="91"/>
      <c r="AC96" s="91"/>
      <c r="AD96" s="91"/>
    </row>
    <row r="97" spans="1:30">
      <c r="A97" s="91"/>
      <c r="B97" s="91"/>
      <c r="L97" s="91"/>
      <c r="M97" s="91"/>
      <c r="N97" s="91"/>
      <c r="O97" s="91"/>
      <c r="P97" s="91"/>
      <c r="Q97" s="91"/>
      <c r="R97" s="91"/>
      <c r="S97" s="91"/>
      <c r="T97" s="91"/>
      <c r="U97" s="91"/>
      <c r="V97" s="91"/>
      <c r="W97" s="91"/>
      <c r="X97" s="91"/>
      <c r="Y97" s="91"/>
      <c r="Z97" s="91"/>
      <c r="AA97" s="91"/>
      <c r="AB97" s="91"/>
      <c r="AC97" s="91"/>
      <c r="AD97" s="91"/>
    </row>
    <row r="98" spans="1:30">
      <c r="A98" s="91"/>
      <c r="B98" s="91"/>
      <c r="L98" s="91"/>
      <c r="M98" s="91"/>
      <c r="N98" s="91"/>
      <c r="O98" s="91"/>
      <c r="P98" s="91"/>
      <c r="Q98" s="91"/>
      <c r="R98" s="91"/>
      <c r="S98" s="91"/>
      <c r="T98" s="91"/>
      <c r="U98" s="91"/>
      <c r="V98" s="91"/>
      <c r="W98" s="91"/>
      <c r="X98" s="91"/>
      <c r="Y98" s="91"/>
      <c r="Z98" s="91"/>
      <c r="AA98" s="91"/>
      <c r="AB98" s="91"/>
      <c r="AC98" s="91"/>
      <c r="AD98" s="91"/>
    </row>
    <row r="99" spans="1:30">
      <c r="A99" s="91"/>
      <c r="B99" s="91"/>
      <c r="L99" s="91"/>
      <c r="M99" s="91"/>
      <c r="N99" s="91"/>
      <c r="O99" s="91"/>
      <c r="P99" s="91"/>
      <c r="Q99" s="91"/>
      <c r="R99" s="91"/>
      <c r="S99" s="91"/>
      <c r="T99" s="91"/>
      <c r="U99" s="91"/>
      <c r="V99" s="91"/>
      <c r="W99" s="91"/>
      <c r="X99" s="91"/>
      <c r="Y99" s="91"/>
      <c r="Z99" s="91"/>
      <c r="AA99" s="91"/>
      <c r="AB99" s="91"/>
      <c r="AC99" s="91"/>
      <c r="AD99" s="91"/>
    </row>
    <row r="100" spans="1:30">
      <c r="A100" s="91"/>
      <c r="B100" s="91"/>
      <c r="L100" s="91"/>
      <c r="M100" s="91"/>
      <c r="N100" s="91"/>
      <c r="O100" s="91"/>
      <c r="P100" s="91"/>
      <c r="Q100" s="91"/>
      <c r="R100" s="91"/>
      <c r="S100" s="91"/>
      <c r="T100" s="91"/>
      <c r="U100" s="91"/>
      <c r="V100" s="91"/>
      <c r="W100" s="91"/>
      <c r="X100" s="91"/>
      <c r="Y100" s="91"/>
      <c r="Z100" s="91"/>
      <c r="AA100" s="91"/>
      <c r="AB100" s="91"/>
      <c r="AC100" s="91"/>
      <c r="AD100" s="91"/>
    </row>
    <row r="101" spans="1:30">
      <c r="A101" s="91"/>
      <c r="B101" s="91"/>
      <c r="L101" s="91"/>
      <c r="M101" s="91"/>
      <c r="N101" s="91"/>
      <c r="O101" s="91"/>
      <c r="P101" s="91"/>
      <c r="Q101" s="91"/>
      <c r="R101" s="91"/>
      <c r="S101" s="91"/>
      <c r="T101" s="91"/>
      <c r="U101" s="91"/>
      <c r="V101" s="91"/>
      <c r="W101" s="91"/>
      <c r="X101" s="91"/>
      <c r="Y101" s="91"/>
      <c r="Z101" s="91"/>
      <c r="AA101" s="91"/>
      <c r="AB101" s="91"/>
      <c r="AC101" s="91"/>
      <c r="AD101" s="91"/>
    </row>
    <row r="102" spans="1:30">
      <c r="A102" s="91"/>
      <c r="B102" s="91"/>
      <c r="L102" s="91"/>
      <c r="M102" s="91"/>
      <c r="N102" s="91"/>
      <c r="O102" s="91"/>
      <c r="P102" s="91"/>
      <c r="Q102" s="91"/>
      <c r="R102" s="91"/>
      <c r="S102" s="91"/>
      <c r="T102" s="91"/>
      <c r="U102" s="91"/>
      <c r="V102" s="91"/>
      <c r="W102" s="91"/>
      <c r="X102" s="91"/>
      <c r="Y102" s="91"/>
      <c r="Z102" s="91"/>
      <c r="AA102" s="91"/>
      <c r="AB102" s="91"/>
      <c r="AC102" s="91"/>
      <c r="AD102" s="91"/>
    </row>
    <row r="103" spans="1:30">
      <c r="A103" s="91"/>
      <c r="B103" s="91"/>
      <c r="L103" s="91"/>
      <c r="M103" s="91"/>
      <c r="N103" s="91"/>
      <c r="O103" s="91"/>
      <c r="P103" s="91"/>
      <c r="Q103" s="91"/>
      <c r="R103" s="91"/>
      <c r="S103" s="91"/>
      <c r="T103" s="91"/>
      <c r="U103" s="91"/>
      <c r="V103" s="91"/>
      <c r="W103" s="91"/>
      <c r="X103" s="91"/>
      <c r="Y103" s="91"/>
      <c r="Z103" s="91"/>
      <c r="AA103" s="91"/>
      <c r="AB103" s="91"/>
      <c r="AC103" s="91"/>
      <c r="AD103" s="91"/>
    </row>
    <row r="104" spans="1:30">
      <c r="A104" s="91"/>
      <c r="B104" s="91"/>
      <c r="L104" s="91"/>
      <c r="M104" s="91"/>
      <c r="N104" s="91"/>
      <c r="O104" s="91"/>
      <c r="P104" s="91"/>
      <c r="Q104" s="91"/>
      <c r="R104" s="91"/>
      <c r="S104" s="91"/>
      <c r="T104" s="91"/>
      <c r="U104" s="91"/>
      <c r="V104" s="91"/>
      <c r="W104" s="91"/>
      <c r="X104" s="91"/>
      <c r="Y104" s="91"/>
      <c r="Z104" s="91"/>
      <c r="AA104" s="91"/>
      <c r="AB104" s="91"/>
      <c r="AC104" s="91"/>
      <c r="AD104" s="91"/>
    </row>
    <row r="105" spans="1:30">
      <c r="A105" s="91"/>
      <c r="B105" s="91"/>
      <c r="L105" s="91"/>
      <c r="M105" s="91"/>
      <c r="N105" s="91"/>
      <c r="O105" s="91"/>
      <c r="P105" s="91"/>
      <c r="Q105" s="91"/>
      <c r="R105" s="91"/>
      <c r="S105" s="91"/>
      <c r="T105" s="91"/>
      <c r="U105" s="91"/>
      <c r="V105" s="91"/>
      <c r="W105" s="91"/>
      <c r="X105" s="91"/>
      <c r="Y105" s="91"/>
      <c r="Z105" s="91"/>
      <c r="AA105" s="91"/>
      <c r="AB105" s="91"/>
      <c r="AC105" s="91"/>
      <c r="AD105" s="91"/>
    </row>
    <row r="106" spans="1:30">
      <c r="A106" s="91"/>
      <c r="B106" s="91"/>
      <c r="L106" s="91"/>
      <c r="M106" s="91"/>
      <c r="N106" s="91"/>
      <c r="O106" s="91"/>
      <c r="P106" s="91"/>
      <c r="Q106" s="91"/>
      <c r="R106" s="91"/>
      <c r="S106" s="91"/>
      <c r="T106" s="91"/>
      <c r="U106" s="91"/>
      <c r="V106" s="91"/>
      <c r="W106" s="91"/>
      <c r="X106" s="91"/>
      <c r="Y106" s="91"/>
      <c r="Z106" s="91"/>
      <c r="AA106" s="91"/>
      <c r="AB106" s="91"/>
      <c r="AC106" s="91"/>
      <c r="AD106" s="91"/>
    </row>
    <row r="107" spans="1:30">
      <c r="A107" s="91"/>
      <c r="B107" s="91"/>
      <c r="L107" s="91"/>
      <c r="M107" s="91"/>
      <c r="N107" s="91"/>
      <c r="O107" s="91"/>
      <c r="P107" s="91"/>
      <c r="Q107" s="91"/>
      <c r="R107" s="91"/>
      <c r="S107" s="91"/>
      <c r="T107" s="91"/>
      <c r="U107" s="91"/>
      <c r="V107" s="91"/>
      <c r="W107" s="91"/>
      <c r="X107" s="91"/>
      <c r="Y107" s="91"/>
      <c r="Z107" s="91"/>
      <c r="AA107" s="91"/>
      <c r="AB107" s="91"/>
      <c r="AC107" s="91"/>
      <c r="AD107" s="91"/>
    </row>
    <row r="108" spans="1:30">
      <c r="A108" s="91"/>
      <c r="B108" s="91"/>
    </row>
    <row r="109" spans="1:30">
      <c r="A109" s="91"/>
      <c r="B109" s="91"/>
    </row>
    <row r="110" spans="1:30">
      <c r="A110" s="91"/>
      <c r="B110" s="91"/>
    </row>
    <row r="111" spans="1:30">
      <c r="A111" s="91"/>
      <c r="B111" s="91"/>
    </row>
  </sheetData>
  <mergeCells count="21">
    <mergeCell ref="B1:C1"/>
    <mergeCell ref="A3:D4"/>
    <mergeCell ref="A5:D5"/>
    <mergeCell ref="A6:C6"/>
    <mergeCell ref="B7:D7"/>
    <mergeCell ref="A14:D14"/>
    <mergeCell ref="B8:D8"/>
    <mergeCell ref="B10:C10"/>
    <mergeCell ref="B11:C11"/>
    <mergeCell ref="A39:D39"/>
    <mergeCell ref="A31:B31"/>
    <mergeCell ref="A33:D33"/>
    <mergeCell ref="A34:D34"/>
    <mergeCell ref="A35:D35"/>
    <mergeCell ref="A29:B29"/>
    <mergeCell ref="C30:D30"/>
    <mergeCell ref="A37:D37"/>
    <mergeCell ref="A38:D38"/>
    <mergeCell ref="B9:D9"/>
    <mergeCell ref="C29:D29"/>
    <mergeCell ref="A30:B30"/>
  </mergeCells>
  <phoneticPr fontId="7" type="noConversion"/>
  <pageMargins left="1.19" right="0.75" top="1" bottom="1" header="0.5" footer="0.5"/>
  <pageSetup paperSize="9" scale="9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92D050"/>
  </sheetPr>
  <dimension ref="A1:AA112"/>
  <sheetViews>
    <sheetView view="pageBreakPreview" zoomScaleNormal="78" zoomScaleSheetLayoutView="100" workbookViewId="0">
      <selection activeCell="C1" sqref="C1"/>
    </sheetView>
  </sheetViews>
  <sheetFormatPr defaultColWidth="9" defaultRowHeight="14.25"/>
  <cols>
    <col min="1" max="1" width="7.42578125" style="346" customWidth="1"/>
    <col min="2" max="2" width="27.28515625" style="347" customWidth="1"/>
    <col min="3" max="3" width="31.42578125" style="347" customWidth="1"/>
    <col min="4" max="4" width="47.28515625" style="348" customWidth="1"/>
    <col min="5" max="5" width="2.85546875" style="332" customWidth="1"/>
    <col min="6" max="11" width="9" style="344" hidden="1" customWidth="1"/>
    <col min="12" max="16384" width="9" style="344"/>
  </cols>
  <sheetData>
    <row r="1" spans="1:11" ht="29.25" thickBot="1">
      <c r="A1" s="328">
        <v>1</v>
      </c>
      <c r="B1" s="329" t="s">
        <v>633</v>
      </c>
      <c r="C1" s="330" t="s">
        <v>634</v>
      </c>
      <c r="D1" s="331"/>
      <c r="K1" s="344" t="s">
        <v>666</v>
      </c>
    </row>
    <row r="2" spans="1:11" ht="28.5">
      <c r="A2" s="333">
        <v>1.1000000000000001</v>
      </c>
      <c r="B2" s="334" t="s">
        <v>47</v>
      </c>
      <c r="C2" s="334" t="s">
        <v>635</v>
      </c>
      <c r="D2" s="335" t="s">
        <v>359</v>
      </c>
      <c r="K2" s="344" t="s">
        <v>666</v>
      </c>
    </row>
    <row r="3" spans="1:11" ht="28.5">
      <c r="A3" s="336" t="s">
        <v>48</v>
      </c>
      <c r="B3" s="337" t="s">
        <v>49</v>
      </c>
      <c r="C3" s="451" t="str">
        <f>+[1]Cover!D7</f>
        <v>SA-FM/COC-001353</v>
      </c>
      <c r="D3" s="339" t="s">
        <v>636</v>
      </c>
      <c r="K3" s="344" t="s">
        <v>666</v>
      </c>
    </row>
    <row r="4" spans="1:11" ht="58.5" customHeight="1">
      <c r="A4" s="336" t="s">
        <v>463</v>
      </c>
      <c r="B4" s="340" t="s">
        <v>464</v>
      </c>
      <c r="C4" s="341" t="s">
        <v>637</v>
      </c>
      <c r="D4" s="339"/>
      <c r="K4" s="344" t="s">
        <v>666</v>
      </c>
    </row>
    <row r="5" spans="1:11" s="56" customFormat="1" ht="79.5" hidden="1" customHeight="1">
      <c r="A5" s="118" t="s">
        <v>638</v>
      </c>
      <c r="B5" s="342" t="s">
        <v>639</v>
      </c>
      <c r="C5" s="48"/>
      <c r="D5" s="343" t="s">
        <v>640</v>
      </c>
      <c r="E5" s="133"/>
      <c r="K5" s="56" t="s">
        <v>667</v>
      </c>
    </row>
    <row r="6" spans="1:11" s="56" customFormat="1" ht="69.75" hidden="1" customHeight="1">
      <c r="A6" s="118" t="s">
        <v>641</v>
      </c>
      <c r="B6" s="342" t="s">
        <v>642</v>
      </c>
      <c r="C6" s="48"/>
      <c r="D6" s="343" t="s">
        <v>640</v>
      </c>
      <c r="E6" s="133"/>
      <c r="K6" s="56" t="s">
        <v>667</v>
      </c>
    </row>
    <row r="7" spans="1:11" ht="30.75" hidden="1" customHeight="1">
      <c r="A7" s="336" t="s">
        <v>564</v>
      </c>
      <c r="B7" s="382" t="s">
        <v>676</v>
      </c>
      <c r="C7" s="383"/>
      <c r="D7" s="384" t="s">
        <v>677</v>
      </c>
      <c r="K7" s="344" t="s">
        <v>678</v>
      </c>
    </row>
    <row r="8" spans="1:11" s="284" customFormat="1" ht="57" hidden="1">
      <c r="A8" s="259" t="s">
        <v>643</v>
      </c>
      <c r="B8" s="345" t="s">
        <v>551</v>
      </c>
      <c r="C8" s="48" t="s">
        <v>322</v>
      </c>
      <c r="D8" s="271" t="s">
        <v>550</v>
      </c>
      <c r="E8" s="133"/>
      <c r="K8" s="284" t="s">
        <v>667</v>
      </c>
    </row>
    <row r="9" spans="1:11">
      <c r="K9" s="344" t="s">
        <v>666</v>
      </c>
    </row>
    <row r="10" spans="1:11" ht="15" thickBot="1">
      <c r="A10" s="333">
        <v>1.2</v>
      </c>
      <c r="B10" s="349" t="s">
        <v>644</v>
      </c>
      <c r="C10" s="349"/>
      <c r="D10" s="350"/>
      <c r="K10" s="344" t="s">
        <v>666</v>
      </c>
    </row>
    <row r="11" spans="1:11" ht="29.25" thickBot="1">
      <c r="A11" s="351" t="s">
        <v>50</v>
      </c>
      <c r="B11" s="352" t="s">
        <v>152</v>
      </c>
      <c r="C11" s="452" t="s">
        <v>995</v>
      </c>
      <c r="D11" s="353"/>
      <c r="K11" s="344" t="s">
        <v>666</v>
      </c>
    </row>
    <row r="12" spans="1:11" ht="29.25" thickBot="1">
      <c r="A12" s="351" t="s">
        <v>51</v>
      </c>
      <c r="B12" s="352" t="s">
        <v>527</v>
      </c>
      <c r="C12" s="452" t="s">
        <v>995</v>
      </c>
      <c r="D12" s="353"/>
      <c r="K12" s="344" t="s">
        <v>666</v>
      </c>
    </row>
    <row r="13" spans="1:11" ht="29.25" thickBot="1">
      <c r="A13" s="351" t="s">
        <v>53</v>
      </c>
      <c r="B13" s="347" t="s">
        <v>528</v>
      </c>
      <c r="C13" s="453"/>
      <c r="D13" s="353"/>
      <c r="K13" s="344" t="s">
        <v>666</v>
      </c>
    </row>
    <row r="14" spans="1:11" ht="15.75" thickBot="1">
      <c r="A14" s="351" t="s">
        <v>55</v>
      </c>
      <c r="B14" s="352" t="s">
        <v>52</v>
      </c>
      <c r="C14" s="454" t="s">
        <v>996</v>
      </c>
      <c r="D14" s="353"/>
      <c r="K14" s="344" t="s">
        <v>666</v>
      </c>
    </row>
    <row r="15" spans="1:11" ht="75.75" thickBot="1">
      <c r="A15" s="351" t="s">
        <v>57</v>
      </c>
      <c r="B15" s="352" t="s">
        <v>54</v>
      </c>
      <c r="C15" s="452" t="s">
        <v>997</v>
      </c>
      <c r="D15" s="354" t="s">
        <v>645</v>
      </c>
      <c r="G15" s="344" t="s">
        <v>668</v>
      </c>
      <c r="K15" s="344" t="s">
        <v>666</v>
      </c>
    </row>
    <row r="16" spans="1:11" ht="15" thickBot="1">
      <c r="A16" s="351" t="s">
        <v>107</v>
      </c>
      <c r="B16" s="352" t="s">
        <v>65</v>
      </c>
      <c r="C16" s="453" t="s">
        <v>727</v>
      </c>
      <c r="D16" s="353"/>
      <c r="G16" s="344" t="s">
        <v>669</v>
      </c>
      <c r="K16" s="344" t="s">
        <v>666</v>
      </c>
    </row>
    <row r="17" spans="1:11" ht="15.75" thickBot="1">
      <c r="A17" s="351" t="s">
        <v>8</v>
      </c>
      <c r="B17" s="352" t="s">
        <v>56</v>
      </c>
      <c r="C17" s="455" t="s">
        <v>998</v>
      </c>
      <c r="D17" s="353"/>
      <c r="G17" s="344" t="s">
        <v>670</v>
      </c>
      <c r="K17" s="344" t="s">
        <v>666</v>
      </c>
    </row>
    <row r="18" spans="1:11" ht="15.75" thickBot="1">
      <c r="A18" s="351" t="s">
        <v>166</v>
      </c>
      <c r="B18" s="352" t="s">
        <v>58</v>
      </c>
      <c r="C18" s="456"/>
      <c r="D18" s="353"/>
      <c r="G18" s="344" t="s">
        <v>671</v>
      </c>
      <c r="K18" s="344" t="s">
        <v>666</v>
      </c>
    </row>
    <row r="19" spans="1:11" ht="15" thickBot="1">
      <c r="A19" s="351" t="s">
        <v>167</v>
      </c>
      <c r="B19" s="352" t="s">
        <v>59</v>
      </c>
      <c r="C19" s="457" t="s">
        <v>999</v>
      </c>
      <c r="D19" s="353"/>
      <c r="G19" s="344" t="s">
        <v>672</v>
      </c>
      <c r="K19" s="344" t="s">
        <v>666</v>
      </c>
    </row>
    <row r="20" spans="1:11" ht="15.75" thickBot="1">
      <c r="A20" s="351" t="s">
        <v>360</v>
      </c>
      <c r="B20" s="352" t="s">
        <v>7</v>
      </c>
      <c r="C20" s="458" t="s">
        <v>421</v>
      </c>
      <c r="D20" s="353"/>
      <c r="G20" s="344" t="s">
        <v>673</v>
      </c>
      <c r="K20" s="344" t="s">
        <v>666</v>
      </c>
    </row>
    <row r="21" spans="1:11" ht="40.5" customHeight="1">
      <c r="A21" s="351" t="s">
        <v>529</v>
      </c>
      <c r="B21" s="347" t="s">
        <v>108</v>
      </c>
      <c r="C21" s="454" t="s">
        <v>996</v>
      </c>
      <c r="D21" s="355" t="s">
        <v>109</v>
      </c>
      <c r="K21" s="344" t="s">
        <v>666</v>
      </c>
    </row>
    <row r="22" spans="1:11" ht="42.75">
      <c r="A22" s="351" t="s">
        <v>530</v>
      </c>
      <c r="B22" s="356" t="s">
        <v>565</v>
      </c>
      <c r="C22" s="341" t="s">
        <v>1000</v>
      </c>
      <c r="D22" s="355"/>
      <c r="K22" s="344" t="s">
        <v>666</v>
      </c>
    </row>
    <row r="23" spans="1:11">
      <c r="A23" s="351"/>
      <c r="C23" s="341"/>
      <c r="D23" s="353"/>
      <c r="K23" s="344" t="s">
        <v>666</v>
      </c>
    </row>
    <row r="24" spans="1:11" ht="15" thickBot="1">
      <c r="A24" s="333">
        <v>1.3</v>
      </c>
      <c r="B24" s="357" t="s">
        <v>60</v>
      </c>
      <c r="C24" s="358"/>
      <c r="D24" s="350"/>
      <c r="K24" s="344" t="s">
        <v>666</v>
      </c>
    </row>
    <row r="25" spans="1:11" ht="26.25" customHeight="1" thickBot="1">
      <c r="A25" s="351" t="s">
        <v>61</v>
      </c>
      <c r="B25" s="352" t="s">
        <v>62</v>
      </c>
      <c r="C25" s="459" t="s">
        <v>460</v>
      </c>
      <c r="D25" s="354" t="s">
        <v>646</v>
      </c>
      <c r="G25" s="344" t="s">
        <v>460</v>
      </c>
      <c r="K25" s="344" t="s">
        <v>666</v>
      </c>
    </row>
    <row r="26" spans="1:11" ht="101.25" customHeight="1">
      <c r="A26" s="351" t="s">
        <v>461</v>
      </c>
      <c r="B26" s="347" t="s">
        <v>462</v>
      </c>
      <c r="C26" s="459" t="s">
        <v>668</v>
      </c>
      <c r="D26" s="355" t="s">
        <v>647</v>
      </c>
      <c r="G26" s="344" t="s">
        <v>0</v>
      </c>
      <c r="K26" s="344" t="s">
        <v>666</v>
      </c>
    </row>
    <row r="27" spans="1:11" ht="101.25" customHeight="1">
      <c r="A27" s="351" t="s">
        <v>648</v>
      </c>
      <c r="B27" s="347" t="s">
        <v>462</v>
      </c>
      <c r="C27" s="459" t="s">
        <v>1001</v>
      </c>
      <c r="D27" s="355" t="s">
        <v>649</v>
      </c>
      <c r="K27" s="344" t="s">
        <v>667</v>
      </c>
    </row>
    <row r="28" spans="1:11" ht="43.5" thickBot="1">
      <c r="A28" s="351" t="s">
        <v>534</v>
      </c>
      <c r="B28" s="347" t="s">
        <v>563</v>
      </c>
      <c r="C28" s="459" t="s">
        <v>421</v>
      </c>
      <c r="D28" s="355" t="s">
        <v>168</v>
      </c>
      <c r="K28" s="344" t="s">
        <v>666</v>
      </c>
    </row>
    <row r="29" spans="1:11" ht="34.5" customHeight="1" thickBot="1">
      <c r="A29" s="351" t="s">
        <v>531</v>
      </c>
      <c r="B29" s="352" t="s">
        <v>532</v>
      </c>
      <c r="C29" s="250">
        <v>0</v>
      </c>
      <c r="D29" s="355" t="s">
        <v>533</v>
      </c>
      <c r="K29" s="344" t="s">
        <v>666</v>
      </c>
    </row>
    <row r="30" spans="1:11" ht="28.5">
      <c r="A30" s="351" t="s">
        <v>63</v>
      </c>
      <c r="B30" s="347" t="s">
        <v>361</v>
      </c>
      <c r="C30" s="459">
        <v>2</v>
      </c>
      <c r="D30" s="355" t="s">
        <v>362</v>
      </c>
      <c r="K30" s="344" t="s">
        <v>666</v>
      </c>
    </row>
    <row r="31" spans="1:11">
      <c r="A31" s="351" t="s">
        <v>64</v>
      </c>
      <c r="B31" s="347" t="s">
        <v>65</v>
      </c>
      <c r="C31" s="459" t="s">
        <v>727</v>
      </c>
      <c r="D31" s="355"/>
      <c r="K31" s="344" t="s">
        <v>666</v>
      </c>
    </row>
    <row r="32" spans="1:11">
      <c r="A32" s="351" t="s">
        <v>66</v>
      </c>
      <c r="B32" s="347" t="s">
        <v>67</v>
      </c>
      <c r="C32" s="459" t="s">
        <v>1002</v>
      </c>
      <c r="D32" s="353"/>
      <c r="K32" s="344" t="s">
        <v>666</v>
      </c>
    </row>
    <row r="33" spans="1:11" ht="42.75">
      <c r="A33" s="351" t="s">
        <v>68</v>
      </c>
      <c r="B33" s="347" t="s">
        <v>69</v>
      </c>
      <c r="C33" s="452" t="s">
        <v>1003</v>
      </c>
      <c r="D33" s="355" t="s">
        <v>650</v>
      </c>
      <c r="K33" s="344" t="s">
        <v>666</v>
      </c>
    </row>
    <row r="34" spans="1:11" ht="58.5" customHeight="1">
      <c r="A34" s="351" t="s">
        <v>70</v>
      </c>
      <c r="B34" s="347" t="s">
        <v>71</v>
      </c>
      <c r="C34" s="456" t="s">
        <v>1004</v>
      </c>
      <c r="D34" s="355" t="s">
        <v>651</v>
      </c>
      <c r="G34" s="344" t="s">
        <v>674</v>
      </c>
      <c r="K34" s="344" t="s">
        <v>666</v>
      </c>
    </row>
    <row r="35" spans="1:11" ht="15" thickBot="1">
      <c r="A35" s="351" t="s">
        <v>73</v>
      </c>
      <c r="B35" s="347" t="s">
        <v>72</v>
      </c>
      <c r="C35" s="459" t="s">
        <v>426</v>
      </c>
      <c r="D35" s="355" t="s">
        <v>652</v>
      </c>
      <c r="G35" s="344" t="s">
        <v>426</v>
      </c>
      <c r="K35" s="344" t="s">
        <v>666</v>
      </c>
    </row>
    <row r="36" spans="1:11" ht="15" thickBot="1">
      <c r="A36" s="351" t="s">
        <v>75</v>
      </c>
      <c r="B36" s="352" t="s">
        <v>74</v>
      </c>
      <c r="C36" s="459" t="s">
        <v>427</v>
      </c>
      <c r="D36" s="355" t="s">
        <v>653</v>
      </c>
      <c r="G36" s="344" t="s">
        <v>675</v>
      </c>
      <c r="K36" s="347" t="s">
        <v>666</v>
      </c>
    </row>
    <row r="37" spans="1:11">
      <c r="A37" s="351"/>
      <c r="C37" s="341"/>
      <c r="D37" s="353"/>
      <c r="G37" s="344" t="s">
        <v>427</v>
      </c>
      <c r="K37" s="347" t="s">
        <v>666</v>
      </c>
    </row>
    <row r="38" spans="1:11" ht="16.5" hidden="1">
      <c r="A38" s="336" t="s">
        <v>36</v>
      </c>
      <c r="B38" s="385" t="s">
        <v>679</v>
      </c>
      <c r="C38" s="377" t="s">
        <v>680</v>
      </c>
      <c r="D38" s="377" t="s">
        <v>681</v>
      </c>
      <c r="G38" s="344" t="s">
        <v>428</v>
      </c>
      <c r="K38" s="344" t="s">
        <v>682</v>
      </c>
    </row>
    <row r="39" spans="1:11" ht="28.5" hidden="1">
      <c r="A39" s="351"/>
      <c r="B39" s="386" t="s">
        <v>436</v>
      </c>
      <c r="C39" s="387"/>
      <c r="D39" s="388"/>
      <c r="G39" s="344" t="s">
        <v>429</v>
      </c>
      <c r="K39" s="344" t="s">
        <v>682</v>
      </c>
    </row>
    <row r="40" spans="1:11" ht="28.5" hidden="1">
      <c r="A40" s="351"/>
      <c r="B40" s="386" t="s">
        <v>437</v>
      </c>
      <c r="C40" s="387"/>
      <c r="D40" s="388"/>
      <c r="K40" s="344" t="s">
        <v>682</v>
      </c>
    </row>
    <row r="41" spans="1:11" hidden="1">
      <c r="A41" s="351"/>
      <c r="B41" s="386" t="s">
        <v>438</v>
      </c>
      <c r="C41" s="387"/>
      <c r="D41" s="388"/>
      <c r="K41" s="344" t="s">
        <v>682</v>
      </c>
    </row>
    <row r="42" spans="1:11" hidden="1">
      <c r="A42" s="351"/>
      <c r="B42" s="386" t="s">
        <v>439</v>
      </c>
      <c r="C42" s="387"/>
      <c r="D42" s="388"/>
      <c r="K42" s="344" t="s">
        <v>682</v>
      </c>
    </row>
    <row r="43" spans="1:11" hidden="1">
      <c r="A43" s="351"/>
      <c r="B43" s="386" t="s">
        <v>440</v>
      </c>
      <c r="C43" s="387"/>
      <c r="D43" s="388"/>
      <c r="K43" s="344" t="s">
        <v>682</v>
      </c>
    </row>
    <row r="44" spans="1:11" hidden="1">
      <c r="A44" s="351"/>
      <c r="B44" s="386" t="s">
        <v>431</v>
      </c>
      <c r="C44" s="387"/>
      <c r="D44" s="388"/>
      <c r="K44" s="344" t="s">
        <v>682</v>
      </c>
    </row>
    <row r="45" spans="1:11" hidden="1">
      <c r="A45" s="351"/>
      <c r="B45" s="337"/>
      <c r="C45" s="389"/>
      <c r="D45" s="390"/>
      <c r="K45" s="344" t="s">
        <v>682</v>
      </c>
    </row>
    <row r="46" spans="1:11" s="284" customFormat="1" ht="28.5">
      <c r="A46" s="117" t="s">
        <v>654</v>
      </c>
      <c r="B46" s="270" t="s">
        <v>216</v>
      </c>
      <c r="C46" s="73" t="s">
        <v>1227</v>
      </c>
      <c r="D46" s="258"/>
      <c r="E46" s="133"/>
      <c r="G46" s="284" t="s">
        <v>427</v>
      </c>
      <c r="K46" s="284" t="s">
        <v>667</v>
      </c>
    </row>
    <row r="47" spans="1:11" s="284" customFormat="1">
      <c r="A47" s="117"/>
      <c r="B47" s="270" t="s">
        <v>1225</v>
      </c>
      <c r="C47" s="566" t="s">
        <v>1226</v>
      </c>
      <c r="D47" s="258"/>
      <c r="E47" s="133"/>
    </row>
    <row r="48" spans="1:11">
      <c r="A48" s="351"/>
      <c r="B48" s="337"/>
      <c r="C48" s="359"/>
      <c r="D48" s="360"/>
      <c r="K48" s="344" t="s">
        <v>666</v>
      </c>
    </row>
    <row r="49" spans="1:11">
      <c r="A49" s="333">
        <v>1.4</v>
      </c>
      <c r="B49" s="357" t="s">
        <v>37</v>
      </c>
      <c r="C49" s="358"/>
      <c r="D49" s="361" t="s">
        <v>363</v>
      </c>
      <c r="K49" s="344" t="s">
        <v>666</v>
      </c>
    </row>
    <row r="50" spans="1:11" ht="29.25" thickBot="1">
      <c r="A50" s="336" t="s">
        <v>76</v>
      </c>
      <c r="B50" s="337" t="s">
        <v>77</v>
      </c>
      <c r="C50" s="338" t="s">
        <v>592</v>
      </c>
      <c r="D50" s="339" t="s">
        <v>364</v>
      </c>
      <c r="K50" s="344" t="s">
        <v>666</v>
      </c>
    </row>
    <row r="51" spans="1:11" ht="31.5" customHeight="1">
      <c r="A51" s="336"/>
      <c r="B51" s="633" t="s">
        <v>178</v>
      </c>
      <c r="C51" s="341" t="s">
        <v>592</v>
      </c>
      <c r="D51" s="354" t="s">
        <v>655</v>
      </c>
      <c r="K51" s="344" t="s">
        <v>666</v>
      </c>
    </row>
    <row r="52" spans="1:11" ht="31.5" customHeight="1">
      <c r="A52" s="336"/>
      <c r="B52" s="634"/>
      <c r="C52" s="341"/>
      <c r="D52" s="355" t="s">
        <v>656</v>
      </c>
      <c r="K52" s="344" t="s">
        <v>666</v>
      </c>
    </row>
    <row r="53" spans="1:11" ht="15" thickBot="1">
      <c r="A53" s="336"/>
      <c r="B53" s="635"/>
      <c r="C53" s="341"/>
      <c r="D53" s="362" t="s">
        <v>657</v>
      </c>
      <c r="K53" s="344" t="s">
        <v>667</v>
      </c>
    </row>
    <row r="54" spans="1:11" ht="28.5">
      <c r="A54" s="336"/>
      <c r="B54" s="636" t="s">
        <v>179</v>
      </c>
      <c r="C54" s="341" t="s">
        <v>592</v>
      </c>
      <c r="D54" s="354" t="s">
        <v>658</v>
      </c>
      <c r="K54" s="344" t="s">
        <v>666</v>
      </c>
    </row>
    <row r="55" spans="1:11" ht="15" thickBot="1">
      <c r="A55" s="336"/>
      <c r="B55" s="637"/>
      <c r="C55" s="341"/>
      <c r="D55" s="355" t="s">
        <v>659</v>
      </c>
      <c r="K55" s="344" t="s">
        <v>666</v>
      </c>
    </row>
    <row r="56" spans="1:11" s="284" customFormat="1" ht="42.75">
      <c r="A56" s="117"/>
      <c r="B56" s="363" t="s">
        <v>472</v>
      </c>
      <c r="C56" s="48" t="s">
        <v>592</v>
      </c>
      <c r="D56" s="343" t="s">
        <v>473</v>
      </c>
      <c r="E56" s="133"/>
      <c r="K56" s="284" t="s">
        <v>667</v>
      </c>
    </row>
    <row r="57" spans="1:11">
      <c r="A57" s="336"/>
      <c r="B57" s="340"/>
      <c r="C57" s="341"/>
      <c r="D57" s="355"/>
    </row>
    <row r="58" spans="1:11" ht="15" thickBot="1">
      <c r="A58" s="336" t="s">
        <v>78</v>
      </c>
      <c r="B58" s="340" t="s">
        <v>83</v>
      </c>
      <c r="C58" s="460">
        <v>2568.1950000000002</v>
      </c>
      <c r="D58" s="365"/>
      <c r="K58" s="344" t="s">
        <v>666</v>
      </c>
    </row>
    <row r="59" spans="1:11" ht="29.25" hidden="1" thickBot="1">
      <c r="A59" s="336" t="s">
        <v>683</v>
      </c>
      <c r="B59" s="340" t="s">
        <v>684</v>
      </c>
      <c r="C59" s="460">
        <f>+C60</f>
        <v>0</v>
      </c>
      <c r="D59" s="354" t="s">
        <v>685</v>
      </c>
      <c r="K59" s="344" t="s">
        <v>678</v>
      </c>
    </row>
    <row r="60" spans="1:11" ht="29.25" hidden="1" thickBot="1">
      <c r="A60" s="336" t="s">
        <v>686</v>
      </c>
      <c r="B60" s="340" t="s">
        <v>687</v>
      </c>
      <c r="C60" s="460">
        <f>+C49</f>
        <v>0</v>
      </c>
      <c r="D60" s="354"/>
      <c r="K60" s="344" t="s">
        <v>678</v>
      </c>
    </row>
    <row r="61" spans="1:11" ht="86.25" hidden="1" thickBot="1">
      <c r="A61" s="336" t="s">
        <v>688</v>
      </c>
      <c r="B61" s="340" t="s">
        <v>689</v>
      </c>
      <c r="C61" s="460">
        <f>+C60</f>
        <v>0</v>
      </c>
      <c r="D61" s="354"/>
      <c r="K61" s="344" t="s">
        <v>678</v>
      </c>
    </row>
    <row r="62" spans="1:11" ht="100.5" hidden="1" thickBot="1">
      <c r="A62" s="346" t="s">
        <v>690</v>
      </c>
      <c r="B62" s="340" t="s">
        <v>691</v>
      </c>
      <c r="C62" s="364"/>
      <c r="D62" s="354"/>
      <c r="K62" s="344" t="s">
        <v>678</v>
      </c>
    </row>
    <row r="63" spans="1:11" ht="29.25" thickBot="1">
      <c r="A63" s="336" t="s">
        <v>80</v>
      </c>
      <c r="B63" s="366" t="s">
        <v>12</v>
      </c>
      <c r="C63" s="341" t="s">
        <v>431</v>
      </c>
      <c r="D63" s="355" t="s">
        <v>660</v>
      </c>
      <c r="G63" s="344" t="s">
        <v>430</v>
      </c>
      <c r="K63" s="344" t="s">
        <v>666</v>
      </c>
    </row>
    <row r="64" spans="1:11" ht="28.5">
      <c r="A64" s="336" t="s">
        <v>82</v>
      </c>
      <c r="B64" s="340" t="s">
        <v>85</v>
      </c>
      <c r="C64" s="67" t="s">
        <v>1005</v>
      </c>
      <c r="D64" s="354" t="s">
        <v>365</v>
      </c>
      <c r="G64" s="344" t="s">
        <v>431</v>
      </c>
      <c r="K64" s="344" t="s">
        <v>666</v>
      </c>
    </row>
    <row r="65" spans="1:11" ht="105" hidden="1" customHeight="1">
      <c r="A65" s="336" t="s">
        <v>692</v>
      </c>
      <c r="B65" s="340" t="s">
        <v>693</v>
      </c>
      <c r="C65" s="391" t="s">
        <v>694</v>
      </c>
      <c r="D65" s="392" t="s">
        <v>695</v>
      </c>
      <c r="G65" s="344" t="s">
        <v>432</v>
      </c>
      <c r="K65" s="344" t="s">
        <v>678</v>
      </c>
    </row>
    <row r="66" spans="1:11" ht="49.5" hidden="1" customHeight="1">
      <c r="A66" s="336"/>
      <c r="B66" s="340" t="s">
        <v>696</v>
      </c>
      <c r="C66" s="364"/>
      <c r="D66" s="392"/>
      <c r="K66" s="344" t="s">
        <v>678</v>
      </c>
    </row>
    <row r="67" spans="1:11" ht="49.5" customHeight="1">
      <c r="A67" s="336"/>
      <c r="B67" s="363" t="s">
        <v>661</v>
      </c>
      <c r="C67" s="67" t="s">
        <v>1006</v>
      </c>
      <c r="D67" s="272" t="s">
        <v>453</v>
      </c>
      <c r="K67" s="344" t="s">
        <v>667</v>
      </c>
    </row>
    <row r="68" spans="1:11" ht="28.5" hidden="1">
      <c r="A68" s="336" t="s">
        <v>697</v>
      </c>
      <c r="B68" s="371" t="s">
        <v>698</v>
      </c>
      <c r="C68" s="341"/>
      <c r="D68" s="392" t="s">
        <v>699</v>
      </c>
      <c r="K68" s="344" t="s">
        <v>678</v>
      </c>
    </row>
    <row r="69" spans="1:11" ht="28.5" hidden="1" customHeight="1">
      <c r="A69" s="393" t="s">
        <v>700</v>
      </c>
      <c r="B69" s="371" t="s">
        <v>701</v>
      </c>
      <c r="C69" s="341"/>
      <c r="D69" s="392" t="s">
        <v>699</v>
      </c>
      <c r="K69" s="344" t="s">
        <v>678</v>
      </c>
    </row>
    <row r="70" spans="1:11" ht="71.25" hidden="1">
      <c r="A70" s="394" t="s">
        <v>702</v>
      </c>
      <c r="B70" s="340" t="s">
        <v>703</v>
      </c>
      <c r="C70" s="341"/>
      <c r="D70" s="354" t="s">
        <v>704</v>
      </c>
      <c r="K70" s="344" t="s">
        <v>678</v>
      </c>
    </row>
    <row r="71" spans="1:11" ht="71.25" hidden="1">
      <c r="A71" s="394" t="s">
        <v>705</v>
      </c>
      <c r="B71" s="340" t="s">
        <v>706</v>
      </c>
      <c r="C71" s="341"/>
      <c r="D71" s="365"/>
      <c r="K71" s="344" t="s">
        <v>678</v>
      </c>
    </row>
    <row r="72" spans="1:11" hidden="1">
      <c r="A72" s="394" t="s">
        <v>707</v>
      </c>
      <c r="B72" s="340" t="s">
        <v>708</v>
      </c>
      <c r="C72" s="341"/>
      <c r="D72" s="355" t="s">
        <v>663</v>
      </c>
      <c r="K72" s="344" t="s">
        <v>678</v>
      </c>
    </row>
    <row r="73" spans="1:11" ht="28.5">
      <c r="A73" s="336" t="s">
        <v>84</v>
      </c>
      <c r="B73" s="340" t="s">
        <v>87</v>
      </c>
      <c r="C73" s="341" t="s">
        <v>1007</v>
      </c>
      <c r="D73" s="355" t="s">
        <v>366</v>
      </c>
      <c r="K73" s="344" t="s">
        <v>666</v>
      </c>
    </row>
    <row r="74" spans="1:11">
      <c r="A74" s="336" t="s">
        <v>86</v>
      </c>
      <c r="B74" s="340" t="s">
        <v>89</v>
      </c>
      <c r="C74" s="341" t="s">
        <v>1008</v>
      </c>
      <c r="D74" s="355" t="s">
        <v>6</v>
      </c>
      <c r="K74" s="344" t="s">
        <v>666</v>
      </c>
    </row>
    <row r="75" spans="1:11" ht="45">
      <c r="A75" s="336" t="s">
        <v>88</v>
      </c>
      <c r="B75" s="340" t="s">
        <v>123</v>
      </c>
      <c r="C75" s="461" t="s">
        <v>1009</v>
      </c>
      <c r="D75" s="365"/>
      <c r="K75" s="344" t="s">
        <v>666</v>
      </c>
    </row>
    <row r="76" spans="1:11" ht="57">
      <c r="A76" s="336"/>
      <c r="B76" s="340" t="s">
        <v>103</v>
      </c>
      <c r="C76" s="462" t="s">
        <v>1278</v>
      </c>
      <c r="D76" s="576" t="s">
        <v>1259</v>
      </c>
      <c r="K76" s="344" t="s">
        <v>666</v>
      </c>
    </row>
    <row r="77" spans="1:11" ht="71.25" hidden="1">
      <c r="A77" s="336" t="s">
        <v>709</v>
      </c>
      <c r="B77" s="340" t="s">
        <v>710</v>
      </c>
      <c r="C77" s="341"/>
      <c r="D77" s="365"/>
      <c r="K77" s="344" t="s">
        <v>678</v>
      </c>
    </row>
    <row r="78" spans="1:11" ht="42.75">
      <c r="A78" s="336" t="s">
        <v>90</v>
      </c>
      <c r="B78" s="340" t="s">
        <v>124</v>
      </c>
      <c r="C78" s="119" t="s">
        <v>229</v>
      </c>
      <c r="D78" s="355" t="s">
        <v>20</v>
      </c>
      <c r="K78" s="344" t="s">
        <v>666</v>
      </c>
    </row>
    <row r="79" spans="1:11" ht="15" thickBot="1">
      <c r="A79" s="336" t="s">
        <v>91</v>
      </c>
      <c r="B79" s="340" t="s">
        <v>125</v>
      </c>
      <c r="C79" s="119" t="s">
        <v>1010</v>
      </c>
      <c r="D79" s="355" t="s">
        <v>126</v>
      </c>
      <c r="K79" s="344" t="s">
        <v>666</v>
      </c>
    </row>
    <row r="80" spans="1:11" ht="29.25" thickBot="1">
      <c r="A80" s="336" t="s">
        <v>177</v>
      </c>
      <c r="B80" s="366" t="s">
        <v>79</v>
      </c>
      <c r="C80" s="341" t="s">
        <v>1256</v>
      </c>
      <c r="D80" s="367" t="s">
        <v>100</v>
      </c>
      <c r="K80" s="344" t="s">
        <v>666</v>
      </c>
    </row>
    <row r="81" spans="1:11">
      <c r="A81" s="336"/>
      <c r="B81" s="368" t="s">
        <v>662</v>
      </c>
      <c r="C81" s="369">
        <v>24</v>
      </c>
      <c r="D81" s="370"/>
      <c r="K81" s="344" t="s">
        <v>666</v>
      </c>
    </row>
    <row r="82" spans="1:11" ht="28.5">
      <c r="A82" s="336" t="s">
        <v>10</v>
      </c>
      <c r="B82" s="371" t="s">
        <v>81</v>
      </c>
      <c r="C82" s="119" t="s">
        <v>1257</v>
      </c>
      <c r="D82" s="370" t="s">
        <v>100</v>
      </c>
      <c r="K82" s="344" t="s">
        <v>666</v>
      </c>
    </row>
    <row r="83" spans="1:11">
      <c r="A83" s="336"/>
      <c r="B83" s="368" t="s">
        <v>662</v>
      </c>
      <c r="C83" s="119">
        <v>117</v>
      </c>
      <c r="D83" s="370"/>
      <c r="K83" s="344" t="s">
        <v>666</v>
      </c>
    </row>
    <row r="84" spans="1:11">
      <c r="A84" s="336" t="s">
        <v>11</v>
      </c>
      <c r="B84" s="340" t="s">
        <v>127</v>
      </c>
      <c r="C84" s="341" t="s">
        <v>1011</v>
      </c>
      <c r="D84" s="355" t="s">
        <v>663</v>
      </c>
      <c r="K84" s="344" t="s">
        <v>666</v>
      </c>
    </row>
    <row r="85" spans="1:11" ht="15" hidden="1" thickBot="1">
      <c r="A85" s="336" t="s">
        <v>711</v>
      </c>
      <c r="B85" s="366" t="s">
        <v>712</v>
      </c>
      <c r="C85" s="341"/>
      <c r="D85" s="355" t="s">
        <v>663</v>
      </c>
      <c r="K85" s="344" t="s">
        <v>678</v>
      </c>
    </row>
    <row r="86" spans="1:11" ht="15" hidden="1" thickBot="1">
      <c r="A86" s="336" t="s">
        <v>713</v>
      </c>
      <c r="B86" s="366" t="s">
        <v>714</v>
      </c>
      <c r="C86" s="341"/>
      <c r="D86" s="355" t="s">
        <v>663</v>
      </c>
      <c r="K86" s="344" t="s">
        <v>678</v>
      </c>
    </row>
    <row r="87" spans="1:11">
      <c r="A87" s="336"/>
      <c r="B87" s="372"/>
      <c r="C87" s="373"/>
      <c r="D87" s="374"/>
      <c r="K87" s="344" t="s">
        <v>666</v>
      </c>
    </row>
    <row r="88" spans="1:11">
      <c r="A88" s="375" t="s">
        <v>367</v>
      </c>
      <c r="B88" s="376" t="s">
        <v>128</v>
      </c>
      <c r="C88" s="377" t="s">
        <v>129</v>
      </c>
      <c r="D88" s="377" t="s">
        <v>130</v>
      </c>
      <c r="E88" s="378"/>
      <c r="K88" s="344" t="s">
        <v>666</v>
      </c>
    </row>
    <row r="89" spans="1:11">
      <c r="A89" s="351"/>
      <c r="B89" s="379" t="s">
        <v>131</v>
      </c>
      <c r="C89" s="463"/>
      <c r="D89" s="463"/>
      <c r="K89" s="344" t="s">
        <v>666</v>
      </c>
    </row>
    <row r="90" spans="1:11">
      <c r="A90" s="351"/>
      <c r="B90" s="379" t="s">
        <v>132</v>
      </c>
      <c r="C90" s="463"/>
      <c r="D90" s="463">
        <v>1213.8499999999999</v>
      </c>
      <c r="K90" s="344" t="s">
        <v>666</v>
      </c>
    </row>
    <row r="91" spans="1:11">
      <c r="A91" s="351"/>
      <c r="B91" s="379" t="s">
        <v>133</v>
      </c>
      <c r="C91" s="464">
        <v>2</v>
      </c>
      <c r="D91" s="464">
        <v>1354.35</v>
      </c>
      <c r="K91" s="344" t="s">
        <v>666</v>
      </c>
    </row>
    <row r="92" spans="1:11">
      <c r="A92" s="351"/>
      <c r="B92" s="379" t="s">
        <v>134</v>
      </c>
      <c r="C92" s="463"/>
      <c r="D92" s="463"/>
      <c r="K92" s="344" t="s">
        <v>666</v>
      </c>
    </row>
    <row r="93" spans="1:11">
      <c r="A93" s="351"/>
      <c r="B93" s="379" t="s">
        <v>135</v>
      </c>
      <c r="C93" s="463">
        <f>SUM(C89:C92)</f>
        <v>2</v>
      </c>
      <c r="D93" s="463">
        <f>SUM(D89:D92)</f>
        <v>2568.1999999999998</v>
      </c>
      <c r="K93" s="344" t="s">
        <v>666</v>
      </c>
    </row>
    <row r="94" spans="1:11">
      <c r="A94" s="380"/>
      <c r="D94" s="353"/>
      <c r="K94" s="344" t="s">
        <v>666</v>
      </c>
    </row>
    <row r="95" spans="1:11" ht="33.75" hidden="1" customHeight="1">
      <c r="A95" s="375" t="s">
        <v>715</v>
      </c>
      <c r="B95" s="638" t="s">
        <v>716</v>
      </c>
      <c r="C95" s="639"/>
      <c r="D95" s="640"/>
      <c r="E95" s="378"/>
      <c r="K95" s="344" t="s">
        <v>678</v>
      </c>
    </row>
    <row r="96" spans="1:11" ht="90" hidden="1" customHeight="1">
      <c r="A96" s="395"/>
      <c r="B96" s="396" t="s">
        <v>717</v>
      </c>
      <c r="C96" s="397" t="s">
        <v>130</v>
      </c>
      <c r="D96" s="397" t="s">
        <v>718</v>
      </c>
      <c r="E96" s="378"/>
      <c r="K96" s="344" t="s">
        <v>678</v>
      </c>
    </row>
    <row r="97" spans="1:27" ht="42.75" hidden="1">
      <c r="A97" s="351"/>
      <c r="B97" s="398" t="s">
        <v>719</v>
      </c>
      <c r="C97" s="399" t="s">
        <v>720</v>
      </c>
      <c r="D97" s="399" t="s">
        <v>721</v>
      </c>
      <c r="K97" s="344" t="s">
        <v>678</v>
      </c>
    </row>
    <row r="98" spans="1:27" ht="42.75" hidden="1">
      <c r="A98" s="351"/>
      <c r="B98" s="398" t="s">
        <v>722</v>
      </c>
      <c r="C98" s="399" t="s">
        <v>720</v>
      </c>
      <c r="D98" s="399" t="s">
        <v>723</v>
      </c>
      <c r="K98" s="344" t="s">
        <v>678</v>
      </c>
    </row>
    <row r="99" spans="1:27" hidden="1">
      <c r="A99" s="351"/>
      <c r="B99" s="400"/>
      <c r="C99" s="387"/>
      <c r="D99" s="388"/>
      <c r="K99" s="344" t="s">
        <v>678</v>
      </c>
    </row>
    <row r="100" spans="1:27" hidden="1">
      <c r="A100" s="351"/>
      <c r="B100" s="400"/>
      <c r="C100" s="387"/>
      <c r="D100" s="388"/>
      <c r="K100" s="344" t="s">
        <v>678</v>
      </c>
    </row>
    <row r="101" spans="1:27" hidden="1">
      <c r="A101" s="351"/>
      <c r="B101" s="400"/>
      <c r="C101" s="387"/>
      <c r="D101" s="388"/>
      <c r="K101" s="344" t="s">
        <v>678</v>
      </c>
    </row>
    <row r="102" spans="1:27">
      <c r="B102" s="341"/>
      <c r="C102" s="341"/>
      <c r="D102" s="381"/>
    </row>
    <row r="111" spans="1:27">
      <c r="AA111" s="344" t="s">
        <v>664</v>
      </c>
    </row>
    <row r="112" spans="1:27">
      <c r="AA112" s="344" t="s">
        <v>665</v>
      </c>
    </row>
  </sheetData>
  <sheetProtection formatCells="0" formatColumns="0" formatRows="0" insertColumns="0" insertRows="0" insertHyperlinks="0" sort="0" autoFilter="0" pivotTables="0"/>
  <autoFilter ref="K1:K112" xr:uid="{00000000-0009-0000-0000-000001000000}">
    <filterColumn colId="0">
      <filters blank="1">
        <filter val="both"/>
        <filter val="PEFC"/>
      </filters>
    </filterColumn>
  </autoFilter>
  <mergeCells count="3">
    <mergeCell ref="B51:B53"/>
    <mergeCell ref="B54:B55"/>
    <mergeCell ref="B95:D95"/>
  </mergeCells>
  <dataValidations count="6">
    <dataValidation type="list" allowBlank="1" showInputMessage="1" showErrorMessage="1" sqref="C68:C69 C84:C86 C72" xr:uid="{00000000-0002-0000-0100-000000000000}">
      <formula1>$AA$111:$AA$112</formula1>
    </dataValidation>
    <dataValidation type="list" allowBlank="1" showInputMessage="1" showErrorMessage="1" sqref="C63" xr:uid="{00000000-0002-0000-0100-000001000000}">
      <formula1>$G$63:$G$65</formula1>
    </dataValidation>
    <dataValidation type="list" allowBlank="1" showInputMessage="1" showErrorMessage="1" sqref="C25" xr:uid="{00000000-0002-0000-0100-000002000000}">
      <formula1>$G$21:$G$25</formula1>
    </dataValidation>
    <dataValidation type="list" allowBlank="1" showInputMessage="1" showErrorMessage="1" sqref="C36" xr:uid="{00000000-0002-0000-0100-000003000000}">
      <formula1>$G$31:$G$34</formula1>
    </dataValidation>
    <dataValidation type="list" allowBlank="1" showInputMessage="1" showErrorMessage="1" sqref="C26" xr:uid="{00000000-0002-0000-0100-000004000000}">
      <formula1>$G$11:$G$16</formula1>
    </dataValidation>
    <dataValidation type="list" allowBlank="1" showInputMessage="1" showErrorMessage="1" sqref="C35" xr:uid="{00000000-0002-0000-0100-000005000000}">
      <formula1>$G$29:$G$30</formula1>
    </dataValidation>
  </dataValidations>
  <hyperlinks>
    <hyperlink ref="C19" r:id="rId1" xr:uid="{00000000-0004-0000-0100-000000000000}"/>
  </hyperlinks>
  <pageMargins left="0.7" right="0.7" top="0.75" bottom="0.75" header="0.3" footer="0.3"/>
  <pageSetup paperSize="9"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600"/>
  <sheetViews>
    <sheetView workbookViewId="0">
      <selection activeCell="B6" sqref="B6"/>
    </sheetView>
  </sheetViews>
  <sheetFormatPr defaultColWidth="11.42578125" defaultRowHeight="15"/>
  <cols>
    <col min="1" max="1" width="4.140625" style="2" customWidth="1"/>
    <col min="2" max="4" width="11.42578125" style="3" customWidth="1"/>
    <col min="5" max="5" width="9.140625" style="3" customWidth="1"/>
    <col min="6" max="6" width="3.140625" style="3" customWidth="1"/>
    <col min="7" max="7" width="7.28515625" style="3" customWidth="1"/>
    <col min="8" max="8" width="10.5703125" style="3" customWidth="1"/>
    <col min="9" max="9" width="11.42578125" style="3" customWidth="1"/>
    <col min="10" max="10" width="10.42578125" style="3" customWidth="1"/>
    <col min="11" max="11" width="9.7109375" style="3" customWidth="1"/>
    <col min="12" max="16384" width="11.42578125" style="3"/>
  </cols>
  <sheetData>
    <row r="1" spans="1:12">
      <c r="A1" s="34" t="s">
        <v>317</v>
      </c>
    </row>
    <row r="2" spans="1:12" ht="16.5" customHeight="1" thickBot="1">
      <c r="B2" s="684" t="s">
        <v>224</v>
      </c>
      <c r="C2" s="685"/>
      <c r="D2" s="685"/>
      <c r="E2" s="685"/>
      <c r="F2" s="12"/>
      <c r="G2" s="686" t="s">
        <v>225</v>
      </c>
      <c r="H2" s="686"/>
      <c r="I2" s="686"/>
      <c r="J2" s="686"/>
      <c r="K2" s="686"/>
      <c r="L2" s="687"/>
    </row>
    <row r="3" spans="1:12" ht="92.25" customHeight="1" thickTop="1" thickBot="1">
      <c r="B3" s="11"/>
      <c r="C3" s="11"/>
      <c r="D3" s="11"/>
      <c r="E3" s="11"/>
      <c r="F3" s="12"/>
      <c r="G3" s="13"/>
      <c r="H3" s="13"/>
      <c r="I3" s="13"/>
      <c r="J3" s="13"/>
      <c r="K3" s="13"/>
      <c r="L3" s="14"/>
    </row>
    <row r="4" spans="1:12" ht="40.5" customHeight="1" thickTop="1" thickBot="1">
      <c r="A4" s="4"/>
      <c r="B4" s="15" t="s">
        <v>226</v>
      </c>
      <c r="C4" s="688" t="s">
        <v>124</v>
      </c>
      <c r="D4" s="689"/>
      <c r="E4" s="690"/>
      <c r="F4" s="12"/>
      <c r="G4" s="16">
        <v>1</v>
      </c>
      <c r="H4" s="16" t="s">
        <v>227</v>
      </c>
      <c r="I4" s="691" t="s">
        <v>228</v>
      </c>
      <c r="J4" s="692"/>
      <c r="K4" s="692"/>
      <c r="L4" s="693"/>
    </row>
    <row r="5" spans="1:12" ht="36.75" customHeight="1" thickTop="1" thickBot="1">
      <c r="A5" s="5"/>
      <c r="B5" s="17">
        <v>1000</v>
      </c>
      <c r="C5" s="17" t="s">
        <v>229</v>
      </c>
      <c r="D5" s="17"/>
      <c r="E5" s="18"/>
      <c r="F5" s="12"/>
      <c r="G5" s="16">
        <v>2</v>
      </c>
      <c r="H5" s="16" t="s">
        <v>230</v>
      </c>
      <c r="I5" s="694" t="s">
        <v>231</v>
      </c>
      <c r="J5" s="695"/>
      <c r="K5" s="695"/>
      <c r="L5" s="19" t="s">
        <v>232</v>
      </c>
    </row>
    <row r="6" spans="1:12" ht="46.5" thickTop="1" thickBot="1">
      <c r="A6" s="5"/>
      <c r="B6" s="16">
        <v>1010</v>
      </c>
      <c r="C6" s="16"/>
      <c r="D6" s="16" t="s">
        <v>233</v>
      </c>
      <c r="E6" s="20"/>
      <c r="F6" s="12"/>
      <c r="G6" s="16">
        <v>3</v>
      </c>
      <c r="H6" s="21" t="s">
        <v>234</v>
      </c>
      <c r="I6" s="694"/>
      <c r="J6" s="695"/>
      <c r="K6" s="695"/>
      <c r="L6" s="22" t="s">
        <v>235</v>
      </c>
    </row>
    <row r="7" spans="1:12" ht="15.75" thickBot="1">
      <c r="A7" s="5"/>
      <c r="B7" s="16">
        <v>1020</v>
      </c>
      <c r="C7" s="16"/>
      <c r="D7" s="16" t="s">
        <v>236</v>
      </c>
      <c r="E7" s="20"/>
      <c r="F7" s="12"/>
      <c r="G7" s="23">
        <v>4</v>
      </c>
      <c r="H7" s="696" t="s">
        <v>237</v>
      </c>
      <c r="I7" s="697"/>
      <c r="J7" s="697"/>
      <c r="K7" s="697"/>
      <c r="L7" s="698"/>
    </row>
    <row r="8" spans="1:12" ht="18.75" thickBot="1">
      <c r="A8" s="5"/>
      <c r="B8" s="16">
        <v>1030</v>
      </c>
      <c r="C8" s="16"/>
      <c r="D8" s="16" t="s">
        <v>238</v>
      </c>
      <c r="E8" s="20"/>
    </row>
    <row r="9" spans="1:12" s="6" customFormat="1" ht="16.5" thickBot="1">
      <c r="A9" s="5"/>
      <c r="B9" s="16">
        <v>1040</v>
      </c>
      <c r="C9" s="16"/>
      <c r="D9" s="16" t="s">
        <v>239</v>
      </c>
      <c r="E9" s="20"/>
    </row>
    <row r="10" spans="1:12" s="6" customFormat="1" ht="20.25" customHeight="1" thickBot="1">
      <c r="A10" s="5"/>
      <c r="B10" s="23">
        <v>1050</v>
      </c>
      <c r="C10" s="23"/>
      <c r="D10" s="23" t="s">
        <v>240</v>
      </c>
      <c r="E10" s="24"/>
    </row>
    <row r="11" spans="1:12" ht="19.5" thickTop="1" thickBot="1">
      <c r="A11" s="5"/>
      <c r="B11" s="17">
        <v>2000</v>
      </c>
      <c r="C11" s="17" t="s">
        <v>241</v>
      </c>
      <c r="D11" s="17"/>
      <c r="E11" s="18"/>
    </row>
    <row r="12" spans="1:12" ht="37.5" thickTop="1" thickBot="1">
      <c r="A12" s="5"/>
      <c r="B12" s="16">
        <v>2010</v>
      </c>
      <c r="C12" s="16"/>
      <c r="D12" s="16" t="s">
        <v>242</v>
      </c>
      <c r="E12" s="20"/>
    </row>
    <row r="13" spans="1:12" ht="15.75" thickBot="1">
      <c r="A13" s="5"/>
      <c r="B13" s="23">
        <v>2020</v>
      </c>
      <c r="C13" s="23"/>
      <c r="D13" s="23" t="s">
        <v>243</v>
      </c>
      <c r="E13" s="24"/>
    </row>
    <row r="14" spans="1:12" ht="19.5" thickTop="1" thickBot="1">
      <c r="A14" s="5"/>
      <c r="B14" s="17">
        <v>3000</v>
      </c>
      <c r="C14" s="17" t="s">
        <v>244</v>
      </c>
      <c r="D14" s="17"/>
      <c r="E14" s="18"/>
    </row>
    <row r="15" spans="1:12" ht="31.5" customHeight="1" thickTop="1" thickBot="1">
      <c r="A15" s="5"/>
      <c r="B15" s="25">
        <v>3010</v>
      </c>
      <c r="C15" s="25"/>
      <c r="D15" s="25" t="s">
        <v>245</v>
      </c>
      <c r="E15" s="26"/>
    </row>
    <row r="16" spans="1:12" ht="15.75" thickBot="1">
      <c r="A16" s="5"/>
      <c r="B16" s="27">
        <v>3020</v>
      </c>
      <c r="C16" s="27"/>
      <c r="D16" s="27" t="s">
        <v>246</v>
      </c>
      <c r="E16" s="27"/>
    </row>
    <row r="17" spans="1:5" ht="28.5" thickTop="1" thickBot="1">
      <c r="A17" s="5"/>
      <c r="B17" s="17">
        <v>4000</v>
      </c>
      <c r="C17" s="17" t="s">
        <v>206</v>
      </c>
      <c r="D17" s="17"/>
      <c r="E17" s="18"/>
    </row>
    <row r="18" spans="1:5" ht="19.5" thickTop="1" thickBot="1">
      <c r="A18" s="5"/>
      <c r="B18" s="16">
        <v>4010</v>
      </c>
      <c r="C18" s="16"/>
      <c r="D18" s="16" t="s">
        <v>247</v>
      </c>
      <c r="E18" s="20"/>
    </row>
    <row r="19" spans="1:5" ht="18.75" thickBot="1">
      <c r="A19" s="5"/>
      <c r="B19" s="16">
        <v>4020</v>
      </c>
      <c r="C19" s="16"/>
      <c r="D19" s="16" t="s">
        <v>248</v>
      </c>
      <c r="E19" s="20"/>
    </row>
    <row r="20" spans="1:5" ht="27.75" thickBot="1">
      <c r="A20" s="5"/>
      <c r="B20" s="16">
        <v>4030</v>
      </c>
      <c r="C20" s="16"/>
      <c r="D20" s="16" t="s">
        <v>249</v>
      </c>
      <c r="E20" s="20"/>
    </row>
    <row r="21" spans="1:5" ht="27.75" thickBot="1">
      <c r="A21" s="5"/>
      <c r="B21" s="16">
        <v>4040</v>
      </c>
      <c r="C21" s="16"/>
      <c r="D21" s="16" t="s">
        <v>250</v>
      </c>
      <c r="E21" s="20"/>
    </row>
    <row r="22" spans="1:5" ht="27.75" customHeight="1" thickBot="1">
      <c r="A22" s="5"/>
      <c r="B22" s="16">
        <v>4050</v>
      </c>
      <c r="C22" s="16"/>
      <c r="D22" s="16" t="s">
        <v>251</v>
      </c>
      <c r="E22" s="20"/>
    </row>
    <row r="23" spans="1:5" ht="15.75" thickBot="1">
      <c r="A23" s="5"/>
      <c r="B23" s="16">
        <v>4060</v>
      </c>
      <c r="C23" s="16"/>
      <c r="D23" s="16" t="s">
        <v>252</v>
      </c>
      <c r="E23" s="20"/>
    </row>
    <row r="24" spans="1:5" ht="27.75" thickBot="1">
      <c r="A24" s="5"/>
      <c r="B24" s="16">
        <v>4070</v>
      </c>
      <c r="C24" s="16"/>
      <c r="D24" s="16" t="s">
        <v>253</v>
      </c>
      <c r="E24" s="20"/>
    </row>
    <row r="25" spans="1:5" ht="15.75" thickBot="1">
      <c r="A25" s="5"/>
      <c r="B25" s="23">
        <v>4080</v>
      </c>
      <c r="C25" s="23"/>
      <c r="D25" s="23" t="s">
        <v>254</v>
      </c>
      <c r="E25" s="24"/>
    </row>
    <row r="26" spans="1:5" ht="19.5" thickTop="1" thickBot="1">
      <c r="A26" s="5"/>
      <c r="B26" s="17">
        <v>5000</v>
      </c>
      <c r="C26" s="17" t="s">
        <v>255</v>
      </c>
      <c r="D26" s="17"/>
      <c r="E26" s="18"/>
    </row>
    <row r="27" spans="1:5" ht="16.5" thickTop="1" thickBot="1">
      <c r="A27" s="5"/>
      <c r="B27" s="16">
        <v>5010</v>
      </c>
      <c r="C27" s="16"/>
      <c r="D27" s="16" t="s">
        <v>256</v>
      </c>
      <c r="E27" s="20"/>
    </row>
    <row r="28" spans="1:5" ht="15.75" thickBot="1">
      <c r="A28" s="5"/>
      <c r="B28" s="16">
        <v>5020</v>
      </c>
      <c r="C28" s="16"/>
      <c r="D28" s="16" t="s">
        <v>207</v>
      </c>
      <c r="E28" s="20"/>
    </row>
    <row r="29" spans="1:5" ht="15.75" thickBot="1">
      <c r="A29" s="5"/>
      <c r="B29" s="16">
        <v>5030</v>
      </c>
      <c r="C29" s="16"/>
      <c r="D29" s="16" t="s">
        <v>257</v>
      </c>
      <c r="E29" s="20"/>
    </row>
    <row r="30" spans="1:5" ht="15.75" thickBot="1">
      <c r="A30" s="5"/>
      <c r="B30" s="16">
        <v>5031</v>
      </c>
      <c r="C30" s="16"/>
      <c r="D30" s="16"/>
      <c r="E30" s="20" t="s">
        <v>258</v>
      </c>
    </row>
    <row r="31" spans="1:5" ht="18.75" thickBot="1">
      <c r="A31" s="5"/>
      <c r="B31" s="16">
        <v>5032</v>
      </c>
      <c r="C31" s="16"/>
      <c r="D31" s="16"/>
      <c r="E31" s="20" t="s">
        <v>259</v>
      </c>
    </row>
    <row r="32" spans="1:5" ht="15.75" thickBot="1">
      <c r="A32" s="5"/>
      <c r="B32" s="16">
        <v>5040</v>
      </c>
      <c r="C32" s="16"/>
      <c r="D32" s="16" t="s">
        <v>208</v>
      </c>
      <c r="E32" s="20"/>
    </row>
    <row r="33" spans="1:5" ht="15.75" thickBot="1">
      <c r="A33" s="5"/>
      <c r="B33" s="16">
        <v>5041</v>
      </c>
      <c r="C33" s="16"/>
      <c r="D33" s="16"/>
      <c r="E33" s="20" t="s">
        <v>260</v>
      </c>
    </row>
    <row r="34" spans="1:5" ht="15.75" thickBot="1">
      <c r="A34" s="5"/>
      <c r="B34" s="16">
        <v>5042</v>
      </c>
      <c r="C34" s="16"/>
      <c r="D34" s="16"/>
      <c r="E34" s="20" t="s">
        <v>261</v>
      </c>
    </row>
    <row r="35" spans="1:5" ht="15.75" thickBot="1">
      <c r="A35" s="5"/>
      <c r="B35" s="16">
        <v>5043</v>
      </c>
      <c r="C35" s="16"/>
      <c r="D35" s="16"/>
      <c r="E35" s="20" t="s">
        <v>209</v>
      </c>
    </row>
    <row r="36" spans="1:5" ht="60.75" customHeight="1" thickBot="1">
      <c r="A36" s="5"/>
      <c r="B36" s="16">
        <v>5043</v>
      </c>
      <c r="C36" s="16"/>
      <c r="D36" s="16"/>
      <c r="E36" s="20" t="s">
        <v>262</v>
      </c>
    </row>
    <row r="37" spans="1:5" ht="20.25" customHeight="1" thickBot="1">
      <c r="A37" s="5"/>
      <c r="B37" s="23">
        <v>5044</v>
      </c>
      <c r="C37" s="23"/>
      <c r="D37" s="23"/>
      <c r="E37" s="24" t="s">
        <v>263</v>
      </c>
    </row>
    <row r="38" spans="1:5" ht="15.75" customHeight="1" thickTop="1" thickBot="1">
      <c r="A38" s="5"/>
      <c r="B38" s="17">
        <v>6000</v>
      </c>
      <c r="C38" s="17" t="s">
        <v>210</v>
      </c>
      <c r="D38" s="17"/>
      <c r="E38" s="18"/>
    </row>
    <row r="39" spans="1:5" ht="16.5" customHeight="1" thickTop="1" thickBot="1">
      <c r="A39" s="5"/>
      <c r="B39" s="16">
        <v>6010</v>
      </c>
      <c r="C39" s="16"/>
      <c r="D39" s="16" t="s">
        <v>264</v>
      </c>
      <c r="E39" s="20"/>
    </row>
    <row r="40" spans="1:5" ht="15.75" thickBot="1">
      <c r="A40" s="5"/>
      <c r="B40" s="16">
        <v>6020</v>
      </c>
      <c r="C40" s="16"/>
      <c r="D40" s="16" t="s">
        <v>265</v>
      </c>
      <c r="E40" s="20"/>
    </row>
    <row r="41" spans="1:5" ht="15.75" thickBot="1">
      <c r="A41" s="5"/>
      <c r="B41" s="16">
        <v>6030</v>
      </c>
      <c r="C41" s="16"/>
      <c r="D41" s="16" t="s">
        <v>266</v>
      </c>
      <c r="E41" s="20"/>
    </row>
    <row r="42" spans="1:5" ht="15.75" thickBot="1">
      <c r="A42" s="5"/>
      <c r="B42" s="16">
        <v>6040</v>
      </c>
      <c r="C42" s="16"/>
      <c r="D42" s="16" t="s">
        <v>267</v>
      </c>
      <c r="E42" s="20"/>
    </row>
    <row r="43" spans="1:5" ht="18.75" thickBot="1">
      <c r="A43" s="5"/>
      <c r="B43" s="16">
        <v>6041</v>
      </c>
      <c r="C43" s="16"/>
      <c r="D43" s="16"/>
      <c r="E43" s="20" t="s">
        <v>268</v>
      </c>
    </row>
    <row r="44" spans="1:5" ht="18.75" thickBot="1">
      <c r="A44" s="5"/>
      <c r="B44" s="16">
        <v>6042</v>
      </c>
      <c r="C44" s="16"/>
      <c r="D44" s="16"/>
      <c r="E44" s="20" t="s">
        <v>269</v>
      </c>
    </row>
    <row r="45" spans="1:5" ht="27.75" thickBot="1">
      <c r="A45" s="5"/>
      <c r="B45" s="16">
        <v>6043</v>
      </c>
      <c r="C45" s="16"/>
      <c r="D45" s="16"/>
      <c r="E45" s="20" t="s">
        <v>270</v>
      </c>
    </row>
    <row r="46" spans="1:5" ht="51" customHeight="1" thickBot="1">
      <c r="A46" s="5"/>
      <c r="B46" s="16">
        <v>6044</v>
      </c>
      <c r="C46" s="16"/>
      <c r="D46" s="16"/>
      <c r="E46" s="20" t="s">
        <v>271</v>
      </c>
    </row>
    <row r="47" spans="1:5" ht="15.75" thickBot="1">
      <c r="A47" s="5"/>
      <c r="B47" s="23">
        <v>6050</v>
      </c>
      <c r="C47" s="23"/>
      <c r="D47" s="23" t="s">
        <v>272</v>
      </c>
      <c r="E47" s="24"/>
    </row>
    <row r="48" spans="1:5" ht="19.5" thickTop="1" thickBot="1">
      <c r="A48" s="5"/>
      <c r="B48" s="17">
        <v>7000</v>
      </c>
      <c r="C48" s="17" t="s">
        <v>273</v>
      </c>
      <c r="D48" s="17"/>
      <c r="E48" s="18"/>
    </row>
    <row r="49" spans="1:5" ht="19.5" customHeight="1" thickTop="1" thickBot="1">
      <c r="A49" s="5"/>
      <c r="B49" s="16">
        <v>7010</v>
      </c>
      <c r="C49" s="16"/>
      <c r="D49" s="16" t="s">
        <v>274</v>
      </c>
      <c r="E49" s="20"/>
    </row>
    <row r="50" spans="1:5" ht="26.25" customHeight="1" thickBot="1">
      <c r="A50" s="5"/>
      <c r="B50" s="16">
        <v>7011</v>
      </c>
      <c r="C50" s="16"/>
      <c r="D50" s="16"/>
      <c r="E50" s="20" t="s">
        <v>211</v>
      </c>
    </row>
    <row r="51" spans="1:5" ht="21.75" customHeight="1" thickBot="1">
      <c r="A51" s="5"/>
      <c r="B51" s="16">
        <v>7012</v>
      </c>
      <c r="C51" s="16"/>
      <c r="D51" s="16"/>
      <c r="E51" s="20" t="s">
        <v>275</v>
      </c>
    </row>
    <row r="52" spans="1:5" ht="18.75" thickBot="1">
      <c r="A52" s="5"/>
      <c r="B52" s="16">
        <v>7013</v>
      </c>
      <c r="C52" s="16"/>
      <c r="D52" s="16"/>
      <c r="E52" s="20" t="s">
        <v>276</v>
      </c>
    </row>
    <row r="53" spans="1:5" ht="21" customHeight="1" thickBot="1">
      <c r="A53" s="5"/>
      <c r="B53" s="16">
        <v>7014</v>
      </c>
      <c r="C53" s="16"/>
      <c r="D53" s="16"/>
      <c r="E53" s="20" t="s">
        <v>277</v>
      </c>
    </row>
    <row r="54" spans="1:5" ht="18.75" thickBot="1">
      <c r="A54" s="5"/>
      <c r="B54" s="16">
        <v>7020</v>
      </c>
      <c r="C54" s="16"/>
      <c r="D54" s="16" t="s">
        <v>278</v>
      </c>
      <c r="E54" s="20"/>
    </row>
    <row r="55" spans="1:5" ht="18.75" thickBot="1">
      <c r="A55" s="5"/>
      <c r="B55" s="16">
        <v>7030</v>
      </c>
      <c r="C55" s="16"/>
      <c r="D55" s="16" t="s">
        <v>279</v>
      </c>
      <c r="E55" s="20"/>
    </row>
    <row r="56" spans="1:5" ht="46.5" customHeight="1" thickBot="1">
      <c r="A56" s="5"/>
      <c r="B56" s="16">
        <v>7031</v>
      </c>
      <c r="C56" s="16"/>
      <c r="D56" s="16"/>
      <c r="E56" s="20" t="s">
        <v>280</v>
      </c>
    </row>
    <row r="57" spans="1:5" ht="18.75" thickBot="1">
      <c r="A57" s="5"/>
      <c r="B57" s="16">
        <v>7032</v>
      </c>
      <c r="C57" s="16"/>
      <c r="D57" s="16"/>
      <c r="E57" s="20" t="s">
        <v>281</v>
      </c>
    </row>
    <row r="58" spans="1:5" ht="18.75" thickBot="1">
      <c r="A58" s="5"/>
      <c r="B58" s="16">
        <v>7033</v>
      </c>
      <c r="C58" s="16"/>
      <c r="D58" s="16"/>
      <c r="E58" s="20" t="s">
        <v>282</v>
      </c>
    </row>
    <row r="59" spans="1:5" ht="27.75" thickBot="1">
      <c r="A59" s="5"/>
      <c r="B59" s="16">
        <v>7034</v>
      </c>
      <c r="C59" s="16"/>
      <c r="D59" s="16"/>
      <c r="E59" s="20" t="s">
        <v>283</v>
      </c>
    </row>
    <row r="60" spans="1:5" ht="18.75" thickBot="1">
      <c r="A60" s="5"/>
      <c r="B60" s="16">
        <v>7040</v>
      </c>
      <c r="C60" s="16"/>
      <c r="D60" s="16" t="s">
        <v>284</v>
      </c>
      <c r="E60" s="20"/>
    </row>
    <row r="61" spans="1:5" ht="18.75" thickBot="1">
      <c r="A61" s="5"/>
      <c r="B61" s="16">
        <v>7050</v>
      </c>
      <c r="C61" s="16"/>
      <c r="D61" s="16" t="s">
        <v>285</v>
      </c>
      <c r="E61" s="20"/>
    </row>
    <row r="62" spans="1:5" ht="15.75" thickBot="1">
      <c r="A62" s="5"/>
      <c r="B62" s="23">
        <v>7060</v>
      </c>
      <c r="C62" s="23"/>
      <c r="D62" s="23" t="s">
        <v>286</v>
      </c>
      <c r="E62" s="24"/>
    </row>
    <row r="63" spans="1:5" ht="28.5" thickTop="1" thickBot="1">
      <c r="A63" s="5"/>
      <c r="B63" s="17">
        <v>8000</v>
      </c>
      <c r="C63" s="17" t="s">
        <v>287</v>
      </c>
      <c r="D63" s="17"/>
      <c r="E63" s="18"/>
    </row>
    <row r="64" spans="1:5" ht="19.5" thickTop="1" thickBot="1">
      <c r="A64" s="5"/>
      <c r="B64" s="16">
        <v>8010</v>
      </c>
      <c r="C64" s="16"/>
      <c r="D64" s="16" t="s">
        <v>288</v>
      </c>
      <c r="E64" s="20"/>
    </row>
    <row r="65" spans="1:5" ht="18.75" thickBot="1">
      <c r="A65" s="5"/>
      <c r="B65" s="16">
        <v>8011</v>
      </c>
      <c r="C65" s="16"/>
      <c r="D65" s="16"/>
      <c r="E65" s="20" t="s">
        <v>289</v>
      </c>
    </row>
    <row r="66" spans="1:5" ht="15.6" customHeight="1" thickBot="1">
      <c r="A66" s="5"/>
      <c r="B66" s="16">
        <v>8012</v>
      </c>
      <c r="C66" s="16"/>
      <c r="D66" s="16"/>
      <c r="E66" s="20" t="s">
        <v>290</v>
      </c>
    </row>
    <row r="67" spans="1:5" ht="15.75" thickBot="1">
      <c r="A67" s="5"/>
      <c r="B67" s="16">
        <v>8013</v>
      </c>
      <c r="C67" s="16"/>
      <c r="D67" s="16"/>
      <c r="E67" s="20" t="s">
        <v>291</v>
      </c>
    </row>
    <row r="68" spans="1:5" ht="15.75" thickBot="1">
      <c r="A68" s="5"/>
      <c r="B68" s="16">
        <v>8020</v>
      </c>
      <c r="C68" s="16"/>
      <c r="D68" s="16" t="s">
        <v>292</v>
      </c>
      <c r="E68" s="20"/>
    </row>
    <row r="69" spans="1:5" ht="18.75" thickBot="1">
      <c r="A69" s="5"/>
      <c r="B69" s="16">
        <v>8030</v>
      </c>
      <c r="C69" s="16"/>
      <c r="D69" s="16" t="s">
        <v>293</v>
      </c>
      <c r="E69" s="20"/>
    </row>
    <row r="70" spans="1:5" ht="31.35" customHeight="1" thickBot="1">
      <c r="A70" s="5"/>
      <c r="B70" s="16">
        <v>8031</v>
      </c>
      <c r="C70" s="16"/>
      <c r="D70" s="16"/>
      <c r="E70" s="20" t="s">
        <v>294</v>
      </c>
    </row>
    <row r="71" spans="1:5" ht="15.75" customHeight="1" thickBot="1">
      <c r="A71" s="5"/>
      <c r="B71" s="16">
        <v>8032</v>
      </c>
      <c r="C71" s="16"/>
      <c r="D71" s="16"/>
      <c r="E71" s="20" t="s">
        <v>295</v>
      </c>
    </row>
    <row r="72" spans="1:5" ht="18.75" thickBot="1">
      <c r="A72" s="5"/>
      <c r="B72" s="16">
        <v>8033</v>
      </c>
      <c r="C72" s="16"/>
      <c r="D72" s="16"/>
      <c r="E72" s="20" t="s">
        <v>296</v>
      </c>
    </row>
    <row r="73" spans="1:5" ht="15.75" thickBot="1">
      <c r="A73" s="5"/>
      <c r="B73" s="16">
        <v>8034</v>
      </c>
      <c r="C73" s="16"/>
      <c r="D73" s="16"/>
      <c r="E73" s="20" t="s">
        <v>297</v>
      </c>
    </row>
    <row r="74" spans="1:5" ht="15.75" customHeight="1" thickBot="1">
      <c r="A74" s="5"/>
      <c r="B74" s="16">
        <v>8035</v>
      </c>
      <c r="C74" s="16"/>
      <c r="D74" s="16"/>
      <c r="E74" s="20" t="s">
        <v>298</v>
      </c>
    </row>
    <row r="75" spans="1:5" ht="15.75" thickBot="1">
      <c r="A75" s="5"/>
      <c r="B75" s="16">
        <v>8040</v>
      </c>
      <c r="C75" s="16"/>
      <c r="D75" s="16" t="s">
        <v>299</v>
      </c>
      <c r="E75" s="20"/>
    </row>
    <row r="76" spans="1:5" ht="18.75" thickBot="1">
      <c r="A76" s="5"/>
      <c r="B76" s="16">
        <v>8050</v>
      </c>
      <c r="C76" s="16"/>
      <c r="D76" s="16" t="s">
        <v>300</v>
      </c>
      <c r="E76" s="20"/>
    </row>
    <row r="77" spans="1:5" ht="15.75" thickBot="1">
      <c r="A77" s="5"/>
      <c r="B77" s="16">
        <v>8051</v>
      </c>
      <c r="C77" s="16"/>
      <c r="D77" s="16"/>
      <c r="E77" s="20" t="s">
        <v>301</v>
      </c>
    </row>
    <row r="78" spans="1:5" ht="15.75" thickBot="1">
      <c r="A78" s="5"/>
      <c r="B78" s="16">
        <v>8052</v>
      </c>
      <c r="C78" s="16"/>
      <c r="D78" s="16"/>
      <c r="E78" s="20" t="s">
        <v>302</v>
      </c>
    </row>
    <row r="79" spans="1:5" ht="15.75" thickBot="1">
      <c r="A79" s="5"/>
      <c r="B79" s="16">
        <v>8053</v>
      </c>
      <c r="C79" s="16"/>
      <c r="D79" s="16"/>
      <c r="E79" s="20" t="s">
        <v>303</v>
      </c>
    </row>
    <row r="80" spans="1:5" ht="48" customHeight="1" thickBot="1">
      <c r="A80" s="5"/>
      <c r="B80" s="16">
        <v>8054</v>
      </c>
      <c r="C80" s="16"/>
      <c r="D80" s="16"/>
      <c r="E80" s="20" t="s">
        <v>212</v>
      </c>
    </row>
    <row r="81" spans="1:7" ht="15.75" thickBot="1">
      <c r="A81" s="5"/>
      <c r="B81" s="16">
        <v>8055</v>
      </c>
      <c r="C81" s="16"/>
      <c r="D81" s="16"/>
      <c r="E81" s="20" t="s">
        <v>254</v>
      </c>
    </row>
    <row r="82" spans="1:7" ht="15.75" thickBot="1">
      <c r="A82" s="5"/>
      <c r="B82" s="23">
        <v>8060</v>
      </c>
      <c r="C82" s="23"/>
      <c r="D82" s="23" t="s">
        <v>254</v>
      </c>
      <c r="E82" s="24"/>
    </row>
    <row r="83" spans="1:7" ht="19.5" thickTop="1" thickBot="1">
      <c r="A83" s="5"/>
      <c r="B83" s="17">
        <v>9000</v>
      </c>
      <c r="C83" s="17" t="s">
        <v>304</v>
      </c>
      <c r="D83" s="17"/>
      <c r="E83" s="18"/>
    </row>
    <row r="84" spans="1:7" ht="20.25" customHeight="1" thickTop="1" thickBot="1">
      <c r="A84" s="5"/>
      <c r="B84" s="16">
        <v>9010</v>
      </c>
      <c r="C84" s="16"/>
      <c r="D84" s="16" t="s">
        <v>305</v>
      </c>
      <c r="E84" s="20"/>
    </row>
    <row r="85" spans="1:7" ht="27.75" thickBot="1">
      <c r="A85" s="5"/>
      <c r="B85" s="16">
        <v>9020</v>
      </c>
      <c r="C85" s="16"/>
      <c r="D85" s="16" t="s">
        <v>306</v>
      </c>
      <c r="E85" s="20"/>
    </row>
    <row r="86" spans="1:7" ht="31.35" customHeight="1" thickBot="1">
      <c r="A86" s="5"/>
      <c r="B86" s="16">
        <v>9021</v>
      </c>
      <c r="C86" s="16"/>
      <c r="D86" s="16"/>
      <c r="E86" s="20" t="s">
        <v>213</v>
      </c>
    </row>
    <row r="87" spans="1:7" ht="78.2" customHeight="1" thickBot="1">
      <c r="A87" s="5"/>
      <c r="B87" s="16">
        <v>9022</v>
      </c>
      <c r="C87" s="16"/>
      <c r="D87" s="16"/>
      <c r="E87" s="20" t="s">
        <v>214</v>
      </c>
    </row>
    <row r="88" spans="1:7" ht="15.75" thickBot="1">
      <c r="A88" s="5"/>
      <c r="B88" s="16">
        <v>9023</v>
      </c>
      <c r="C88" s="16"/>
      <c r="D88" s="16"/>
      <c r="E88" s="20" t="s">
        <v>307</v>
      </c>
    </row>
    <row r="89" spans="1:7" ht="15.75" thickBot="1">
      <c r="A89" s="5"/>
      <c r="B89" s="23">
        <v>9030</v>
      </c>
      <c r="C89" s="23"/>
      <c r="D89" s="23" t="s">
        <v>254</v>
      </c>
      <c r="E89" s="24"/>
    </row>
    <row r="90" spans="1:7" ht="16.5" thickTop="1" thickBot="1">
      <c r="A90" s="5"/>
      <c r="B90" s="17">
        <v>11000</v>
      </c>
      <c r="C90" s="682" t="s">
        <v>308</v>
      </c>
      <c r="D90" s="683"/>
      <c r="E90" s="18"/>
    </row>
    <row r="91" spans="1:7" ht="19.5" thickTop="1" thickBot="1">
      <c r="A91" s="5"/>
      <c r="B91" s="16">
        <v>11010</v>
      </c>
      <c r="C91" s="16"/>
      <c r="D91" s="16" t="s">
        <v>309</v>
      </c>
      <c r="E91" s="20"/>
    </row>
    <row r="92" spans="1:7" ht="18.75" thickBot="1">
      <c r="A92" s="5"/>
      <c r="B92" s="16">
        <v>11020</v>
      </c>
      <c r="C92" s="16"/>
      <c r="D92" s="16" t="s">
        <v>310</v>
      </c>
      <c r="E92" s="20"/>
    </row>
    <row r="93" spans="1:7" ht="15.75" thickBot="1">
      <c r="A93" s="5"/>
      <c r="B93" s="17">
        <v>12000</v>
      </c>
      <c r="C93" s="17" t="s">
        <v>311</v>
      </c>
      <c r="D93" s="17"/>
      <c r="E93" s="18"/>
    </row>
    <row r="94" spans="1:7" ht="25.5" customHeight="1" thickTop="1" thickBot="1">
      <c r="A94" s="5"/>
      <c r="B94" s="17">
        <v>13000</v>
      </c>
      <c r="C94" s="17" t="s">
        <v>312</v>
      </c>
      <c r="D94" s="17"/>
      <c r="E94" s="18"/>
    </row>
    <row r="95" spans="1:7" ht="15.75" thickTop="1">
      <c r="A95" s="7"/>
      <c r="B95" s="28">
        <v>14000</v>
      </c>
      <c r="C95" s="28" t="s">
        <v>254</v>
      </c>
      <c r="D95" s="28"/>
      <c r="E95" s="29"/>
    </row>
    <row r="96" spans="1:7">
      <c r="A96" s="7"/>
      <c r="B96" s="30"/>
      <c r="C96" s="30"/>
      <c r="D96" s="30"/>
      <c r="E96" s="30"/>
      <c r="F96" s="30"/>
      <c r="G96" s="30"/>
    </row>
    <row r="97" spans="1:7">
      <c r="A97" s="7"/>
      <c r="B97" s="30"/>
      <c r="C97" s="31"/>
      <c r="D97" s="31"/>
      <c r="E97" s="31"/>
      <c r="F97" s="31"/>
      <c r="G97" s="31"/>
    </row>
    <row r="98" spans="1:7" ht="45" customHeight="1">
      <c r="A98" s="7"/>
      <c r="B98" s="30"/>
      <c r="C98" s="32"/>
      <c r="D98" s="33"/>
      <c r="E98" s="33"/>
      <c r="F98" s="33"/>
      <c r="G98" s="33"/>
    </row>
    <row r="99" spans="1:7" ht="42" customHeight="1">
      <c r="A99" s="7"/>
      <c r="B99" s="30"/>
      <c r="C99" s="32"/>
      <c r="D99" s="33"/>
      <c r="E99" s="33"/>
      <c r="F99" s="33"/>
      <c r="G99" s="33"/>
    </row>
    <row r="100" spans="1:7" ht="50.25" customHeight="1">
      <c r="A100" s="7"/>
      <c r="B100" s="30"/>
      <c r="C100" s="32"/>
      <c r="D100" s="33"/>
      <c r="E100" s="33"/>
      <c r="F100" s="33"/>
      <c r="G100" s="33"/>
    </row>
    <row r="101" spans="1:7">
      <c r="A101" s="5"/>
      <c r="B101" s="30"/>
      <c r="C101" s="32"/>
      <c r="D101" s="32"/>
      <c r="E101" s="32"/>
      <c r="F101" s="32"/>
      <c r="G101" s="32"/>
    </row>
    <row r="102" spans="1:7">
      <c r="A102" s="5"/>
      <c r="B102" s="30"/>
      <c r="C102" s="30"/>
      <c r="D102" s="30"/>
      <c r="E102" s="30"/>
      <c r="F102" s="30"/>
      <c r="G102" s="30"/>
    </row>
    <row r="103" spans="1:7" ht="45.75" customHeight="1">
      <c r="A103" s="5"/>
      <c r="B103" s="30"/>
    </row>
    <row r="104" spans="1:7">
      <c r="A104" s="5"/>
    </row>
    <row r="105" spans="1:7">
      <c r="A105" s="5"/>
    </row>
    <row r="106" spans="1:7">
      <c r="A106" s="5"/>
    </row>
    <row r="107" spans="1:7">
      <c r="A107" s="5"/>
    </row>
    <row r="108" spans="1:7" ht="15.75" customHeight="1">
      <c r="A108" s="5"/>
    </row>
    <row r="109" spans="1:7">
      <c r="A109" s="5"/>
    </row>
    <row r="110" spans="1:7">
      <c r="A110" s="5"/>
    </row>
    <row r="111" spans="1:7">
      <c r="A111" s="5"/>
    </row>
    <row r="112" spans="1:7" ht="15" customHeight="1">
      <c r="A112" s="5"/>
    </row>
    <row r="113" spans="1:1" ht="15" customHeight="1">
      <c r="A113" s="5"/>
    </row>
    <row r="114" spans="1:1">
      <c r="A114" s="5"/>
    </row>
    <row r="115" spans="1:1" ht="15" customHeight="1">
      <c r="A115" s="5"/>
    </row>
    <row r="116" spans="1:1" ht="15" customHeight="1">
      <c r="A116" s="5"/>
    </row>
    <row r="117" spans="1:1" ht="15.75" customHeight="1">
      <c r="A117" s="5"/>
    </row>
    <row r="118" spans="1:1">
      <c r="A118" s="5"/>
    </row>
    <row r="119" spans="1:1">
      <c r="A119" s="5"/>
    </row>
    <row r="120" spans="1:1" ht="15" customHeight="1">
      <c r="A120" s="5"/>
    </row>
    <row r="121" spans="1:1">
      <c r="A121" s="5"/>
    </row>
    <row r="122" spans="1:1">
      <c r="A122" s="5"/>
    </row>
    <row r="123" spans="1:1">
      <c r="A123" s="5"/>
    </row>
    <row r="124" spans="1:1">
      <c r="A124" s="5"/>
    </row>
    <row r="125" spans="1:1">
      <c r="A125" s="5"/>
    </row>
    <row r="126" spans="1:1">
      <c r="A126" s="5"/>
    </row>
    <row r="127" spans="1:1">
      <c r="A127" s="5"/>
    </row>
    <row r="128" spans="1:1">
      <c r="A128" s="5"/>
    </row>
    <row r="129" spans="1:1">
      <c r="A129" s="5"/>
    </row>
    <row r="130" spans="1:1" ht="15" customHeight="1">
      <c r="A130" s="5"/>
    </row>
    <row r="131" spans="1:1" ht="15.75" customHeight="1">
      <c r="A131" s="5"/>
    </row>
    <row r="132" spans="1:1">
      <c r="A132" s="5"/>
    </row>
    <row r="133" spans="1:1">
      <c r="A133" s="5"/>
    </row>
    <row r="134" spans="1:1">
      <c r="A134" s="5"/>
    </row>
    <row r="135" spans="1:1">
      <c r="A135" s="5"/>
    </row>
    <row r="136" spans="1:1">
      <c r="A136" s="5"/>
    </row>
    <row r="137" spans="1:1">
      <c r="A137" s="5"/>
    </row>
    <row r="138" spans="1:1">
      <c r="A138" s="5"/>
    </row>
    <row r="139" spans="1:1">
      <c r="A139" s="5"/>
    </row>
    <row r="140" spans="1:1" ht="15" customHeight="1">
      <c r="A140" s="5"/>
    </row>
    <row r="141" spans="1:1">
      <c r="A141" s="5"/>
    </row>
    <row r="142" spans="1:1">
      <c r="A142" s="5"/>
    </row>
    <row r="143" spans="1:1">
      <c r="A143" s="5"/>
    </row>
    <row r="144" spans="1:1" ht="15" customHeight="1">
      <c r="A144" s="5"/>
    </row>
    <row r="145" spans="1:1">
      <c r="A145" s="5"/>
    </row>
    <row r="146" spans="1:1">
      <c r="A146" s="5"/>
    </row>
    <row r="147" spans="1:1">
      <c r="A147" s="5"/>
    </row>
    <row r="148" spans="1:1">
      <c r="A148" s="5"/>
    </row>
    <row r="149" spans="1:1">
      <c r="A149" s="5"/>
    </row>
    <row r="150" spans="1:1">
      <c r="A150" s="5"/>
    </row>
    <row r="151" spans="1:1" ht="15" customHeight="1">
      <c r="A151" s="5"/>
    </row>
    <row r="152" spans="1:1">
      <c r="A152" s="5"/>
    </row>
    <row r="153" spans="1:1">
      <c r="A153" s="5"/>
    </row>
    <row r="154" spans="1:1">
      <c r="A154" s="5"/>
    </row>
    <row r="155" spans="1:1" ht="15" customHeight="1">
      <c r="A155" s="5"/>
    </row>
    <row r="156" spans="1:1">
      <c r="A156" s="5"/>
    </row>
    <row r="157" spans="1:1">
      <c r="A157" s="5"/>
    </row>
    <row r="158" spans="1:1">
      <c r="A158" s="5"/>
    </row>
    <row r="159" spans="1:1">
      <c r="A159" s="5"/>
    </row>
    <row r="160" spans="1:1" ht="15" customHeight="1">
      <c r="A160" s="5"/>
    </row>
    <row r="161" spans="1:1">
      <c r="A161" s="5"/>
    </row>
    <row r="162" spans="1:1">
      <c r="A162" s="5"/>
    </row>
    <row r="163" spans="1:1">
      <c r="A163" s="5"/>
    </row>
    <row r="164" spans="1:1">
      <c r="A164" s="5"/>
    </row>
    <row r="165" spans="1:1">
      <c r="A165" s="5"/>
    </row>
    <row r="166" spans="1:1">
      <c r="A166" s="5"/>
    </row>
    <row r="167" spans="1:1">
      <c r="A167" s="5"/>
    </row>
    <row r="168" spans="1:1">
      <c r="A168" s="5"/>
    </row>
    <row r="169" spans="1:1">
      <c r="A169" s="5"/>
    </row>
    <row r="170" spans="1:1" ht="15" customHeight="1">
      <c r="A170" s="5"/>
    </row>
    <row r="171" spans="1:1">
      <c r="A171" s="5"/>
    </row>
    <row r="172" spans="1:1">
      <c r="A172" s="5"/>
    </row>
    <row r="173" spans="1:1">
      <c r="A173" s="5"/>
    </row>
    <row r="174" spans="1:1">
      <c r="A174" s="5"/>
    </row>
    <row r="175" spans="1:1">
      <c r="A175" s="5"/>
    </row>
    <row r="176" spans="1:1">
      <c r="A176" s="5"/>
    </row>
    <row r="177" spans="1:1">
      <c r="A177" s="5"/>
    </row>
    <row r="178" spans="1:1">
      <c r="A178" s="5"/>
    </row>
    <row r="179" spans="1:1">
      <c r="A179" s="5"/>
    </row>
    <row r="180" spans="1:1">
      <c r="A180" s="5"/>
    </row>
    <row r="181" spans="1:1">
      <c r="A181" s="5"/>
    </row>
    <row r="182" spans="1:1" ht="15" customHeight="1">
      <c r="A182" s="5"/>
    </row>
    <row r="183" spans="1:1">
      <c r="A183" s="5"/>
    </row>
    <row r="184" spans="1:1">
      <c r="A184" s="5"/>
    </row>
    <row r="185" spans="1:1">
      <c r="A185" s="5"/>
    </row>
    <row r="186" spans="1:1">
      <c r="A186" s="5"/>
    </row>
    <row r="187" spans="1:1">
      <c r="A187" s="5"/>
    </row>
    <row r="188" spans="1:1">
      <c r="A188" s="5"/>
    </row>
    <row r="189" spans="1:1">
      <c r="A189" s="5"/>
    </row>
    <row r="190" spans="1:1">
      <c r="A190" s="5"/>
    </row>
    <row r="191" spans="1:1">
      <c r="A191" s="5"/>
    </row>
    <row r="192" spans="1:1">
      <c r="A192" s="5"/>
    </row>
    <row r="193" spans="1:1">
      <c r="A193" s="5"/>
    </row>
    <row r="196" spans="1:1">
      <c r="A196" s="5"/>
    </row>
    <row r="197" spans="1:1">
      <c r="A197" s="5"/>
    </row>
    <row r="198" spans="1:1">
      <c r="A198" s="5"/>
    </row>
    <row r="199" spans="1:1">
      <c r="A199" s="5"/>
    </row>
    <row r="200" spans="1:1">
      <c r="A200" s="5"/>
    </row>
    <row r="201" spans="1:1">
      <c r="A201" s="5"/>
    </row>
    <row r="202" spans="1:1">
      <c r="A202" s="5"/>
    </row>
    <row r="203" spans="1:1">
      <c r="A203" s="5"/>
    </row>
    <row r="204" spans="1:1">
      <c r="A204" s="5"/>
    </row>
    <row r="205" spans="1:1">
      <c r="A205" s="5"/>
    </row>
    <row r="206" spans="1:1">
      <c r="A206" s="5"/>
    </row>
    <row r="207" spans="1:1">
      <c r="A207" s="5"/>
    </row>
    <row r="208" spans="1:1">
      <c r="A208" s="5"/>
    </row>
    <row r="209" spans="1:1">
      <c r="A209" s="5"/>
    </row>
    <row r="210" spans="1:1">
      <c r="A210" s="5"/>
    </row>
    <row r="211" spans="1:1">
      <c r="A211" s="5"/>
    </row>
    <row r="212" spans="1:1">
      <c r="A212" s="5"/>
    </row>
    <row r="213" spans="1:1">
      <c r="A213" s="5"/>
    </row>
    <row r="214" spans="1:1" ht="15" customHeight="1">
      <c r="A214" s="5"/>
    </row>
    <row r="215" spans="1:1">
      <c r="A215" s="5"/>
    </row>
    <row r="216" spans="1:1">
      <c r="A216" s="5"/>
    </row>
    <row r="217" spans="1:1">
      <c r="A217" s="5"/>
    </row>
    <row r="218" spans="1:1">
      <c r="A218" s="5"/>
    </row>
    <row r="219" spans="1:1">
      <c r="A219" s="5"/>
    </row>
    <row r="220" spans="1:1">
      <c r="A220" s="5"/>
    </row>
    <row r="221" spans="1:1">
      <c r="A221" s="5"/>
    </row>
    <row r="222" spans="1:1">
      <c r="A222" s="5"/>
    </row>
    <row r="223" spans="1:1">
      <c r="A223" s="5"/>
    </row>
    <row r="224" spans="1:1">
      <c r="A224" s="5"/>
    </row>
    <row r="225" spans="1:1">
      <c r="A225" s="5"/>
    </row>
    <row r="226" spans="1:1" ht="15" customHeight="1">
      <c r="A226" s="5"/>
    </row>
    <row r="227" spans="1:1">
      <c r="A227" s="5"/>
    </row>
    <row r="228" spans="1:1">
      <c r="A228" s="5"/>
    </row>
    <row r="229" spans="1:1">
      <c r="A229" s="5"/>
    </row>
    <row r="230" spans="1:1">
      <c r="A230" s="5"/>
    </row>
    <row r="231" spans="1:1">
      <c r="A231" s="5"/>
    </row>
    <row r="232" spans="1:1">
      <c r="A232" s="5"/>
    </row>
    <row r="233" spans="1:1">
      <c r="A233" s="5"/>
    </row>
    <row r="234" spans="1:1">
      <c r="A234" s="5"/>
    </row>
    <row r="235" spans="1:1">
      <c r="A235" s="5"/>
    </row>
    <row r="236" spans="1:1">
      <c r="A236" s="5"/>
    </row>
    <row r="237" spans="1:1">
      <c r="A237" s="5"/>
    </row>
    <row r="238" spans="1:1" ht="15" customHeight="1">
      <c r="A238" s="5"/>
    </row>
    <row r="239" spans="1:1">
      <c r="A239" s="5"/>
    </row>
    <row r="240" spans="1:1">
      <c r="A240" s="5"/>
    </row>
    <row r="241" spans="1:1">
      <c r="A241" s="5"/>
    </row>
    <row r="242" spans="1:1" ht="15" customHeight="1">
      <c r="A242" s="5"/>
    </row>
    <row r="243" spans="1:1">
      <c r="A243" s="5"/>
    </row>
    <row r="244" spans="1:1">
      <c r="A244" s="5"/>
    </row>
    <row r="245" spans="1:1">
      <c r="A245" s="5"/>
    </row>
    <row r="246" spans="1:1">
      <c r="A246" s="5"/>
    </row>
    <row r="247" spans="1:1">
      <c r="A247" s="5"/>
    </row>
    <row r="248" spans="1:1">
      <c r="A248" s="5"/>
    </row>
    <row r="249" spans="1:1">
      <c r="A249" s="5"/>
    </row>
    <row r="250" spans="1:1">
      <c r="A250" s="5"/>
    </row>
    <row r="251" spans="1:1">
      <c r="A251" s="5"/>
    </row>
    <row r="252" spans="1:1">
      <c r="A252" s="5"/>
    </row>
    <row r="253" spans="1:1">
      <c r="A253" s="5"/>
    </row>
    <row r="254" spans="1:1">
      <c r="A254" s="5"/>
    </row>
    <row r="255" spans="1:1">
      <c r="A255" s="5"/>
    </row>
    <row r="256" spans="1:1">
      <c r="A256" s="5"/>
    </row>
    <row r="257" spans="1:1">
      <c r="A257" s="5"/>
    </row>
    <row r="258" spans="1:1">
      <c r="A258" s="5"/>
    </row>
    <row r="259" spans="1:1">
      <c r="A259" s="5"/>
    </row>
    <row r="260" spans="1:1">
      <c r="A260" s="5"/>
    </row>
    <row r="261" spans="1:1">
      <c r="A261" s="5"/>
    </row>
    <row r="262" spans="1:1">
      <c r="A262" s="5"/>
    </row>
    <row r="263" spans="1:1">
      <c r="A263" s="5"/>
    </row>
    <row r="264" spans="1:1">
      <c r="A264" s="5"/>
    </row>
    <row r="265" spans="1:1">
      <c r="A265" s="5"/>
    </row>
    <row r="266" spans="1:1">
      <c r="A266" s="5"/>
    </row>
    <row r="267" spans="1:1">
      <c r="A267" s="5"/>
    </row>
    <row r="268" spans="1:1">
      <c r="A268" s="5"/>
    </row>
    <row r="269" spans="1:1">
      <c r="A269" s="5"/>
    </row>
    <row r="270" spans="1:1" ht="15" customHeight="1">
      <c r="A270" s="5"/>
    </row>
    <row r="271" spans="1:1">
      <c r="A271" s="5"/>
    </row>
    <row r="272" spans="1:1">
      <c r="A272" s="5"/>
    </row>
    <row r="273" spans="1:1">
      <c r="A273" s="5"/>
    </row>
    <row r="274" spans="1:1">
      <c r="A274" s="5"/>
    </row>
    <row r="275" spans="1:1">
      <c r="A275" s="5"/>
    </row>
    <row r="276" spans="1:1">
      <c r="A276" s="5"/>
    </row>
    <row r="277" spans="1:1">
      <c r="A277" s="5"/>
    </row>
    <row r="278" spans="1:1" ht="15" customHeight="1">
      <c r="A278" s="5"/>
    </row>
    <row r="279" spans="1:1">
      <c r="A279" s="5"/>
    </row>
    <row r="280" spans="1:1">
      <c r="A280" s="5"/>
    </row>
    <row r="281" spans="1:1">
      <c r="A281" s="5"/>
    </row>
    <row r="282" spans="1:1">
      <c r="A282" s="5"/>
    </row>
    <row r="283" spans="1:1">
      <c r="A283" s="5"/>
    </row>
    <row r="284" spans="1:1">
      <c r="A284" s="5"/>
    </row>
    <row r="285" spans="1:1">
      <c r="A285" s="5"/>
    </row>
    <row r="286" spans="1:1">
      <c r="A286" s="5"/>
    </row>
    <row r="287" spans="1:1">
      <c r="A287" s="5"/>
    </row>
    <row r="288" spans="1:1">
      <c r="A288" s="5"/>
    </row>
    <row r="289" spans="1:1">
      <c r="A289" s="5"/>
    </row>
    <row r="290" spans="1:1">
      <c r="A290" s="5"/>
    </row>
    <row r="291" spans="1:1">
      <c r="A291" s="5"/>
    </row>
    <row r="297" spans="1:1">
      <c r="A297" s="8"/>
    </row>
    <row r="298" spans="1:1">
      <c r="A298" s="5"/>
    </row>
    <row r="299" spans="1:1">
      <c r="A299" s="5"/>
    </row>
    <row r="300" spans="1:1">
      <c r="A300" s="5"/>
    </row>
    <row r="301" spans="1:1">
      <c r="A301" s="5"/>
    </row>
    <row r="302" spans="1:1">
      <c r="A302" s="5"/>
    </row>
    <row r="303" spans="1:1">
      <c r="A303" s="5"/>
    </row>
    <row r="304" spans="1:1">
      <c r="A304" s="5"/>
    </row>
    <row r="305" spans="1:1">
      <c r="A305" s="5"/>
    </row>
    <row r="306" spans="1:1">
      <c r="A306" s="5"/>
    </row>
    <row r="307" spans="1:1">
      <c r="A307" s="5"/>
    </row>
    <row r="308" spans="1:1">
      <c r="A308" s="5"/>
    </row>
    <row r="309" spans="1:1">
      <c r="A309" s="5"/>
    </row>
    <row r="310" spans="1:1">
      <c r="A310" s="5"/>
    </row>
    <row r="311" spans="1:1">
      <c r="A311" s="5"/>
    </row>
    <row r="312" spans="1:1">
      <c r="A312" s="5"/>
    </row>
    <row r="313" spans="1:1">
      <c r="A313" s="5"/>
    </row>
    <row r="314" spans="1:1">
      <c r="A314" s="5"/>
    </row>
    <row r="315" spans="1:1">
      <c r="A315" s="5"/>
    </row>
    <row r="316" spans="1:1">
      <c r="A316" s="5"/>
    </row>
    <row r="317" spans="1:1">
      <c r="A317" s="5"/>
    </row>
    <row r="318" spans="1:1">
      <c r="A318" s="5"/>
    </row>
    <row r="319" spans="1:1">
      <c r="A319" s="5"/>
    </row>
    <row r="320" spans="1:1">
      <c r="A320" s="5"/>
    </row>
    <row r="321" spans="1:1">
      <c r="A321" s="5"/>
    </row>
    <row r="322" spans="1:1">
      <c r="A322" s="5"/>
    </row>
    <row r="323" spans="1:1">
      <c r="A323" s="5"/>
    </row>
    <row r="324" spans="1:1">
      <c r="A324" s="5"/>
    </row>
    <row r="325" spans="1:1">
      <c r="A325" s="5"/>
    </row>
    <row r="326" spans="1:1">
      <c r="A326" s="5"/>
    </row>
    <row r="327" spans="1:1">
      <c r="A327" s="5"/>
    </row>
    <row r="328" spans="1:1">
      <c r="A328" s="5"/>
    </row>
    <row r="329" spans="1:1">
      <c r="A329" s="5"/>
    </row>
    <row r="330" spans="1:1">
      <c r="A330" s="5"/>
    </row>
    <row r="331" spans="1:1">
      <c r="A331" s="5"/>
    </row>
    <row r="332" spans="1:1">
      <c r="A332" s="5"/>
    </row>
    <row r="333" spans="1:1">
      <c r="A333" s="5"/>
    </row>
    <row r="334" spans="1:1">
      <c r="A334" s="5"/>
    </row>
    <row r="335" spans="1:1">
      <c r="A335" s="5"/>
    </row>
    <row r="336" spans="1:1" ht="15" customHeight="1">
      <c r="A336" s="5"/>
    </row>
    <row r="337" spans="1:1">
      <c r="A337" s="5"/>
    </row>
    <row r="338" spans="1:1">
      <c r="A338" s="5"/>
    </row>
    <row r="339" spans="1:1">
      <c r="A339" s="5"/>
    </row>
    <row r="340" spans="1:1" ht="15" customHeight="1">
      <c r="A340" s="5"/>
    </row>
    <row r="341" spans="1:1">
      <c r="A341" s="5"/>
    </row>
    <row r="342" spans="1:1">
      <c r="A342" s="5"/>
    </row>
    <row r="343" spans="1:1">
      <c r="A343" s="5"/>
    </row>
    <row r="344" spans="1:1">
      <c r="A344" s="5"/>
    </row>
    <row r="345" spans="1:1">
      <c r="A345" s="5"/>
    </row>
    <row r="346" spans="1:1">
      <c r="A346" s="5"/>
    </row>
    <row r="347" spans="1:1">
      <c r="A347" s="5"/>
    </row>
    <row r="348" spans="1:1">
      <c r="A348" s="5"/>
    </row>
    <row r="349" spans="1:1">
      <c r="A349" s="5"/>
    </row>
    <row r="350" spans="1:1">
      <c r="A350" s="5"/>
    </row>
    <row r="351" spans="1:1">
      <c r="A351" s="5"/>
    </row>
    <row r="352" spans="1:1" ht="15" customHeight="1">
      <c r="A352" s="5"/>
    </row>
    <row r="353" spans="1:1">
      <c r="A353" s="5"/>
    </row>
    <row r="354" spans="1:1">
      <c r="A354" s="5"/>
    </row>
    <row r="355" spans="1:1">
      <c r="A355" s="5"/>
    </row>
    <row r="356" spans="1:1">
      <c r="A356" s="5"/>
    </row>
    <row r="357" spans="1:1">
      <c r="A357" s="5"/>
    </row>
    <row r="358" spans="1:1">
      <c r="A358" s="5"/>
    </row>
    <row r="359" spans="1:1">
      <c r="A359" s="5"/>
    </row>
    <row r="360" spans="1:1">
      <c r="A360" s="5"/>
    </row>
    <row r="361" spans="1:1">
      <c r="A361" s="5"/>
    </row>
    <row r="362" spans="1:1" ht="15" customHeight="1">
      <c r="A362" s="5"/>
    </row>
    <row r="363" spans="1:1">
      <c r="A363" s="5"/>
    </row>
    <row r="364" spans="1:1">
      <c r="A364" s="5"/>
    </row>
    <row r="365" spans="1:1">
      <c r="A365" s="5"/>
    </row>
    <row r="366" spans="1:1">
      <c r="A366" s="5"/>
    </row>
    <row r="367" spans="1:1">
      <c r="A367" s="5"/>
    </row>
    <row r="368" spans="1:1">
      <c r="A368" s="5"/>
    </row>
    <row r="369" spans="1:1">
      <c r="A369" s="5"/>
    </row>
    <row r="370" spans="1:1">
      <c r="A370" s="5"/>
    </row>
    <row r="371" spans="1:1">
      <c r="A371" s="5"/>
    </row>
    <row r="372" spans="1:1">
      <c r="A372" s="5"/>
    </row>
    <row r="373" spans="1:1">
      <c r="A373" s="5"/>
    </row>
    <row r="374" spans="1:1">
      <c r="A374" s="5"/>
    </row>
    <row r="375" spans="1:1">
      <c r="A375" s="5"/>
    </row>
    <row r="376" spans="1:1">
      <c r="A376" s="5"/>
    </row>
    <row r="377" spans="1:1">
      <c r="A377" s="5"/>
    </row>
    <row r="378" spans="1:1">
      <c r="A378" s="5"/>
    </row>
    <row r="379" spans="1:1">
      <c r="A379" s="5"/>
    </row>
    <row r="380" spans="1:1">
      <c r="A380" s="5"/>
    </row>
    <row r="381" spans="1:1">
      <c r="A381" s="5"/>
    </row>
    <row r="382" spans="1:1">
      <c r="A382" s="5"/>
    </row>
    <row r="383" spans="1:1">
      <c r="A383" s="5"/>
    </row>
    <row r="384" spans="1:1" ht="15" customHeight="1">
      <c r="A384" s="5"/>
    </row>
    <row r="385" spans="1:1">
      <c r="A385" s="5"/>
    </row>
    <row r="386" spans="1:1">
      <c r="A386" s="5"/>
    </row>
    <row r="387" spans="1:1">
      <c r="A387" s="5"/>
    </row>
    <row r="388" spans="1:1">
      <c r="A388" s="5"/>
    </row>
    <row r="389" spans="1:1">
      <c r="A389" s="5"/>
    </row>
    <row r="390" spans="1:1">
      <c r="A390" s="5"/>
    </row>
    <row r="391" spans="1:1">
      <c r="A391" s="5"/>
    </row>
    <row r="392" spans="1:1">
      <c r="A392" s="5"/>
    </row>
    <row r="393" spans="1:1">
      <c r="A393" s="5"/>
    </row>
    <row r="394" spans="1:1" ht="15" customHeight="1">
      <c r="A394" s="5"/>
    </row>
    <row r="395" spans="1:1">
      <c r="A395" s="5"/>
    </row>
    <row r="396" spans="1:1">
      <c r="A396" s="5"/>
    </row>
    <row r="397" spans="1:1">
      <c r="A397" s="5"/>
    </row>
    <row r="398" spans="1:1">
      <c r="A398" s="5"/>
    </row>
    <row r="399" spans="1:1">
      <c r="A399" s="5"/>
    </row>
    <row r="400" spans="1:1">
      <c r="A400" s="5"/>
    </row>
    <row r="401" spans="1:1">
      <c r="A401" s="5"/>
    </row>
    <row r="402" spans="1:1">
      <c r="A402" s="5"/>
    </row>
    <row r="403" spans="1:1">
      <c r="A403" s="5"/>
    </row>
    <row r="404" spans="1:1">
      <c r="A404" s="5"/>
    </row>
    <row r="405" spans="1:1">
      <c r="A405" s="5"/>
    </row>
    <row r="406" spans="1:1">
      <c r="A406" s="5"/>
    </row>
    <row r="407" spans="1:1">
      <c r="A407" s="5"/>
    </row>
    <row r="408" spans="1:1">
      <c r="A408" s="5"/>
    </row>
    <row r="409" spans="1:1">
      <c r="A409" s="5"/>
    </row>
    <row r="410" spans="1:1">
      <c r="A410" s="5"/>
    </row>
    <row r="411" spans="1:1">
      <c r="A411" s="5"/>
    </row>
    <row r="412" spans="1:1">
      <c r="A412" s="5"/>
    </row>
    <row r="413" spans="1:1">
      <c r="A413" s="5"/>
    </row>
    <row r="414" spans="1:1">
      <c r="A414" s="5"/>
    </row>
    <row r="415" spans="1:1">
      <c r="A415" s="5"/>
    </row>
    <row r="416" spans="1:1">
      <c r="A416" s="5"/>
    </row>
    <row r="417" spans="1:1">
      <c r="A417" s="5"/>
    </row>
    <row r="418" spans="1:1">
      <c r="A418" s="5"/>
    </row>
    <row r="419" spans="1:1">
      <c r="A419" s="5"/>
    </row>
    <row r="420" spans="1:1">
      <c r="A420" s="5"/>
    </row>
    <row r="421" spans="1:1">
      <c r="A421" s="5"/>
    </row>
    <row r="422" spans="1:1">
      <c r="A422" s="5"/>
    </row>
    <row r="423" spans="1:1">
      <c r="A423" s="5"/>
    </row>
    <row r="424" spans="1:1">
      <c r="A424" s="5"/>
    </row>
    <row r="425" spans="1:1">
      <c r="A425" s="5"/>
    </row>
    <row r="426" spans="1:1">
      <c r="A426" s="5"/>
    </row>
    <row r="427" spans="1:1">
      <c r="A427" s="5"/>
    </row>
    <row r="428" spans="1:1">
      <c r="A428" s="5"/>
    </row>
    <row r="429" spans="1:1">
      <c r="A429" s="5"/>
    </row>
    <row r="430" spans="1:1">
      <c r="A430" s="5"/>
    </row>
    <row r="431" spans="1:1">
      <c r="A431" s="5"/>
    </row>
    <row r="432" spans="1:1">
      <c r="A432" s="5"/>
    </row>
    <row r="433" spans="1:1">
      <c r="A433" s="5"/>
    </row>
    <row r="434" spans="1:1">
      <c r="A434" s="5"/>
    </row>
    <row r="435" spans="1:1">
      <c r="A435" s="5"/>
    </row>
    <row r="436" spans="1:1">
      <c r="A436" s="5"/>
    </row>
    <row r="437" spans="1:1">
      <c r="A437" s="5"/>
    </row>
    <row r="438" spans="1:1">
      <c r="A438" s="5"/>
    </row>
    <row r="439" spans="1:1">
      <c r="A439" s="5"/>
    </row>
    <row r="440" spans="1:1">
      <c r="A440" s="5"/>
    </row>
    <row r="441" spans="1:1">
      <c r="A441" s="5"/>
    </row>
    <row r="442" spans="1:1">
      <c r="A442" s="5"/>
    </row>
    <row r="443" spans="1:1">
      <c r="A443" s="5"/>
    </row>
    <row r="444" spans="1:1">
      <c r="A444" s="5"/>
    </row>
    <row r="445" spans="1:1">
      <c r="A445" s="5"/>
    </row>
    <row r="446" spans="1:1">
      <c r="A446" s="5"/>
    </row>
    <row r="447" spans="1:1">
      <c r="A447" s="5"/>
    </row>
    <row r="448" spans="1:1">
      <c r="A448" s="5"/>
    </row>
    <row r="449" spans="1:1">
      <c r="A449" s="5"/>
    </row>
    <row r="450" spans="1:1">
      <c r="A450" s="5"/>
    </row>
    <row r="451" spans="1:1">
      <c r="A451" s="5"/>
    </row>
    <row r="452" spans="1:1">
      <c r="A452" s="5"/>
    </row>
    <row r="453" spans="1:1">
      <c r="A453" s="5"/>
    </row>
    <row r="454" spans="1:1">
      <c r="A454" s="5"/>
    </row>
    <row r="455" spans="1:1">
      <c r="A455" s="5"/>
    </row>
    <row r="456" spans="1:1">
      <c r="A456" s="5"/>
    </row>
    <row r="457" spans="1:1">
      <c r="A457" s="5"/>
    </row>
    <row r="458" spans="1:1">
      <c r="A458" s="5"/>
    </row>
    <row r="459" spans="1:1">
      <c r="A459" s="5"/>
    </row>
    <row r="460" spans="1:1">
      <c r="A460" s="5"/>
    </row>
    <row r="461" spans="1:1">
      <c r="A461" s="5"/>
    </row>
    <row r="462" spans="1:1">
      <c r="A462" s="5"/>
    </row>
    <row r="463" spans="1:1">
      <c r="A463" s="5"/>
    </row>
    <row r="464" spans="1:1">
      <c r="A464" s="5"/>
    </row>
    <row r="465" spans="1:1">
      <c r="A465" s="5"/>
    </row>
    <row r="466" spans="1:1">
      <c r="A466" s="5"/>
    </row>
    <row r="467" spans="1:1">
      <c r="A467" s="5"/>
    </row>
    <row r="468" spans="1:1">
      <c r="A468" s="5"/>
    </row>
    <row r="469" spans="1:1">
      <c r="A469" s="5"/>
    </row>
    <row r="470" spans="1:1">
      <c r="A470" s="5"/>
    </row>
    <row r="471" spans="1:1">
      <c r="A471" s="5"/>
    </row>
    <row r="472" spans="1:1">
      <c r="A472" s="5"/>
    </row>
    <row r="473" spans="1:1">
      <c r="A473" s="5"/>
    </row>
    <row r="474" spans="1:1">
      <c r="A474" s="5"/>
    </row>
    <row r="475" spans="1:1">
      <c r="A475" s="5"/>
    </row>
    <row r="476" spans="1:1">
      <c r="A476" s="5"/>
    </row>
    <row r="477" spans="1:1">
      <c r="A477" s="5"/>
    </row>
    <row r="478" spans="1:1">
      <c r="A478" s="5"/>
    </row>
    <row r="479" spans="1:1">
      <c r="A479" s="5"/>
    </row>
    <row r="480" spans="1:1">
      <c r="A480" s="5"/>
    </row>
    <row r="481" spans="1:1">
      <c r="A481" s="5"/>
    </row>
    <row r="482" spans="1:1">
      <c r="A482" s="5"/>
    </row>
    <row r="483" spans="1:1">
      <c r="A483" s="5"/>
    </row>
    <row r="489" spans="1:1">
      <c r="A489" s="8"/>
    </row>
    <row r="490" spans="1:1">
      <c r="A490" s="5"/>
    </row>
    <row r="491" spans="1:1">
      <c r="A491" s="5"/>
    </row>
    <row r="492" spans="1:1">
      <c r="A492" s="5"/>
    </row>
    <row r="493" spans="1:1">
      <c r="A493" s="5"/>
    </row>
    <row r="494" spans="1:1">
      <c r="A494" s="5"/>
    </row>
    <row r="495" spans="1:1">
      <c r="A495" s="5"/>
    </row>
    <row r="496" spans="1:1">
      <c r="A496" s="5"/>
    </row>
    <row r="497" spans="1:1">
      <c r="A497" s="5"/>
    </row>
    <row r="498" spans="1:1">
      <c r="A498" s="5"/>
    </row>
    <row r="499" spans="1:1">
      <c r="A499" s="5"/>
    </row>
    <row r="500" spans="1:1" ht="15" customHeight="1">
      <c r="A500" s="5"/>
    </row>
    <row r="501" spans="1:1">
      <c r="A501" s="5"/>
    </row>
    <row r="502" spans="1:1">
      <c r="A502" s="5"/>
    </row>
    <row r="503" spans="1:1">
      <c r="A503" s="5"/>
    </row>
    <row r="504" spans="1:1">
      <c r="A504" s="5"/>
    </row>
    <row r="505" spans="1:1">
      <c r="A505" s="5"/>
    </row>
    <row r="506" spans="1:1">
      <c r="A506" s="5"/>
    </row>
    <row r="507" spans="1:1">
      <c r="A507" s="5"/>
    </row>
    <row r="508" spans="1:1">
      <c r="A508" s="5"/>
    </row>
    <row r="509" spans="1:1">
      <c r="A509" s="5"/>
    </row>
    <row r="510" spans="1:1">
      <c r="A510" s="5"/>
    </row>
    <row r="511" spans="1:1">
      <c r="A511" s="5"/>
    </row>
    <row r="512" spans="1:1">
      <c r="A512" s="5"/>
    </row>
    <row r="513" spans="1:1">
      <c r="A513" s="5"/>
    </row>
    <row r="514" spans="1:1">
      <c r="A514" s="5"/>
    </row>
    <row r="515" spans="1:1">
      <c r="A515" s="5"/>
    </row>
    <row r="516" spans="1:1">
      <c r="A516" s="5"/>
    </row>
    <row r="517" spans="1:1">
      <c r="A517" s="5"/>
    </row>
    <row r="518" spans="1:1">
      <c r="A518" s="5"/>
    </row>
    <row r="519" spans="1:1">
      <c r="A519" s="5"/>
    </row>
    <row r="520" spans="1:1">
      <c r="A520" s="5"/>
    </row>
    <row r="521" spans="1:1">
      <c r="A521" s="5"/>
    </row>
    <row r="522" spans="1:1">
      <c r="A522" s="5"/>
    </row>
    <row r="523" spans="1:1">
      <c r="A523" s="5"/>
    </row>
    <row r="524" spans="1:1">
      <c r="A524" s="5"/>
    </row>
    <row r="525" spans="1:1">
      <c r="A525" s="5"/>
    </row>
    <row r="526" spans="1:1">
      <c r="A526" s="5"/>
    </row>
    <row r="527" spans="1:1">
      <c r="A527" s="5"/>
    </row>
    <row r="528" spans="1:1">
      <c r="A528" s="5"/>
    </row>
    <row r="529" spans="1:1">
      <c r="A529" s="5"/>
    </row>
    <row r="530" spans="1:1" ht="15" customHeight="1">
      <c r="A530" s="5"/>
    </row>
    <row r="531" spans="1:1">
      <c r="A531" s="5"/>
    </row>
    <row r="532" spans="1:1">
      <c r="A532" s="5"/>
    </row>
    <row r="533" spans="1:1">
      <c r="A533" s="5"/>
    </row>
    <row r="534" spans="1:1">
      <c r="A534" s="5"/>
    </row>
    <row r="535" spans="1:1">
      <c r="A535" s="5"/>
    </row>
    <row r="536" spans="1:1">
      <c r="A536" s="5"/>
    </row>
    <row r="537" spans="1:1">
      <c r="A537" s="5"/>
    </row>
    <row r="539" spans="1:1">
      <c r="A539" s="5"/>
    </row>
    <row r="540" spans="1:1">
      <c r="A540" s="5"/>
    </row>
    <row r="541" spans="1:1">
      <c r="A541" s="5"/>
    </row>
    <row r="542" spans="1:1">
      <c r="A542" s="5"/>
    </row>
    <row r="543" spans="1:1">
      <c r="A543" s="5"/>
    </row>
    <row r="544" spans="1:1">
      <c r="A544" s="5"/>
    </row>
    <row r="545" spans="1:1">
      <c r="A545" s="5"/>
    </row>
    <row r="546" spans="1:1">
      <c r="A546" s="5"/>
    </row>
    <row r="547" spans="1:1">
      <c r="A547" s="5"/>
    </row>
    <row r="548" spans="1:1">
      <c r="A548" s="5"/>
    </row>
    <row r="549" spans="1:1">
      <c r="A549" s="5"/>
    </row>
    <row r="550" spans="1:1">
      <c r="A550" s="5"/>
    </row>
    <row r="551" spans="1:1">
      <c r="A551" s="5"/>
    </row>
    <row r="552" spans="1:1">
      <c r="A552" s="5"/>
    </row>
    <row r="553" spans="1:1">
      <c r="A553" s="5"/>
    </row>
    <row r="554" spans="1:1">
      <c r="A554" s="5"/>
    </row>
    <row r="555" spans="1:1">
      <c r="A555" s="5"/>
    </row>
    <row r="556" spans="1:1">
      <c r="A556" s="5"/>
    </row>
    <row r="557" spans="1:1">
      <c r="A557" s="5"/>
    </row>
    <row r="558" spans="1:1">
      <c r="A558" s="5"/>
    </row>
    <row r="559" spans="1:1">
      <c r="A559" s="5"/>
    </row>
    <row r="560" spans="1:1">
      <c r="A560" s="5"/>
    </row>
    <row r="561" spans="1:1" ht="15" customHeight="1">
      <c r="A561" s="5"/>
    </row>
    <row r="562" spans="1:1">
      <c r="A562" s="5"/>
    </row>
    <row r="563" spans="1:1" ht="15" customHeight="1">
      <c r="A563" s="5"/>
    </row>
    <row r="564" spans="1:1">
      <c r="A564" s="5"/>
    </row>
    <row r="565" spans="1:1">
      <c r="A565" s="5"/>
    </row>
    <row r="566" spans="1:1">
      <c r="A566" s="5"/>
    </row>
    <row r="567" spans="1:1">
      <c r="A567" s="5"/>
    </row>
    <row r="568" spans="1:1">
      <c r="A568" s="5"/>
    </row>
    <row r="569" spans="1:1">
      <c r="A569" s="5"/>
    </row>
    <row r="570" spans="1:1">
      <c r="A570" s="5"/>
    </row>
    <row r="571" spans="1:1">
      <c r="A571" s="5"/>
    </row>
    <row r="572" spans="1:1">
      <c r="A572" s="5"/>
    </row>
    <row r="573" spans="1:1" ht="15" customHeight="1">
      <c r="A573" s="5"/>
    </row>
    <row r="574" spans="1:1">
      <c r="A574" s="5"/>
    </row>
    <row r="575" spans="1:1">
      <c r="A575" s="5"/>
    </row>
    <row r="576" spans="1:1">
      <c r="A576" s="5"/>
    </row>
    <row r="577" spans="1:1">
      <c r="A577" s="5"/>
    </row>
    <row r="578" spans="1:1">
      <c r="A578" s="5"/>
    </row>
    <row r="579" spans="1:1">
      <c r="A579" s="5"/>
    </row>
    <row r="580" spans="1:1">
      <c r="A580" s="5"/>
    </row>
    <row r="581" spans="1:1">
      <c r="A581" s="5"/>
    </row>
    <row r="582" spans="1:1">
      <c r="A582" s="5"/>
    </row>
    <row r="583" spans="1:1">
      <c r="A583" s="5"/>
    </row>
    <row r="584" spans="1:1">
      <c r="A584" s="5"/>
    </row>
    <row r="585" spans="1:1">
      <c r="A585" s="5"/>
    </row>
    <row r="586" spans="1:1">
      <c r="A586" s="5"/>
    </row>
    <row r="587" spans="1:1">
      <c r="A587" s="5"/>
    </row>
    <row r="588" spans="1:1">
      <c r="A588" s="5"/>
    </row>
    <row r="589" spans="1:1">
      <c r="A589" s="5"/>
    </row>
    <row r="590" spans="1:1">
      <c r="A590" s="5"/>
    </row>
    <row r="591" spans="1:1">
      <c r="A591" s="5"/>
    </row>
    <row r="592" spans="1:1">
      <c r="A592" s="5"/>
    </row>
    <row r="593" spans="1:1">
      <c r="A593" s="5"/>
    </row>
    <row r="594" spans="1:1">
      <c r="A594" s="5"/>
    </row>
    <row r="595" spans="1:1">
      <c r="A595" s="5"/>
    </row>
    <row r="596" spans="1:1">
      <c r="A596" s="5"/>
    </row>
    <row r="597" spans="1:1">
      <c r="A597" s="5"/>
    </row>
    <row r="598" spans="1:1">
      <c r="A598" s="5"/>
    </row>
    <row r="599" spans="1:1">
      <c r="A599" s="5"/>
    </row>
    <row r="600" spans="1:1">
      <c r="A600" s="5"/>
    </row>
  </sheetData>
  <mergeCells count="7">
    <mergeCell ref="C90:D90"/>
    <mergeCell ref="B2:E2"/>
    <mergeCell ref="G2:L2"/>
    <mergeCell ref="C4:E4"/>
    <mergeCell ref="I4:L4"/>
    <mergeCell ref="I5:K6"/>
    <mergeCell ref="H7:L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24"/>
  <sheetViews>
    <sheetView workbookViewId="0">
      <selection activeCell="I34" sqref="I34"/>
    </sheetView>
  </sheetViews>
  <sheetFormatPr defaultRowHeight="15"/>
  <sheetData>
    <row r="1" spans="1:14">
      <c r="A1" s="277" t="s">
        <v>493</v>
      </c>
      <c r="B1" s="277"/>
      <c r="C1" s="277"/>
      <c r="D1" s="277"/>
      <c r="E1" s="277"/>
      <c r="F1" s="277"/>
      <c r="G1" s="277"/>
      <c r="H1" s="277"/>
      <c r="I1" s="278"/>
      <c r="J1" s="278"/>
      <c r="K1" s="278"/>
      <c r="L1" s="278"/>
      <c r="M1" s="278"/>
      <c r="N1" s="278"/>
    </row>
    <row r="2" spans="1:14">
      <c r="A2" s="279">
        <v>1</v>
      </c>
      <c r="B2" s="278"/>
      <c r="C2" s="278" t="s">
        <v>505</v>
      </c>
      <c r="D2" s="278"/>
      <c r="E2" s="278"/>
      <c r="F2" s="278"/>
      <c r="G2" s="278"/>
      <c r="H2" s="278"/>
      <c r="I2" s="278"/>
      <c r="J2" s="278"/>
      <c r="K2" s="278"/>
      <c r="L2" s="278"/>
      <c r="M2" s="278"/>
      <c r="N2" s="278"/>
    </row>
    <row r="3" spans="1:14">
      <c r="A3" s="279">
        <v>2</v>
      </c>
      <c r="B3" s="278"/>
      <c r="C3" s="278" t="s">
        <v>482</v>
      </c>
      <c r="D3" s="278"/>
      <c r="E3" s="278"/>
      <c r="F3" s="278"/>
      <c r="G3" s="278"/>
      <c r="H3" s="278"/>
      <c r="I3" s="278"/>
      <c r="J3" s="278"/>
      <c r="K3" s="278"/>
      <c r="L3" s="278"/>
      <c r="M3" s="278"/>
      <c r="N3" s="278"/>
    </row>
    <row r="4" spans="1:14">
      <c r="A4" s="279">
        <v>3</v>
      </c>
      <c r="B4" s="278"/>
      <c r="C4" s="278" t="s">
        <v>547</v>
      </c>
      <c r="D4" s="278"/>
      <c r="E4" s="278"/>
      <c r="F4" s="278"/>
      <c r="G4" s="278"/>
      <c r="H4" s="278"/>
      <c r="I4" s="278"/>
      <c r="J4" s="278"/>
      <c r="K4" s="278"/>
      <c r="L4" s="278"/>
      <c r="M4" s="278"/>
      <c r="N4" s="278"/>
    </row>
    <row r="5" spans="1:14">
      <c r="A5" s="279">
        <v>4</v>
      </c>
      <c r="B5" s="278"/>
      <c r="C5" s="278" t="s">
        <v>497</v>
      </c>
      <c r="D5" s="278"/>
      <c r="E5" s="278"/>
      <c r="F5" s="278"/>
      <c r="G5" s="278"/>
      <c r="H5" s="278"/>
      <c r="I5" s="278"/>
      <c r="J5" s="278"/>
      <c r="K5" s="278"/>
      <c r="L5" s="278"/>
      <c r="M5" s="278"/>
      <c r="N5" s="278"/>
    </row>
    <row r="6" spans="1:14">
      <c r="A6" s="279">
        <v>5</v>
      </c>
      <c r="B6" s="278"/>
      <c r="C6" s="278" t="s">
        <v>483</v>
      </c>
      <c r="D6" s="278"/>
      <c r="E6" s="278"/>
      <c r="F6" s="278"/>
      <c r="G6" s="278"/>
      <c r="H6" s="278"/>
      <c r="I6" s="278"/>
      <c r="J6" s="278"/>
      <c r="K6" s="278"/>
      <c r="L6" s="278"/>
      <c r="M6" s="278"/>
      <c r="N6" s="278"/>
    </row>
    <row r="7" spans="1:14">
      <c r="A7" s="279">
        <v>6</v>
      </c>
      <c r="B7" s="278"/>
      <c r="C7" s="278" t="s">
        <v>484</v>
      </c>
      <c r="D7" s="278"/>
      <c r="E7" s="278"/>
      <c r="F7" s="278"/>
      <c r="G7" s="278"/>
      <c r="H7" s="278"/>
      <c r="I7" s="278"/>
      <c r="J7" s="278"/>
      <c r="K7" s="278"/>
      <c r="L7" s="278"/>
      <c r="M7" s="278"/>
      <c r="N7" s="278"/>
    </row>
    <row r="8" spans="1:14">
      <c r="A8" s="279">
        <v>7</v>
      </c>
      <c r="B8" s="278"/>
      <c r="C8" s="278" t="s">
        <v>498</v>
      </c>
      <c r="D8" s="278"/>
      <c r="E8" s="278"/>
      <c r="F8" s="278"/>
      <c r="G8" s="278"/>
      <c r="H8" s="278"/>
      <c r="I8" s="278"/>
      <c r="J8" s="278"/>
      <c r="K8" s="278"/>
      <c r="L8" s="278"/>
      <c r="M8" s="278"/>
      <c r="N8" s="278"/>
    </row>
    <row r="9" spans="1:14">
      <c r="A9" s="279">
        <v>8</v>
      </c>
      <c r="B9" s="278"/>
      <c r="C9" s="278" t="s">
        <v>485</v>
      </c>
      <c r="D9" s="278"/>
      <c r="E9" s="278"/>
      <c r="F9" s="278"/>
      <c r="G9" s="278"/>
      <c r="H9" s="278"/>
      <c r="I9" s="278"/>
      <c r="J9" s="278"/>
      <c r="K9" s="278"/>
      <c r="L9" s="278"/>
      <c r="M9" s="278"/>
      <c r="N9" s="278"/>
    </row>
    <row r="10" spans="1:14">
      <c r="A10" s="279">
        <v>9</v>
      </c>
      <c r="B10" s="278"/>
      <c r="C10" s="278" t="s">
        <v>486</v>
      </c>
      <c r="D10" s="278"/>
      <c r="E10" s="278"/>
      <c r="F10" s="278"/>
      <c r="G10" s="278"/>
      <c r="H10" s="278"/>
      <c r="I10" s="278"/>
      <c r="J10" s="278"/>
      <c r="K10" s="278"/>
      <c r="L10" s="278"/>
      <c r="M10" s="278"/>
      <c r="N10" s="278"/>
    </row>
    <row r="11" spans="1:14">
      <c r="A11" s="279">
        <v>10</v>
      </c>
      <c r="B11" s="278"/>
      <c r="C11" s="278" t="s">
        <v>499</v>
      </c>
      <c r="D11" s="278"/>
      <c r="E11" s="278"/>
      <c r="F11" s="278"/>
      <c r="G11" s="278"/>
      <c r="H11" s="278"/>
      <c r="I11" s="278"/>
      <c r="J11" s="278"/>
      <c r="K11" s="278"/>
      <c r="L11" s="278"/>
      <c r="M11" s="278"/>
      <c r="N11" s="278"/>
    </row>
    <row r="12" spans="1:14">
      <c r="A12" s="279">
        <v>11</v>
      </c>
      <c r="B12" s="278"/>
      <c r="C12" s="278" t="s">
        <v>500</v>
      </c>
      <c r="D12" s="278"/>
      <c r="E12" s="278"/>
      <c r="F12" s="278"/>
      <c r="G12" s="278"/>
      <c r="H12" s="278"/>
      <c r="I12" s="278"/>
      <c r="J12" s="278"/>
      <c r="K12" s="278"/>
      <c r="L12" s="278"/>
      <c r="M12" s="278"/>
      <c r="N12" s="278"/>
    </row>
    <row r="13" spans="1:14">
      <c r="A13" s="279">
        <v>12</v>
      </c>
      <c r="B13" s="278"/>
      <c r="C13" s="278" t="s">
        <v>487</v>
      </c>
      <c r="D13" s="278"/>
      <c r="E13" s="278"/>
      <c r="F13" s="278"/>
      <c r="G13" s="278"/>
      <c r="H13" s="278"/>
      <c r="I13" s="278"/>
      <c r="J13" s="278"/>
      <c r="K13" s="278"/>
      <c r="L13" s="278"/>
      <c r="M13" s="278"/>
      <c r="N13" s="278"/>
    </row>
    <row r="14" spans="1:14">
      <c r="A14" s="279">
        <v>13</v>
      </c>
      <c r="B14" s="278"/>
      <c r="C14" s="278" t="s">
        <v>488</v>
      </c>
      <c r="D14" s="278"/>
      <c r="E14" s="278"/>
      <c r="F14" s="278"/>
      <c r="G14" s="278"/>
      <c r="H14" s="278"/>
      <c r="I14" s="278"/>
      <c r="J14" s="278"/>
      <c r="K14" s="278"/>
      <c r="L14" s="278"/>
      <c r="M14" s="278"/>
      <c r="N14" s="278"/>
    </row>
    <row r="15" spans="1:14">
      <c r="A15" s="279">
        <v>14</v>
      </c>
      <c r="B15" s="278"/>
      <c r="C15" s="278" t="s">
        <v>489</v>
      </c>
      <c r="D15" s="278"/>
      <c r="E15" s="278"/>
      <c r="F15" s="278"/>
      <c r="G15" s="278"/>
      <c r="H15" s="278"/>
      <c r="I15" s="278"/>
      <c r="J15" s="278"/>
      <c r="K15" s="278"/>
      <c r="L15" s="278"/>
      <c r="M15" s="278"/>
      <c r="N15" s="278"/>
    </row>
    <row r="16" spans="1:14">
      <c r="A16" s="279">
        <v>15</v>
      </c>
      <c r="B16" s="280"/>
      <c r="C16" s="280" t="s">
        <v>501</v>
      </c>
      <c r="D16" s="280"/>
      <c r="E16" s="280"/>
      <c r="F16" s="280"/>
      <c r="G16" s="280"/>
      <c r="H16" s="280"/>
      <c r="I16" s="278"/>
      <c r="J16" s="278"/>
      <c r="K16" s="278"/>
      <c r="L16" s="278"/>
      <c r="M16" s="278"/>
      <c r="N16" s="278"/>
    </row>
    <row r="17" spans="1:14">
      <c r="A17" s="279"/>
      <c r="B17" s="278"/>
      <c r="C17" s="280"/>
      <c r="D17" s="280"/>
      <c r="E17" s="280"/>
      <c r="F17" s="280"/>
      <c r="G17" s="280"/>
      <c r="H17" s="280"/>
      <c r="I17" s="278"/>
      <c r="J17" s="278"/>
      <c r="K17" s="278"/>
      <c r="L17" s="278"/>
      <c r="M17" s="278"/>
      <c r="N17" s="278"/>
    </row>
    <row r="18" spans="1:14">
      <c r="A18" s="277" t="s">
        <v>494</v>
      </c>
      <c r="B18" s="277"/>
      <c r="C18" s="277"/>
      <c r="D18" s="277"/>
      <c r="E18" s="277"/>
      <c r="F18" s="277"/>
      <c r="G18" s="277"/>
      <c r="H18" s="277"/>
      <c r="I18" s="278"/>
      <c r="J18" s="278"/>
      <c r="K18" s="278"/>
      <c r="L18" s="278"/>
      <c r="M18" s="278"/>
      <c r="N18" s="278"/>
    </row>
    <row r="19" spans="1:14">
      <c r="A19" s="279">
        <v>1</v>
      </c>
      <c r="B19" s="278"/>
      <c r="C19" s="278" t="s">
        <v>490</v>
      </c>
      <c r="D19" s="278"/>
      <c r="E19" s="278"/>
      <c r="F19" s="278"/>
      <c r="G19" s="278"/>
      <c r="H19" s="278"/>
      <c r="I19" s="278"/>
      <c r="J19" s="278"/>
      <c r="K19" s="278"/>
      <c r="L19" s="278"/>
      <c r="M19" s="278"/>
      <c r="N19" s="278"/>
    </row>
    <row r="20" spans="1:14">
      <c r="A20" s="279">
        <v>2</v>
      </c>
      <c r="B20" s="278"/>
      <c r="C20" s="278" t="s">
        <v>491</v>
      </c>
      <c r="D20" s="278"/>
      <c r="E20" s="278"/>
      <c r="F20" s="278"/>
      <c r="G20" s="278"/>
      <c r="H20" s="278"/>
      <c r="I20" s="278"/>
      <c r="J20" s="278"/>
      <c r="K20" s="278"/>
      <c r="L20" s="278"/>
      <c r="M20" s="278"/>
      <c r="N20" s="278"/>
    </row>
    <row r="21" spans="1:14">
      <c r="A21" s="279">
        <v>3</v>
      </c>
      <c r="B21" s="278"/>
      <c r="C21" s="278" t="s">
        <v>503</v>
      </c>
      <c r="D21" s="278"/>
      <c r="E21" s="278"/>
      <c r="F21" s="278"/>
      <c r="G21" s="278"/>
      <c r="H21" s="278"/>
      <c r="I21" s="278"/>
      <c r="J21" s="278"/>
      <c r="K21" s="278"/>
      <c r="L21" s="278"/>
      <c r="M21" s="278"/>
      <c r="N21" s="278"/>
    </row>
    <row r="22" spans="1:14">
      <c r="A22" s="279">
        <v>4</v>
      </c>
      <c r="B22" s="278"/>
      <c r="C22" s="278" t="s">
        <v>502</v>
      </c>
      <c r="D22" s="278"/>
      <c r="E22" s="278"/>
      <c r="F22" s="278"/>
      <c r="G22" s="278"/>
      <c r="H22" s="278"/>
      <c r="I22" s="278"/>
      <c r="J22" s="278"/>
      <c r="K22" s="278"/>
      <c r="L22" s="278"/>
      <c r="M22" s="278"/>
      <c r="N22" s="278"/>
    </row>
    <row r="23" spans="1:14">
      <c r="A23" s="279">
        <v>5</v>
      </c>
      <c r="B23" s="278"/>
      <c r="C23" s="278" t="s">
        <v>492</v>
      </c>
      <c r="D23" s="278"/>
      <c r="E23" s="278"/>
      <c r="F23" s="278"/>
      <c r="G23" s="278"/>
      <c r="H23" s="278"/>
      <c r="I23" s="278"/>
      <c r="J23" s="278"/>
      <c r="K23" s="278"/>
      <c r="L23" s="278"/>
      <c r="M23" s="278"/>
      <c r="N23" s="278"/>
    </row>
    <row r="24" spans="1:14">
      <c r="A24" s="279">
        <v>6</v>
      </c>
      <c r="B24" s="278"/>
      <c r="C24" s="278" t="s">
        <v>489</v>
      </c>
      <c r="D24" s="278"/>
      <c r="E24" s="278"/>
      <c r="F24" s="278"/>
      <c r="G24" s="278"/>
      <c r="H24" s="278"/>
      <c r="I24" s="278"/>
      <c r="J24" s="278"/>
      <c r="K24" s="278"/>
      <c r="L24" s="278"/>
      <c r="M24" s="278"/>
      <c r="N24" s="27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N343"/>
  <sheetViews>
    <sheetView view="pageBreakPreview" zoomScaleSheetLayoutView="100" workbookViewId="0">
      <pane ySplit="5" topLeftCell="A6" activePane="bottomLeft" state="frozen"/>
      <selection pane="bottomLeft" activeCell="E15" sqref="E15"/>
    </sheetView>
  </sheetViews>
  <sheetFormatPr defaultColWidth="9" defaultRowHeight="14.25"/>
  <cols>
    <col min="1" max="1" width="10.28515625" style="48" customWidth="1"/>
    <col min="2" max="2" width="7.140625" style="48" customWidth="1"/>
    <col min="3" max="3" width="36.7109375" style="48" customWidth="1"/>
    <col min="4" max="4" width="9.7109375" style="53" customWidth="1"/>
    <col min="5" max="7" width="30.7109375" style="48" customWidth="1"/>
    <col min="8" max="8" width="12.28515625" style="48" customWidth="1"/>
    <col min="9" max="9" width="29.28515625" style="48" customWidth="1"/>
    <col min="10" max="10" width="7.140625" style="48" customWidth="1"/>
    <col min="11" max="11" width="13.7109375" style="48" customWidth="1"/>
    <col min="12" max="12" width="3" style="48" customWidth="1"/>
    <col min="13" max="13" width="9" style="242"/>
    <col min="14" max="14" width="9" style="242" customWidth="1"/>
    <col min="15" max="16384" width="9" style="242"/>
  </cols>
  <sheetData>
    <row r="1" spans="1:14" s="74" customFormat="1" ht="21" hidden="1" customHeight="1">
      <c r="A1" s="641" t="s">
        <v>445</v>
      </c>
      <c r="B1" s="641"/>
      <c r="C1" s="641"/>
      <c r="D1" s="247"/>
      <c r="E1" s="133"/>
      <c r="F1" s="133"/>
      <c r="G1" s="133"/>
      <c r="H1" s="133"/>
      <c r="I1" s="133"/>
      <c r="J1" s="133"/>
      <c r="K1" s="133"/>
      <c r="L1" s="133"/>
      <c r="N1" s="74" t="s">
        <v>446</v>
      </c>
    </row>
    <row r="2" spans="1:14" s="74" customFormat="1" ht="13.5" hidden="1" customHeight="1">
      <c r="A2" s="133"/>
      <c r="B2" s="133"/>
      <c r="C2" s="133"/>
      <c r="D2" s="247"/>
      <c r="E2" s="133"/>
      <c r="F2" s="133"/>
      <c r="G2" s="133"/>
      <c r="H2" s="133"/>
      <c r="I2" s="133"/>
      <c r="J2" s="133"/>
      <c r="K2" s="133"/>
      <c r="L2" s="133"/>
      <c r="N2" s="74" t="s">
        <v>182</v>
      </c>
    </row>
    <row r="3" spans="1:14" s="74" customFormat="1" hidden="1">
      <c r="A3" s="133"/>
      <c r="B3" s="133"/>
      <c r="C3" s="133"/>
      <c r="D3" s="247"/>
      <c r="E3" s="133"/>
      <c r="F3" s="133"/>
      <c r="G3" s="133"/>
      <c r="H3" s="133"/>
      <c r="I3" s="133"/>
      <c r="J3" s="133"/>
      <c r="K3" s="133"/>
      <c r="L3" s="133"/>
      <c r="N3" s="74" t="s">
        <v>441</v>
      </c>
    </row>
    <row r="4" spans="1:14" s="125" customFormat="1" ht="24" customHeight="1">
      <c r="A4" s="121">
        <v>2</v>
      </c>
      <c r="B4" s="122" t="s">
        <v>368</v>
      </c>
      <c r="C4" s="123"/>
      <c r="D4" s="642" t="str">
        <f>Cover!D4</f>
        <v>TWK Agri (Pty) Ltd</v>
      </c>
      <c r="E4" s="642"/>
      <c r="F4" s="642"/>
      <c r="G4" s="642"/>
      <c r="H4" s="642"/>
      <c r="I4" s="123" t="str">
        <f>Cover!D7</f>
        <v>SA-PEFC-FM-001353</v>
      </c>
      <c r="J4" s="123"/>
      <c r="K4" s="240"/>
      <c r="L4" s="124"/>
    </row>
    <row r="5" spans="1:14" ht="49.5" customHeight="1">
      <c r="A5" s="241" t="s">
        <v>16</v>
      </c>
      <c r="B5" s="241" t="s">
        <v>44</v>
      </c>
      <c r="C5" s="241" t="s">
        <v>442</v>
      </c>
      <c r="D5" s="239" t="s">
        <v>181</v>
      </c>
      <c r="E5" s="241" t="s">
        <v>443</v>
      </c>
      <c r="F5" s="276" t="s">
        <v>476</v>
      </c>
      <c r="G5" s="276" t="s">
        <v>475</v>
      </c>
      <c r="H5" s="241" t="s">
        <v>30</v>
      </c>
      <c r="I5" s="241" t="s">
        <v>474</v>
      </c>
      <c r="J5" s="241" t="s">
        <v>17</v>
      </c>
      <c r="K5" s="240" t="s">
        <v>447</v>
      </c>
      <c r="L5" s="57"/>
    </row>
    <row r="6" spans="1:14" ht="15" hidden="1">
      <c r="A6" s="58" t="s">
        <v>448</v>
      </c>
      <c r="B6" s="50"/>
      <c r="C6" s="50"/>
      <c r="D6" s="248"/>
      <c r="E6" s="50"/>
      <c r="F6" s="648" t="s">
        <v>495</v>
      </c>
      <c r="G6" s="649"/>
      <c r="H6" s="50"/>
      <c r="I6" s="50"/>
      <c r="J6" s="50"/>
      <c r="K6" s="50"/>
      <c r="L6" s="57"/>
    </row>
    <row r="7" spans="1:14" ht="15">
      <c r="A7" s="643" t="s">
        <v>184</v>
      </c>
      <c r="B7" s="644"/>
      <c r="C7" s="644"/>
      <c r="D7" s="644"/>
      <c r="E7" s="644"/>
      <c r="F7" s="644"/>
      <c r="G7" s="644"/>
      <c r="H7" s="644"/>
      <c r="I7" s="644"/>
      <c r="J7" s="644"/>
      <c r="K7" s="644"/>
      <c r="L7" s="57"/>
    </row>
    <row r="8" spans="1:14" s="284" customFormat="1" ht="99.75">
      <c r="A8" s="594">
        <v>2022.1</v>
      </c>
      <c r="B8" s="595" t="s">
        <v>446</v>
      </c>
      <c r="C8" s="595" t="s">
        <v>1214</v>
      </c>
      <c r="D8" s="595" t="s">
        <v>753</v>
      </c>
      <c r="E8" s="55" t="s">
        <v>449</v>
      </c>
      <c r="F8" s="55"/>
      <c r="G8" s="55"/>
      <c r="H8" s="55" t="s">
        <v>444</v>
      </c>
      <c r="I8" s="55" t="s">
        <v>1308</v>
      </c>
      <c r="J8" s="55" t="s">
        <v>1307</v>
      </c>
      <c r="K8" s="593">
        <v>44975</v>
      </c>
      <c r="L8" s="59"/>
    </row>
    <row r="9" spans="1:14" ht="15" customHeight="1">
      <c r="A9" s="645" t="s">
        <v>185</v>
      </c>
      <c r="B9" s="646"/>
      <c r="C9" s="646"/>
      <c r="D9" s="646"/>
      <c r="E9" s="646"/>
      <c r="F9" s="646"/>
      <c r="G9" s="646"/>
      <c r="H9" s="646"/>
      <c r="I9" s="646"/>
      <c r="J9" s="646"/>
      <c r="K9" s="647"/>
      <c r="L9" s="60"/>
    </row>
    <row r="10" spans="1:14" s="487" customFormat="1" ht="99.75">
      <c r="A10" s="597">
        <v>2023.1</v>
      </c>
      <c r="B10" s="598" t="s">
        <v>182</v>
      </c>
      <c r="C10" s="599" t="s">
        <v>1296</v>
      </c>
      <c r="D10" s="599" t="s">
        <v>763</v>
      </c>
      <c r="E10" s="598" t="s">
        <v>1297</v>
      </c>
      <c r="F10" s="598" t="s">
        <v>1298</v>
      </c>
      <c r="G10" s="598" t="s">
        <v>1298</v>
      </c>
      <c r="H10" s="598" t="s">
        <v>1299</v>
      </c>
      <c r="I10" s="598"/>
      <c r="J10" s="598" t="s">
        <v>183</v>
      </c>
      <c r="K10" s="598"/>
      <c r="L10" s="591"/>
    </row>
    <row r="11" spans="1:14" s="48" customFormat="1">
      <c r="A11" s="67"/>
      <c r="B11" s="243"/>
      <c r="C11" s="119"/>
      <c r="D11" s="249"/>
      <c r="E11" s="51"/>
      <c r="F11" s="51"/>
      <c r="G11" s="51"/>
      <c r="H11" s="51"/>
      <c r="I11" s="51"/>
      <c r="M11" s="242"/>
      <c r="N11" s="242"/>
    </row>
    <row r="12" spans="1:14" s="48" customFormat="1">
      <c r="A12" s="67"/>
      <c r="B12" s="243"/>
      <c r="C12" s="67"/>
      <c r="D12" s="53"/>
      <c r="M12" s="242"/>
      <c r="N12" s="242"/>
    </row>
    <row r="13" spans="1:14" s="48" customFormat="1">
      <c r="A13" s="67"/>
      <c r="B13" s="243"/>
      <c r="C13" s="67"/>
      <c r="D13" s="53"/>
      <c r="M13" s="242"/>
      <c r="N13" s="242"/>
    </row>
    <row r="14" spans="1:14" s="48" customFormat="1">
      <c r="A14" s="67"/>
      <c r="B14" s="243"/>
      <c r="C14" s="67"/>
      <c r="D14" s="53"/>
      <c r="M14" s="242"/>
      <c r="N14" s="242"/>
    </row>
    <row r="15" spans="1:14" s="48" customFormat="1">
      <c r="A15" s="67"/>
      <c r="B15" s="243"/>
      <c r="C15" s="67"/>
      <c r="D15" s="53"/>
      <c r="M15" s="242"/>
      <c r="N15" s="242"/>
    </row>
    <row r="16" spans="1:14" s="48" customFormat="1">
      <c r="A16" s="67"/>
      <c r="B16" s="243"/>
      <c r="C16" s="67"/>
      <c r="D16" s="53"/>
      <c r="M16" s="242"/>
      <c r="N16" s="242"/>
    </row>
    <row r="17" spans="1:14" s="48" customFormat="1">
      <c r="A17" s="67"/>
      <c r="B17" s="243"/>
      <c r="C17" s="67"/>
      <c r="D17" s="53"/>
      <c r="M17" s="242"/>
      <c r="N17" s="242"/>
    </row>
    <row r="18" spans="1:14" s="48" customFormat="1">
      <c r="A18" s="67"/>
      <c r="B18" s="243"/>
      <c r="C18" s="67"/>
      <c r="D18" s="53"/>
      <c r="M18" s="242"/>
      <c r="N18" s="242"/>
    </row>
    <row r="19" spans="1:14" s="48" customFormat="1">
      <c r="A19" s="67"/>
      <c r="B19" s="243"/>
      <c r="C19" s="67"/>
      <c r="D19" s="53"/>
      <c r="M19" s="242"/>
      <c r="N19" s="242"/>
    </row>
    <row r="20" spans="1:14" s="48" customFormat="1">
      <c r="A20" s="67" t="s">
        <v>18</v>
      </c>
      <c r="B20" s="243"/>
      <c r="C20" s="67"/>
      <c r="D20" s="53"/>
      <c r="M20" s="242"/>
      <c r="N20" s="242"/>
    </row>
    <row r="21" spans="1:14" s="48" customFormat="1">
      <c r="A21" s="67"/>
      <c r="B21" s="243"/>
      <c r="C21" s="67"/>
      <c r="D21" s="53"/>
      <c r="M21" s="242"/>
      <c r="N21" s="242"/>
    </row>
    <row r="22" spans="1:14" s="48" customFormat="1">
      <c r="A22" s="67"/>
      <c r="B22" s="243"/>
      <c r="C22" s="67"/>
      <c r="D22" s="53"/>
      <c r="M22" s="242"/>
      <c r="N22" s="242"/>
    </row>
    <row r="23" spans="1:14" s="48" customFormat="1">
      <c r="A23" s="67"/>
      <c r="B23" s="243"/>
      <c r="C23" s="67"/>
      <c r="D23" s="53"/>
      <c r="M23" s="242"/>
      <c r="N23" s="242"/>
    </row>
    <row r="24" spans="1:14" s="48" customFormat="1">
      <c r="A24" s="67"/>
      <c r="B24" s="243"/>
      <c r="C24" s="67"/>
      <c r="D24" s="53"/>
      <c r="M24" s="242"/>
      <c r="N24" s="242"/>
    </row>
    <row r="25" spans="1:14" s="48" customFormat="1">
      <c r="A25" s="67"/>
      <c r="B25" s="243"/>
      <c r="C25" s="67"/>
      <c r="D25" s="53"/>
      <c r="M25" s="242"/>
      <c r="N25" s="242"/>
    </row>
    <row r="26" spans="1:14" s="48" customFormat="1">
      <c r="A26" s="67"/>
      <c r="B26" s="243"/>
      <c r="C26" s="67"/>
      <c r="D26" s="53"/>
      <c r="M26" s="242"/>
      <c r="N26" s="242"/>
    </row>
    <row r="27" spans="1:14" s="48" customFormat="1">
      <c r="A27" s="67"/>
      <c r="B27" s="243"/>
      <c r="C27" s="67"/>
      <c r="D27" s="53"/>
      <c r="M27" s="242"/>
      <c r="N27" s="242"/>
    </row>
    <row r="28" spans="1:14" s="48" customFormat="1">
      <c r="A28" s="67"/>
      <c r="B28" s="243"/>
      <c r="C28" s="67"/>
      <c r="D28" s="53"/>
      <c r="M28" s="242"/>
      <c r="N28" s="242"/>
    </row>
    <row r="29" spans="1:14" s="48" customFormat="1">
      <c r="A29" s="67"/>
      <c r="B29" s="243"/>
      <c r="C29" s="67"/>
      <c r="D29" s="53"/>
      <c r="M29" s="242"/>
      <c r="N29" s="242"/>
    </row>
    <row r="30" spans="1:14" s="48" customFormat="1">
      <c r="A30" s="67"/>
      <c r="B30" s="243"/>
      <c r="C30" s="67"/>
      <c r="D30" s="53"/>
      <c r="M30" s="242"/>
      <c r="N30" s="242"/>
    </row>
    <row r="31" spans="1:14" s="48" customFormat="1">
      <c r="A31" s="67"/>
      <c r="B31" s="243"/>
      <c r="C31" s="67"/>
      <c r="D31" s="53"/>
      <c r="M31" s="242"/>
      <c r="N31" s="242"/>
    </row>
    <row r="32" spans="1:14" s="48" customFormat="1">
      <c r="A32" s="67"/>
      <c r="B32" s="243"/>
      <c r="C32" s="67"/>
      <c r="D32" s="53"/>
      <c r="M32" s="242"/>
      <c r="N32" s="242"/>
    </row>
    <row r="33" spans="1:14" s="48" customFormat="1">
      <c r="A33" s="67"/>
      <c r="B33" s="243"/>
      <c r="C33" s="67"/>
      <c r="D33" s="53"/>
      <c r="M33" s="242"/>
      <c r="N33" s="242"/>
    </row>
    <row r="34" spans="1:14" s="48" customFormat="1">
      <c r="A34" s="67"/>
      <c r="B34" s="243"/>
      <c r="C34" s="67"/>
      <c r="D34" s="53"/>
      <c r="M34" s="242"/>
      <c r="N34" s="242"/>
    </row>
    <row r="35" spans="1:14" s="48" customFormat="1">
      <c r="A35" s="67"/>
      <c r="B35" s="243"/>
      <c r="C35" s="67"/>
      <c r="D35" s="53"/>
      <c r="M35" s="242"/>
      <c r="N35" s="242"/>
    </row>
    <row r="36" spans="1:14" s="48" customFormat="1">
      <c r="A36" s="67"/>
      <c r="B36" s="243"/>
      <c r="C36" s="67"/>
      <c r="D36" s="53"/>
      <c r="M36" s="242"/>
      <c r="N36" s="242"/>
    </row>
    <row r="37" spans="1:14" s="48" customFormat="1">
      <c r="A37" s="67"/>
      <c r="B37" s="243"/>
      <c r="C37" s="67"/>
      <c r="D37" s="53"/>
      <c r="M37" s="242"/>
      <c r="N37" s="242"/>
    </row>
    <row r="38" spans="1:14" s="48" customFormat="1">
      <c r="A38" s="67"/>
      <c r="B38" s="243"/>
      <c r="C38" s="67"/>
      <c r="D38" s="53"/>
      <c r="M38" s="242"/>
      <c r="N38" s="242"/>
    </row>
    <row r="39" spans="1:14" s="48" customFormat="1">
      <c r="A39" s="67"/>
      <c r="B39" s="243"/>
      <c r="C39" s="67"/>
      <c r="D39" s="53"/>
      <c r="M39" s="242"/>
      <c r="N39" s="242"/>
    </row>
    <row r="40" spans="1:14" s="48" customFormat="1">
      <c r="A40" s="67"/>
      <c r="B40" s="243"/>
      <c r="C40" s="67"/>
      <c r="D40" s="53"/>
      <c r="M40" s="242"/>
      <c r="N40" s="242"/>
    </row>
    <row r="41" spans="1:14">
      <c r="A41" s="67"/>
      <c r="B41" s="243"/>
      <c r="C41" s="67"/>
    </row>
    <row r="42" spans="1:14">
      <c r="A42" s="67"/>
      <c r="B42" s="243"/>
      <c r="C42" s="67"/>
    </row>
    <row r="43" spans="1:14">
      <c r="A43" s="67"/>
      <c r="B43" s="243"/>
      <c r="C43" s="67"/>
    </row>
    <row r="44" spans="1:14">
      <c r="A44" s="67"/>
      <c r="B44" s="243"/>
      <c r="C44" s="67"/>
    </row>
    <row r="45" spans="1:14">
      <c r="A45" s="67"/>
      <c r="B45" s="243"/>
      <c r="C45" s="67"/>
    </row>
    <row r="46" spans="1:14">
      <c r="A46" s="67"/>
      <c r="B46" s="243"/>
      <c r="C46" s="67"/>
    </row>
    <row r="47" spans="1:14">
      <c r="B47" s="243"/>
    </row>
    <row r="48" spans="1:14">
      <c r="B48" s="243"/>
    </row>
    <row r="49" spans="1:12">
      <c r="B49" s="243"/>
    </row>
    <row r="50" spans="1:12">
      <c r="B50" s="243"/>
    </row>
    <row r="51" spans="1:12">
      <c r="B51" s="243"/>
    </row>
    <row r="52" spans="1:12">
      <c r="B52" s="243"/>
    </row>
    <row r="53" spans="1:12">
      <c r="B53" s="243"/>
    </row>
    <row r="54" spans="1:12" s="244" customFormat="1">
      <c r="A54" s="119"/>
      <c r="B54" s="243"/>
      <c r="C54" s="119"/>
      <c r="D54" s="250"/>
      <c r="E54" s="119"/>
      <c r="F54" s="119"/>
      <c r="G54" s="119"/>
      <c r="H54" s="119"/>
      <c r="I54" s="119"/>
      <c r="J54" s="119"/>
      <c r="K54" s="119"/>
      <c r="L54" s="119"/>
    </row>
    <row r="55" spans="1:12" s="244" customFormat="1">
      <c r="A55" s="119"/>
      <c r="B55" s="243"/>
      <c r="C55" s="119"/>
      <c r="D55" s="250"/>
      <c r="E55" s="119"/>
      <c r="F55" s="119"/>
      <c r="G55" s="119"/>
      <c r="H55" s="119"/>
      <c r="I55" s="119"/>
      <c r="J55" s="119"/>
      <c r="K55" s="119"/>
      <c r="L55" s="119"/>
    </row>
    <row r="56" spans="1:12" s="244" customFormat="1">
      <c r="A56" s="119"/>
      <c r="B56" s="243"/>
      <c r="C56" s="119"/>
      <c r="D56" s="250"/>
      <c r="E56" s="119"/>
      <c r="F56" s="119"/>
      <c r="G56" s="119"/>
      <c r="H56" s="119"/>
      <c r="I56" s="119"/>
      <c r="J56" s="119"/>
      <c r="K56" s="119"/>
      <c r="L56" s="119"/>
    </row>
    <row r="57" spans="1:12" s="244" customFormat="1">
      <c r="A57" s="119"/>
      <c r="B57" s="243"/>
      <c r="C57" s="119"/>
      <c r="D57" s="250"/>
      <c r="E57" s="119"/>
      <c r="F57" s="119"/>
      <c r="G57" s="119"/>
      <c r="H57" s="119"/>
      <c r="I57" s="119"/>
      <c r="J57" s="119"/>
      <c r="K57" s="119"/>
      <c r="L57" s="119"/>
    </row>
    <row r="58" spans="1:12" s="244" customFormat="1">
      <c r="A58" s="119"/>
      <c r="B58" s="243"/>
      <c r="C58" s="119"/>
      <c r="D58" s="250"/>
      <c r="E58" s="119"/>
      <c r="F58" s="119"/>
      <c r="G58" s="119"/>
      <c r="H58" s="119"/>
      <c r="I58" s="119"/>
      <c r="J58" s="119"/>
      <c r="K58" s="119"/>
      <c r="L58" s="119"/>
    </row>
    <row r="59" spans="1:12" s="244" customFormat="1">
      <c r="A59" s="119"/>
      <c r="B59" s="243"/>
      <c r="C59" s="119"/>
      <c r="D59" s="250"/>
      <c r="E59" s="119"/>
      <c r="F59" s="119"/>
      <c r="G59" s="119"/>
      <c r="H59" s="119"/>
      <c r="I59" s="119"/>
      <c r="J59" s="119"/>
      <c r="K59" s="119"/>
      <c r="L59" s="119"/>
    </row>
    <row r="60" spans="1:12" s="244" customFormat="1">
      <c r="A60" s="119"/>
      <c r="B60" s="243"/>
      <c r="C60" s="119"/>
      <c r="D60" s="250"/>
      <c r="E60" s="119"/>
      <c r="F60" s="119"/>
      <c r="G60" s="119"/>
      <c r="H60" s="119"/>
      <c r="I60" s="119"/>
      <c r="J60" s="119"/>
      <c r="K60" s="119"/>
      <c r="L60" s="119"/>
    </row>
    <row r="61" spans="1:12" s="244" customFormat="1">
      <c r="A61" s="119"/>
      <c r="B61" s="243"/>
      <c r="C61" s="119"/>
      <c r="D61" s="250"/>
      <c r="E61" s="119"/>
      <c r="F61" s="119"/>
      <c r="G61" s="119"/>
      <c r="H61" s="119"/>
      <c r="I61" s="119"/>
      <c r="J61" s="119"/>
      <c r="K61" s="119"/>
      <c r="L61" s="119"/>
    </row>
    <row r="62" spans="1:12" s="244" customFormat="1">
      <c r="A62" s="119"/>
      <c r="B62" s="243"/>
      <c r="C62" s="119"/>
      <c r="D62" s="250"/>
      <c r="E62" s="119"/>
      <c r="F62" s="119"/>
      <c r="G62" s="119"/>
      <c r="H62" s="119"/>
      <c r="I62" s="119"/>
      <c r="J62" s="119"/>
      <c r="K62" s="119"/>
      <c r="L62" s="119"/>
    </row>
    <row r="63" spans="1:12" s="244" customFormat="1">
      <c r="A63" s="119"/>
      <c r="B63" s="243"/>
      <c r="C63" s="119"/>
      <c r="D63" s="250"/>
      <c r="E63" s="119"/>
      <c r="F63" s="119"/>
      <c r="G63" s="119"/>
      <c r="H63" s="119"/>
      <c r="I63" s="119"/>
      <c r="J63" s="119"/>
      <c r="K63" s="119"/>
      <c r="L63" s="119"/>
    </row>
    <row r="64" spans="1:12" s="244" customFormat="1">
      <c r="A64" s="119"/>
      <c r="B64" s="243"/>
      <c r="C64" s="119"/>
      <c r="D64" s="250"/>
      <c r="E64" s="119"/>
      <c r="F64" s="119"/>
      <c r="G64" s="119"/>
      <c r="H64" s="119"/>
      <c r="I64" s="119"/>
      <c r="J64" s="119"/>
      <c r="K64" s="119"/>
      <c r="L64" s="119"/>
    </row>
    <row r="65" spans="1:12" s="244" customFormat="1">
      <c r="A65" s="119"/>
      <c r="B65" s="243"/>
      <c r="C65" s="119"/>
      <c r="D65" s="250"/>
      <c r="E65" s="119"/>
      <c r="F65" s="119"/>
      <c r="G65" s="119"/>
      <c r="H65" s="119"/>
      <c r="I65" s="119"/>
      <c r="J65" s="119"/>
      <c r="K65" s="119"/>
      <c r="L65" s="119"/>
    </row>
    <row r="66" spans="1:12" s="244" customFormat="1">
      <c r="A66" s="119"/>
      <c r="B66" s="243"/>
      <c r="C66" s="119"/>
      <c r="D66" s="250"/>
      <c r="E66" s="119"/>
      <c r="F66" s="119"/>
      <c r="G66" s="119"/>
      <c r="H66" s="119"/>
      <c r="I66" s="119"/>
      <c r="J66" s="119"/>
      <c r="K66" s="119"/>
      <c r="L66" s="119"/>
    </row>
    <row r="67" spans="1:12" s="244" customFormat="1">
      <c r="A67" s="119"/>
      <c r="B67" s="243"/>
      <c r="C67" s="119"/>
      <c r="D67" s="250"/>
      <c r="E67" s="119"/>
      <c r="F67" s="119"/>
      <c r="G67" s="119"/>
      <c r="H67" s="119"/>
      <c r="I67" s="119"/>
      <c r="J67" s="119"/>
      <c r="K67" s="119"/>
      <c r="L67" s="119"/>
    </row>
    <row r="68" spans="1:12" s="244" customFormat="1">
      <c r="A68" s="119"/>
      <c r="B68" s="243"/>
      <c r="C68" s="119"/>
      <c r="D68" s="250"/>
      <c r="E68" s="119"/>
      <c r="F68" s="119"/>
      <c r="G68" s="119"/>
      <c r="H68" s="119"/>
      <c r="I68" s="119"/>
      <c r="J68" s="119"/>
      <c r="K68" s="119"/>
      <c r="L68" s="119"/>
    </row>
    <row r="69" spans="1:12" s="244" customFormat="1">
      <c r="A69" s="119"/>
      <c r="B69" s="243"/>
      <c r="C69" s="119"/>
      <c r="D69" s="250"/>
      <c r="E69" s="119"/>
      <c r="F69" s="119"/>
      <c r="G69" s="119"/>
      <c r="H69" s="119"/>
      <c r="I69" s="119"/>
      <c r="J69" s="119"/>
      <c r="K69" s="119"/>
      <c r="L69" s="119"/>
    </row>
    <row r="70" spans="1:12" s="244" customFormat="1">
      <c r="A70" s="119"/>
      <c r="B70" s="243"/>
      <c r="C70" s="119"/>
      <c r="D70" s="250"/>
      <c r="E70" s="119"/>
      <c r="F70" s="119"/>
      <c r="G70" s="119"/>
      <c r="H70" s="119"/>
      <c r="I70" s="119"/>
      <c r="J70" s="119"/>
      <c r="K70" s="119"/>
      <c r="L70" s="119"/>
    </row>
    <row r="71" spans="1:12" s="244" customFormat="1">
      <c r="A71" s="119"/>
      <c r="B71" s="243"/>
      <c r="C71" s="119"/>
      <c r="D71" s="250"/>
      <c r="E71" s="119"/>
      <c r="F71" s="119"/>
      <c r="G71" s="119"/>
      <c r="H71" s="119"/>
      <c r="I71" s="119"/>
      <c r="J71" s="119"/>
      <c r="K71" s="119"/>
      <c r="L71" s="119"/>
    </row>
    <row r="72" spans="1:12" s="244" customFormat="1">
      <c r="A72" s="119"/>
      <c r="B72" s="243"/>
      <c r="C72" s="119"/>
      <c r="D72" s="250"/>
      <c r="E72" s="119"/>
      <c r="F72" s="119"/>
      <c r="G72" s="119"/>
      <c r="H72" s="119"/>
      <c r="I72" s="119"/>
      <c r="J72" s="119"/>
      <c r="K72" s="119"/>
      <c r="L72" s="119"/>
    </row>
    <row r="73" spans="1:12" s="244" customFormat="1">
      <c r="A73" s="119"/>
      <c r="B73" s="243"/>
      <c r="C73" s="119"/>
      <c r="D73" s="250"/>
      <c r="E73" s="119"/>
      <c r="F73" s="119"/>
      <c r="G73" s="119"/>
      <c r="H73" s="119"/>
      <c r="I73" s="119"/>
      <c r="J73" s="119"/>
      <c r="K73" s="119"/>
      <c r="L73" s="119"/>
    </row>
    <row r="74" spans="1:12" s="244" customFormat="1">
      <c r="A74" s="119"/>
      <c r="B74" s="243"/>
      <c r="C74" s="119"/>
      <c r="D74" s="250"/>
      <c r="E74" s="119"/>
      <c r="F74" s="119"/>
      <c r="G74" s="119"/>
      <c r="H74" s="119"/>
      <c r="I74" s="119"/>
      <c r="J74" s="119"/>
      <c r="K74" s="119"/>
      <c r="L74" s="119"/>
    </row>
    <row r="75" spans="1:12" s="244" customFormat="1">
      <c r="A75" s="119"/>
      <c r="B75" s="243"/>
      <c r="C75" s="119"/>
      <c r="D75" s="250"/>
      <c r="E75" s="119"/>
      <c r="F75" s="119"/>
      <c r="G75" s="119"/>
      <c r="H75" s="119"/>
      <c r="I75" s="119"/>
      <c r="J75" s="119"/>
      <c r="K75" s="119"/>
      <c r="L75" s="119"/>
    </row>
    <row r="76" spans="1:12" s="244" customFormat="1">
      <c r="A76" s="119"/>
      <c r="B76" s="243"/>
      <c r="C76" s="119"/>
      <c r="D76" s="250"/>
      <c r="E76" s="119"/>
      <c r="F76" s="119"/>
      <c r="G76" s="119"/>
      <c r="H76" s="119"/>
      <c r="I76" s="119"/>
      <c r="J76" s="119"/>
      <c r="K76" s="119"/>
      <c r="L76" s="119"/>
    </row>
    <row r="77" spans="1:12" s="244" customFormat="1">
      <c r="A77" s="119"/>
      <c r="B77" s="243"/>
      <c r="C77" s="119"/>
      <c r="D77" s="250"/>
      <c r="E77" s="119"/>
      <c r="F77" s="119"/>
      <c r="G77" s="119"/>
      <c r="H77" s="119"/>
      <c r="I77" s="119"/>
      <c r="J77" s="119"/>
      <c r="K77" s="119"/>
      <c r="L77" s="119"/>
    </row>
    <row r="78" spans="1:12" s="244" customFormat="1">
      <c r="A78" s="119"/>
      <c r="B78" s="243"/>
      <c r="C78" s="119"/>
      <c r="D78" s="250"/>
      <c r="E78" s="119"/>
      <c r="F78" s="119"/>
      <c r="G78" s="119"/>
      <c r="H78" s="119"/>
      <c r="I78" s="119"/>
      <c r="J78" s="119"/>
      <c r="K78" s="119"/>
      <c r="L78" s="119"/>
    </row>
    <row r="79" spans="1:12" s="244" customFormat="1">
      <c r="A79" s="119"/>
      <c r="B79" s="243"/>
      <c r="C79" s="119"/>
      <c r="D79" s="250"/>
      <c r="E79" s="119"/>
      <c r="F79" s="119"/>
      <c r="G79" s="119"/>
      <c r="H79" s="119"/>
      <c r="I79" s="119"/>
      <c r="J79" s="119"/>
      <c r="K79" s="119"/>
      <c r="L79" s="119"/>
    </row>
    <row r="80" spans="1:12" s="244" customFormat="1">
      <c r="A80" s="119"/>
      <c r="B80" s="243"/>
      <c r="C80" s="119"/>
      <c r="D80" s="250"/>
      <c r="E80" s="119"/>
      <c r="F80" s="119"/>
      <c r="G80" s="119"/>
      <c r="H80" s="119"/>
      <c r="I80" s="119"/>
      <c r="J80" s="119"/>
      <c r="K80" s="119"/>
      <c r="L80" s="119"/>
    </row>
    <row r="81" spans="1:12" s="244" customFormat="1">
      <c r="A81" s="119"/>
      <c r="B81" s="243"/>
      <c r="C81" s="119"/>
      <c r="D81" s="250"/>
      <c r="E81" s="119"/>
      <c r="F81" s="119"/>
      <c r="G81" s="119"/>
      <c r="H81" s="119"/>
      <c r="I81" s="119"/>
      <c r="J81" s="119"/>
      <c r="K81" s="119"/>
      <c r="L81" s="119"/>
    </row>
    <row r="82" spans="1:12" s="244" customFormat="1">
      <c r="A82" s="119"/>
      <c r="B82" s="243"/>
      <c r="C82" s="119"/>
      <c r="D82" s="250"/>
      <c r="E82" s="119"/>
      <c r="F82" s="119"/>
      <c r="G82" s="119"/>
      <c r="H82" s="119"/>
      <c r="I82" s="119"/>
      <c r="J82" s="119"/>
      <c r="K82" s="119"/>
      <c r="L82" s="119"/>
    </row>
    <row r="83" spans="1:12" s="244" customFormat="1">
      <c r="A83" s="119"/>
      <c r="B83" s="243"/>
      <c r="C83" s="119"/>
      <c r="D83" s="250"/>
      <c r="E83" s="119"/>
      <c r="F83" s="119"/>
      <c r="G83" s="119"/>
      <c r="H83" s="119"/>
      <c r="I83" s="119"/>
      <c r="J83" s="119"/>
      <c r="K83" s="119"/>
      <c r="L83" s="119"/>
    </row>
    <row r="84" spans="1:12" s="244" customFormat="1">
      <c r="A84" s="119"/>
      <c r="B84" s="243"/>
      <c r="C84" s="119"/>
      <c r="D84" s="250"/>
      <c r="E84" s="119"/>
      <c r="F84" s="119"/>
      <c r="G84" s="119"/>
      <c r="H84" s="119"/>
      <c r="I84" s="119"/>
      <c r="J84" s="119"/>
      <c r="K84" s="119"/>
      <c r="L84" s="119"/>
    </row>
    <row r="85" spans="1:12" s="244" customFormat="1">
      <c r="A85" s="119"/>
      <c r="B85" s="243"/>
      <c r="C85" s="119"/>
      <c r="D85" s="250"/>
      <c r="E85" s="119"/>
      <c r="F85" s="119"/>
      <c r="G85" s="119"/>
      <c r="H85" s="119"/>
      <c r="I85" s="119"/>
      <c r="J85" s="119"/>
      <c r="K85" s="119"/>
      <c r="L85" s="119"/>
    </row>
    <row r="86" spans="1:12" s="244" customFormat="1">
      <c r="A86" s="119"/>
      <c r="B86" s="243"/>
      <c r="C86" s="119"/>
      <c r="D86" s="250"/>
      <c r="E86" s="119"/>
      <c r="F86" s="119"/>
      <c r="G86" s="119"/>
      <c r="H86" s="119"/>
      <c r="I86" s="119"/>
      <c r="J86" s="119"/>
      <c r="K86" s="119"/>
      <c r="L86" s="119"/>
    </row>
    <row r="87" spans="1:12" s="244" customFormat="1">
      <c r="A87" s="119"/>
      <c r="B87" s="243"/>
      <c r="C87" s="119"/>
      <c r="D87" s="250"/>
      <c r="E87" s="119"/>
      <c r="F87" s="119"/>
      <c r="G87" s="119"/>
      <c r="H87" s="119"/>
      <c r="I87" s="119"/>
      <c r="J87" s="119"/>
      <c r="K87" s="119"/>
      <c r="L87" s="119"/>
    </row>
    <row r="88" spans="1:12" s="244" customFormat="1">
      <c r="A88" s="119"/>
      <c r="B88" s="243"/>
      <c r="C88" s="119"/>
      <c r="D88" s="250"/>
      <c r="E88" s="119"/>
      <c r="F88" s="119"/>
      <c r="G88" s="119"/>
      <c r="H88" s="119"/>
      <c r="I88" s="119"/>
      <c r="J88" s="119"/>
      <c r="K88" s="119"/>
      <c r="L88" s="119"/>
    </row>
    <row r="89" spans="1:12" s="244" customFormat="1">
      <c r="A89" s="119"/>
      <c r="B89" s="243"/>
      <c r="C89" s="119"/>
      <c r="D89" s="250"/>
      <c r="E89" s="119"/>
      <c r="F89" s="119"/>
      <c r="G89" s="119"/>
      <c r="H89" s="119"/>
      <c r="I89" s="119"/>
      <c r="J89" s="119"/>
      <c r="K89" s="119"/>
      <c r="L89" s="119"/>
    </row>
    <row r="90" spans="1:12" s="244" customFormat="1">
      <c r="A90" s="119"/>
      <c r="B90" s="243"/>
      <c r="C90" s="119"/>
      <c r="D90" s="250"/>
      <c r="E90" s="119"/>
      <c r="F90" s="119"/>
      <c r="G90" s="119"/>
      <c r="H90" s="119"/>
      <c r="I90" s="119"/>
      <c r="J90" s="119"/>
      <c r="K90" s="119"/>
      <c r="L90" s="119"/>
    </row>
    <row r="91" spans="1:12" s="244" customFormat="1">
      <c r="A91" s="119"/>
      <c r="B91" s="243"/>
      <c r="C91" s="119"/>
      <c r="D91" s="250"/>
      <c r="E91" s="119"/>
      <c r="F91" s="119"/>
      <c r="G91" s="119"/>
      <c r="H91" s="119"/>
      <c r="I91" s="119"/>
      <c r="J91" s="119"/>
      <c r="K91" s="119"/>
      <c r="L91" s="119"/>
    </row>
    <row r="92" spans="1:12" s="244" customFormat="1">
      <c r="A92" s="119"/>
      <c r="B92" s="243"/>
      <c r="C92" s="119"/>
      <c r="D92" s="250"/>
      <c r="E92" s="119"/>
      <c r="F92" s="119"/>
      <c r="G92" s="119"/>
      <c r="H92" s="119"/>
      <c r="I92" s="119"/>
      <c r="J92" s="119"/>
      <c r="K92" s="119"/>
      <c r="L92" s="119"/>
    </row>
    <row r="93" spans="1:12" s="244" customFormat="1">
      <c r="A93" s="119"/>
      <c r="B93" s="243"/>
      <c r="C93" s="119"/>
      <c r="D93" s="250"/>
      <c r="E93" s="119"/>
      <c r="F93" s="119"/>
      <c r="G93" s="119"/>
      <c r="H93" s="119"/>
      <c r="I93" s="119"/>
      <c r="J93" s="119"/>
      <c r="K93" s="119"/>
      <c r="L93" s="119"/>
    </row>
    <row r="94" spans="1:12" s="244" customFormat="1">
      <c r="A94" s="119"/>
      <c r="B94" s="243"/>
      <c r="C94" s="119"/>
      <c r="D94" s="250"/>
      <c r="E94" s="119"/>
      <c r="F94" s="119"/>
      <c r="G94" s="119"/>
      <c r="H94" s="119"/>
      <c r="I94" s="119"/>
      <c r="J94" s="119"/>
      <c r="K94" s="119"/>
      <c r="L94" s="119"/>
    </row>
    <row r="95" spans="1:12" s="244" customFormat="1">
      <c r="A95" s="119"/>
      <c r="B95" s="243"/>
      <c r="C95" s="119"/>
      <c r="D95" s="250"/>
      <c r="E95" s="119"/>
      <c r="F95" s="119"/>
      <c r="G95" s="119"/>
      <c r="H95" s="119"/>
      <c r="I95" s="119"/>
      <c r="J95" s="119"/>
      <c r="K95" s="119"/>
      <c r="L95" s="119"/>
    </row>
    <row r="96" spans="1:12" s="244" customFormat="1">
      <c r="A96" s="119"/>
      <c r="B96" s="243"/>
      <c r="C96" s="119"/>
      <c r="D96" s="250"/>
      <c r="E96" s="119"/>
      <c r="F96" s="119"/>
      <c r="G96" s="119"/>
      <c r="H96" s="119"/>
      <c r="I96" s="119"/>
      <c r="J96" s="119"/>
      <c r="K96" s="119"/>
      <c r="L96" s="119"/>
    </row>
    <row r="97" spans="1:12" s="244" customFormat="1">
      <c r="A97" s="119"/>
      <c r="B97" s="243"/>
      <c r="C97" s="119"/>
      <c r="D97" s="250"/>
      <c r="E97" s="119"/>
      <c r="F97" s="119"/>
      <c r="G97" s="119"/>
      <c r="H97" s="119"/>
      <c r="I97" s="119"/>
      <c r="J97" s="119"/>
      <c r="K97" s="119"/>
      <c r="L97" s="119"/>
    </row>
    <row r="98" spans="1:12" s="244" customFormat="1">
      <c r="A98" s="119"/>
      <c r="B98" s="243"/>
      <c r="C98" s="119"/>
      <c r="D98" s="250"/>
      <c r="E98" s="119"/>
      <c r="F98" s="119"/>
      <c r="G98" s="119"/>
      <c r="H98" s="119"/>
      <c r="I98" s="119"/>
      <c r="J98" s="119"/>
      <c r="K98" s="119"/>
      <c r="L98" s="119"/>
    </row>
    <row r="99" spans="1:12" s="244" customFormat="1">
      <c r="A99" s="119"/>
      <c r="B99" s="243"/>
      <c r="C99" s="119"/>
      <c r="D99" s="250"/>
      <c r="E99" s="119"/>
      <c r="F99" s="119"/>
      <c r="G99" s="119"/>
      <c r="H99" s="119"/>
      <c r="I99" s="119"/>
      <c r="J99" s="119"/>
      <c r="K99" s="119"/>
      <c r="L99" s="119"/>
    </row>
    <row r="100" spans="1:12" s="244" customFormat="1">
      <c r="A100" s="119"/>
      <c r="B100" s="243"/>
      <c r="C100" s="119"/>
      <c r="D100" s="250"/>
      <c r="E100" s="119"/>
      <c r="F100" s="119"/>
      <c r="G100" s="119"/>
      <c r="H100" s="119"/>
      <c r="I100" s="119"/>
      <c r="J100" s="119"/>
      <c r="K100" s="119"/>
      <c r="L100" s="119"/>
    </row>
    <row r="101" spans="1:12" s="244" customFormat="1">
      <c r="A101" s="119"/>
      <c r="B101" s="243"/>
      <c r="C101" s="119"/>
      <c r="D101" s="250"/>
      <c r="E101" s="119"/>
      <c r="F101" s="119"/>
      <c r="G101" s="119"/>
      <c r="H101" s="119"/>
      <c r="I101" s="119"/>
      <c r="J101" s="119"/>
      <c r="K101" s="119"/>
      <c r="L101" s="119"/>
    </row>
    <row r="102" spans="1:12" s="244" customFormat="1">
      <c r="A102" s="119"/>
      <c r="B102" s="243"/>
      <c r="C102" s="119"/>
      <c r="D102" s="250"/>
      <c r="E102" s="119"/>
      <c r="F102" s="119"/>
      <c r="G102" s="119"/>
      <c r="H102" s="119"/>
      <c r="I102" s="119"/>
      <c r="J102" s="119"/>
      <c r="K102" s="119"/>
      <c r="L102" s="119"/>
    </row>
    <row r="103" spans="1:12" s="244" customFormat="1">
      <c r="A103" s="119"/>
      <c r="B103" s="243"/>
      <c r="C103" s="119"/>
      <c r="D103" s="250"/>
      <c r="E103" s="119"/>
      <c r="F103" s="119"/>
      <c r="G103" s="119"/>
      <c r="H103" s="119"/>
      <c r="I103" s="119"/>
      <c r="J103" s="119"/>
      <c r="K103" s="119"/>
      <c r="L103" s="119"/>
    </row>
    <row r="104" spans="1:12" s="244" customFormat="1">
      <c r="A104" s="119"/>
      <c r="B104" s="243"/>
      <c r="C104" s="119"/>
      <c r="D104" s="250"/>
      <c r="E104" s="119"/>
      <c r="F104" s="119"/>
      <c r="G104" s="119"/>
      <c r="H104" s="119"/>
      <c r="I104" s="119"/>
      <c r="J104" s="119"/>
      <c r="K104" s="119"/>
      <c r="L104" s="119"/>
    </row>
    <row r="105" spans="1:12" s="244" customFormat="1">
      <c r="A105" s="119"/>
      <c r="B105" s="243"/>
      <c r="C105" s="119"/>
      <c r="D105" s="250"/>
      <c r="E105" s="119"/>
      <c r="F105" s="119"/>
      <c r="G105" s="119"/>
      <c r="H105" s="119"/>
      <c r="I105" s="119"/>
      <c r="J105" s="119"/>
      <c r="K105" s="119"/>
      <c r="L105" s="119"/>
    </row>
    <row r="106" spans="1:12" s="244" customFormat="1">
      <c r="A106" s="119"/>
      <c r="B106" s="243"/>
      <c r="C106" s="119"/>
      <c r="D106" s="250"/>
      <c r="E106" s="119"/>
      <c r="F106" s="119"/>
      <c r="G106" s="119"/>
      <c r="H106" s="119"/>
      <c r="I106" s="119"/>
      <c r="J106" s="119"/>
      <c r="K106" s="119"/>
      <c r="L106" s="119"/>
    </row>
    <row r="107" spans="1:12" s="244" customFormat="1">
      <c r="A107" s="119"/>
      <c r="B107" s="243"/>
      <c r="C107" s="119"/>
      <c r="D107" s="250"/>
      <c r="E107" s="119"/>
      <c r="F107" s="119"/>
      <c r="G107" s="119"/>
      <c r="H107" s="119"/>
      <c r="I107" s="119"/>
      <c r="J107" s="119"/>
      <c r="K107" s="119"/>
      <c r="L107" s="119"/>
    </row>
    <row r="108" spans="1:12" s="244" customFormat="1">
      <c r="A108" s="119"/>
      <c r="B108" s="243"/>
      <c r="C108" s="119"/>
      <c r="D108" s="250"/>
      <c r="E108" s="119"/>
      <c r="F108" s="119"/>
      <c r="G108" s="119"/>
      <c r="H108" s="119"/>
      <c r="I108" s="119"/>
      <c r="J108" s="119"/>
      <c r="K108" s="119"/>
      <c r="L108" s="119"/>
    </row>
    <row r="109" spans="1:12" s="244" customFormat="1">
      <c r="A109" s="119"/>
      <c r="B109" s="243"/>
      <c r="C109" s="119"/>
      <c r="D109" s="250"/>
      <c r="E109" s="119"/>
      <c r="F109" s="119"/>
      <c r="G109" s="119"/>
      <c r="H109" s="119"/>
      <c r="I109" s="119"/>
      <c r="J109" s="119"/>
      <c r="K109" s="119"/>
      <c r="L109" s="119"/>
    </row>
    <row r="110" spans="1:12" s="244" customFormat="1">
      <c r="A110" s="119"/>
      <c r="B110" s="243"/>
      <c r="C110" s="119"/>
      <c r="D110" s="250"/>
      <c r="E110" s="119"/>
      <c r="F110" s="119"/>
      <c r="G110" s="119"/>
      <c r="H110" s="119"/>
      <c r="I110" s="119"/>
      <c r="J110" s="119"/>
      <c r="K110" s="119"/>
      <c r="L110" s="119"/>
    </row>
    <row r="111" spans="1:12" s="244" customFormat="1">
      <c r="A111" s="119"/>
      <c r="B111" s="243"/>
      <c r="C111" s="119"/>
      <c r="D111" s="250"/>
      <c r="E111" s="119"/>
      <c r="F111" s="119"/>
      <c r="G111" s="119"/>
      <c r="H111" s="119"/>
      <c r="I111" s="119"/>
      <c r="J111" s="119"/>
      <c r="K111" s="119"/>
      <c r="L111" s="119"/>
    </row>
    <row r="112" spans="1:12" s="244" customFormat="1">
      <c r="A112" s="119"/>
      <c r="B112" s="243"/>
      <c r="C112" s="119"/>
      <c r="D112" s="250"/>
      <c r="E112" s="119"/>
      <c r="F112" s="119"/>
      <c r="G112" s="119"/>
      <c r="H112" s="119"/>
      <c r="I112" s="119"/>
      <c r="J112" s="119"/>
      <c r="K112" s="119"/>
      <c r="L112" s="119"/>
    </row>
    <row r="113" spans="1:14" s="244" customFormat="1">
      <c r="A113" s="119"/>
      <c r="B113" s="243"/>
      <c r="C113" s="119"/>
      <c r="D113" s="250"/>
      <c r="E113" s="119"/>
      <c r="F113" s="119"/>
      <c r="G113" s="119"/>
      <c r="H113" s="119"/>
      <c r="I113" s="119"/>
      <c r="J113" s="119"/>
      <c r="K113" s="119"/>
      <c r="L113" s="119"/>
    </row>
    <row r="114" spans="1:14" s="244" customFormat="1">
      <c r="A114" s="119"/>
      <c r="B114" s="243"/>
      <c r="C114" s="119"/>
      <c r="D114" s="250"/>
      <c r="E114" s="119"/>
      <c r="F114" s="119"/>
      <c r="G114" s="119"/>
      <c r="H114" s="119"/>
      <c r="I114" s="119"/>
      <c r="J114" s="119"/>
      <c r="K114" s="119"/>
      <c r="L114" s="119"/>
    </row>
    <row r="115" spans="1:14" s="244" customFormat="1">
      <c r="A115" s="119"/>
      <c r="B115" s="243"/>
      <c r="C115" s="119"/>
      <c r="D115" s="250"/>
      <c r="E115" s="119"/>
      <c r="F115" s="119"/>
      <c r="G115" s="119"/>
      <c r="H115" s="119"/>
      <c r="I115" s="119"/>
      <c r="J115" s="119"/>
      <c r="K115" s="119"/>
      <c r="L115" s="119"/>
    </row>
    <row r="116" spans="1:14" s="244" customFormat="1">
      <c r="A116" s="119"/>
      <c r="B116" s="243"/>
      <c r="C116" s="119"/>
      <c r="D116" s="250"/>
      <c r="E116" s="119"/>
      <c r="F116" s="119"/>
      <c r="G116" s="119"/>
      <c r="H116" s="119"/>
      <c r="I116" s="119"/>
      <c r="J116" s="119"/>
      <c r="K116" s="119"/>
      <c r="L116" s="119"/>
    </row>
    <row r="117" spans="1:14" s="244" customFormat="1">
      <c r="A117" s="119"/>
      <c r="B117" s="243"/>
      <c r="C117" s="119"/>
      <c r="D117" s="250"/>
      <c r="E117" s="119"/>
      <c r="F117" s="119"/>
      <c r="G117" s="119"/>
      <c r="H117" s="119"/>
      <c r="I117" s="119"/>
      <c r="J117" s="119"/>
      <c r="K117" s="119"/>
      <c r="L117" s="119"/>
    </row>
    <row r="118" spans="1:14">
      <c r="B118" s="245"/>
    </row>
    <row r="119" spans="1:14">
      <c r="B119" s="246"/>
    </row>
    <row r="120" spans="1:14">
      <c r="B120" s="246"/>
    </row>
    <row r="121" spans="1:14" s="48" customFormat="1">
      <c r="B121" s="246"/>
      <c r="D121" s="53"/>
      <c r="M121" s="242"/>
      <c r="N121" s="242"/>
    </row>
    <row r="122" spans="1:14" s="48" customFormat="1">
      <c r="B122" s="246"/>
      <c r="D122" s="53"/>
      <c r="M122" s="242"/>
      <c r="N122" s="242"/>
    </row>
    <row r="123" spans="1:14" s="48" customFormat="1">
      <c r="B123" s="246"/>
      <c r="D123" s="53"/>
      <c r="M123" s="242"/>
      <c r="N123" s="242"/>
    </row>
    <row r="124" spans="1:14" s="48" customFormat="1">
      <c r="B124" s="246"/>
      <c r="D124" s="53"/>
      <c r="M124" s="242"/>
      <c r="N124" s="242"/>
    </row>
    <row r="125" spans="1:14" s="48" customFormat="1">
      <c r="B125" s="246"/>
      <c r="D125" s="53"/>
      <c r="M125" s="242"/>
      <c r="N125" s="242"/>
    </row>
    <row r="126" spans="1:14" s="48" customFormat="1">
      <c r="B126" s="246"/>
      <c r="D126" s="53"/>
      <c r="M126" s="242"/>
      <c r="N126" s="242"/>
    </row>
    <row r="127" spans="1:14" s="48" customFormat="1">
      <c r="B127" s="246"/>
      <c r="D127" s="53"/>
      <c r="M127" s="242"/>
      <c r="N127" s="242"/>
    </row>
    <row r="128" spans="1:14" s="48" customFormat="1">
      <c r="B128" s="246"/>
      <c r="D128" s="53"/>
      <c r="M128" s="242"/>
      <c r="N128" s="242"/>
    </row>
    <row r="129" spans="2:14" s="48" customFormat="1">
      <c r="B129" s="246"/>
      <c r="D129" s="53"/>
      <c r="M129" s="242"/>
      <c r="N129" s="242"/>
    </row>
    <row r="130" spans="2:14" s="48" customFormat="1">
      <c r="B130" s="246"/>
      <c r="D130" s="53"/>
      <c r="M130" s="242"/>
      <c r="N130" s="242"/>
    </row>
    <row r="131" spans="2:14" s="48" customFormat="1">
      <c r="B131" s="246"/>
      <c r="D131" s="53"/>
      <c r="M131" s="242"/>
      <c r="N131" s="242"/>
    </row>
    <row r="132" spans="2:14" s="48" customFormat="1">
      <c r="B132" s="246"/>
      <c r="D132" s="53"/>
      <c r="M132" s="242"/>
      <c r="N132" s="242"/>
    </row>
    <row r="133" spans="2:14" s="48" customFormat="1">
      <c r="B133" s="246"/>
      <c r="D133" s="53"/>
      <c r="M133" s="242"/>
      <c r="N133" s="242"/>
    </row>
    <row r="134" spans="2:14" s="48" customFormat="1">
      <c r="B134" s="246"/>
      <c r="D134" s="53"/>
      <c r="M134" s="242"/>
      <c r="N134" s="242"/>
    </row>
    <row r="135" spans="2:14" s="48" customFormat="1">
      <c r="B135" s="246"/>
      <c r="D135" s="53"/>
      <c r="M135" s="242"/>
      <c r="N135" s="242"/>
    </row>
    <row r="136" spans="2:14" s="48" customFormat="1">
      <c r="B136" s="246"/>
      <c r="D136" s="53"/>
      <c r="M136" s="242"/>
      <c r="N136" s="242"/>
    </row>
    <row r="137" spans="2:14" s="48" customFormat="1">
      <c r="B137" s="246"/>
      <c r="D137" s="53"/>
      <c r="M137" s="242"/>
      <c r="N137" s="242"/>
    </row>
    <row r="138" spans="2:14" s="48" customFormat="1">
      <c r="B138" s="246"/>
      <c r="D138" s="53"/>
      <c r="M138" s="242"/>
      <c r="N138" s="242"/>
    </row>
    <row r="139" spans="2:14" s="48" customFormat="1">
      <c r="B139" s="246"/>
      <c r="D139" s="53"/>
      <c r="M139" s="242"/>
      <c r="N139" s="242"/>
    </row>
    <row r="140" spans="2:14" s="48" customFormat="1">
      <c r="B140" s="246"/>
      <c r="D140" s="53"/>
      <c r="M140" s="242"/>
      <c r="N140" s="242"/>
    </row>
    <row r="141" spans="2:14" s="48" customFormat="1">
      <c r="B141" s="246"/>
      <c r="D141" s="53"/>
      <c r="M141" s="242"/>
      <c r="N141" s="242"/>
    </row>
    <row r="142" spans="2:14" s="48" customFormat="1">
      <c r="B142" s="246"/>
      <c r="D142" s="53"/>
      <c r="M142" s="242"/>
      <c r="N142" s="242"/>
    </row>
    <row r="143" spans="2:14" s="48" customFormat="1">
      <c r="B143" s="246"/>
      <c r="D143" s="53"/>
      <c r="M143" s="242"/>
      <c r="N143" s="242"/>
    </row>
    <row r="144" spans="2:14" s="48" customFormat="1">
      <c r="B144" s="246"/>
      <c r="D144" s="53"/>
      <c r="M144" s="242"/>
      <c r="N144" s="242"/>
    </row>
    <row r="145" spans="2:14" s="48" customFormat="1">
      <c r="B145" s="246"/>
      <c r="D145" s="53"/>
      <c r="M145" s="242"/>
      <c r="N145" s="242"/>
    </row>
    <row r="146" spans="2:14" s="48" customFormat="1">
      <c r="B146" s="246"/>
      <c r="D146" s="53"/>
      <c r="M146" s="242"/>
      <c r="N146" s="242"/>
    </row>
    <row r="147" spans="2:14" s="48" customFormat="1">
      <c r="B147" s="246"/>
      <c r="D147" s="53"/>
      <c r="M147" s="242"/>
      <c r="N147" s="242"/>
    </row>
    <row r="148" spans="2:14" s="48" customFormat="1">
      <c r="B148" s="246"/>
      <c r="D148" s="53"/>
      <c r="M148" s="242"/>
      <c r="N148" s="242"/>
    </row>
    <row r="149" spans="2:14" s="48" customFormat="1">
      <c r="B149" s="246"/>
      <c r="D149" s="53"/>
      <c r="M149" s="242"/>
      <c r="N149" s="242"/>
    </row>
    <row r="150" spans="2:14" s="48" customFormat="1">
      <c r="B150" s="246"/>
      <c r="D150" s="53"/>
      <c r="M150" s="242"/>
      <c r="N150" s="242"/>
    </row>
    <row r="151" spans="2:14" s="48" customFormat="1">
      <c r="B151" s="246"/>
      <c r="D151" s="53"/>
      <c r="M151" s="242"/>
      <c r="N151" s="242"/>
    </row>
    <row r="152" spans="2:14" s="48" customFormat="1">
      <c r="B152" s="246"/>
      <c r="D152" s="53"/>
      <c r="M152" s="242"/>
      <c r="N152" s="242"/>
    </row>
    <row r="153" spans="2:14" s="48" customFormat="1">
      <c r="B153" s="246"/>
      <c r="D153" s="53"/>
      <c r="M153" s="242"/>
      <c r="N153" s="242"/>
    </row>
    <row r="154" spans="2:14" s="48" customFormat="1">
      <c r="B154" s="246"/>
      <c r="D154" s="53"/>
      <c r="M154" s="242"/>
      <c r="N154" s="242"/>
    </row>
    <row r="155" spans="2:14" s="48" customFormat="1">
      <c r="B155" s="246"/>
      <c r="D155" s="53"/>
      <c r="M155" s="242"/>
      <c r="N155" s="242"/>
    </row>
    <row r="156" spans="2:14" s="48" customFormat="1">
      <c r="B156" s="246"/>
      <c r="D156" s="53"/>
      <c r="M156" s="242"/>
      <c r="N156" s="242"/>
    </row>
    <row r="157" spans="2:14" s="48" customFormat="1">
      <c r="B157" s="246"/>
      <c r="D157" s="53"/>
      <c r="M157" s="242"/>
      <c r="N157" s="242"/>
    </row>
    <row r="158" spans="2:14" s="48" customFormat="1">
      <c r="B158" s="246"/>
      <c r="D158" s="53"/>
      <c r="M158" s="242"/>
      <c r="N158" s="242"/>
    </row>
    <row r="159" spans="2:14" s="48" customFormat="1">
      <c r="B159" s="246"/>
      <c r="D159" s="53"/>
      <c r="M159" s="242"/>
      <c r="N159" s="242"/>
    </row>
    <row r="160" spans="2:14" s="48" customFormat="1">
      <c r="B160" s="246"/>
      <c r="D160" s="53"/>
      <c r="M160" s="242"/>
      <c r="N160" s="242"/>
    </row>
    <row r="161" spans="2:14" s="48" customFormat="1">
      <c r="B161" s="246"/>
      <c r="D161" s="53"/>
      <c r="M161" s="242"/>
      <c r="N161" s="242"/>
    </row>
    <row r="162" spans="2:14" s="48" customFormat="1">
      <c r="B162" s="246"/>
      <c r="D162" s="53"/>
      <c r="M162" s="242"/>
      <c r="N162" s="242"/>
    </row>
    <row r="163" spans="2:14" s="48" customFormat="1">
      <c r="B163" s="246"/>
      <c r="D163" s="53"/>
      <c r="M163" s="242"/>
      <c r="N163" s="242"/>
    </row>
    <row r="164" spans="2:14" s="48" customFormat="1">
      <c r="B164" s="246"/>
      <c r="D164" s="53"/>
      <c r="M164" s="242"/>
      <c r="N164" s="242"/>
    </row>
    <row r="165" spans="2:14" s="48" customFormat="1">
      <c r="B165" s="246"/>
      <c r="D165" s="53"/>
      <c r="M165" s="242"/>
      <c r="N165" s="242"/>
    </row>
    <row r="166" spans="2:14" s="48" customFormat="1">
      <c r="B166" s="246"/>
      <c r="D166" s="53"/>
      <c r="M166" s="242"/>
      <c r="N166" s="242"/>
    </row>
    <row r="167" spans="2:14" s="48" customFormat="1">
      <c r="B167" s="246"/>
      <c r="D167" s="53"/>
      <c r="M167" s="242"/>
      <c r="N167" s="242"/>
    </row>
    <row r="168" spans="2:14" s="48" customFormat="1">
      <c r="B168" s="246"/>
      <c r="D168" s="53"/>
      <c r="M168" s="242"/>
      <c r="N168" s="242"/>
    </row>
    <row r="169" spans="2:14" s="48" customFormat="1">
      <c r="B169" s="246"/>
      <c r="D169" s="53"/>
      <c r="M169" s="242"/>
      <c r="N169" s="242"/>
    </row>
    <row r="170" spans="2:14" s="48" customFormat="1">
      <c r="B170" s="246"/>
      <c r="D170" s="53"/>
      <c r="M170" s="242"/>
      <c r="N170" s="242"/>
    </row>
    <row r="171" spans="2:14" s="48" customFormat="1">
      <c r="B171" s="246"/>
      <c r="D171" s="53"/>
      <c r="M171" s="242"/>
      <c r="N171" s="242"/>
    </row>
    <row r="172" spans="2:14" s="48" customFormat="1">
      <c r="B172" s="246"/>
      <c r="D172" s="53"/>
      <c r="M172" s="242"/>
      <c r="N172" s="242"/>
    </row>
    <row r="173" spans="2:14" s="48" customFormat="1">
      <c r="B173" s="246"/>
      <c r="D173" s="53"/>
      <c r="M173" s="242"/>
      <c r="N173" s="242"/>
    </row>
    <row r="174" spans="2:14" s="48" customFormat="1">
      <c r="B174" s="246"/>
      <c r="D174" s="53"/>
      <c r="M174" s="242"/>
      <c r="N174" s="242"/>
    </row>
    <row r="175" spans="2:14" s="48" customFormat="1">
      <c r="B175" s="246"/>
      <c r="D175" s="53"/>
      <c r="M175" s="242"/>
      <c r="N175" s="242"/>
    </row>
    <row r="176" spans="2:14" s="48" customFormat="1">
      <c r="B176" s="246"/>
      <c r="D176" s="53"/>
      <c r="M176" s="242"/>
      <c r="N176" s="242"/>
    </row>
    <row r="177" spans="2:14" s="48" customFormat="1">
      <c r="B177" s="246"/>
      <c r="D177" s="53"/>
      <c r="M177" s="242"/>
      <c r="N177" s="242"/>
    </row>
    <row r="178" spans="2:14" s="48" customFormat="1">
      <c r="B178" s="246"/>
      <c r="D178" s="53"/>
      <c r="M178" s="242"/>
      <c r="N178" s="242"/>
    </row>
    <row r="179" spans="2:14" s="48" customFormat="1">
      <c r="B179" s="246"/>
      <c r="D179" s="53"/>
      <c r="M179" s="242"/>
      <c r="N179" s="242"/>
    </row>
    <row r="180" spans="2:14" s="48" customFormat="1">
      <c r="B180" s="246"/>
      <c r="D180" s="53"/>
      <c r="M180" s="242"/>
      <c r="N180" s="242"/>
    </row>
    <row r="181" spans="2:14" s="48" customFormat="1">
      <c r="B181" s="246"/>
      <c r="D181" s="53"/>
      <c r="M181" s="242"/>
      <c r="N181" s="242"/>
    </row>
    <row r="182" spans="2:14" s="48" customFormat="1">
      <c r="B182" s="246"/>
      <c r="D182" s="53"/>
      <c r="M182" s="242"/>
      <c r="N182" s="242"/>
    </row>
    <row r="183" spans="2:14" s="48" customFormat="1">
      <c r="B183" s="246"/>
      <c r="D183" s="53"/>
      <c r="M183" s="242"/>
      <c r="N183" s="242"/>
    </row>
    <row r="184" spans="2:14" s="48" customFormat="1">
      <c r="B184" s="246"/>
      <c r="D184" s="53"/>
      <c r="M184" s="242"/>
      <c r="N184" s="242"/>
    </row>
    <row r="185" spans="2:14" s="48" customFormat="1">
      <c r="B185" s="246"/>
      <c r="D185" s="53"/>
      <c r="M185" s="242"/>
      <c r="N185" s="242"/>
    </row>
    <row r="186" spans="2:14" s="48" customFormat="1">
      <c r="B186" s="246"/>
      <c r="D186" s="53"/>
      <c r="M186" s="242"/>
      <c r="N186" s="242"/>
    </row>
    <row r="187" spans="2:14" s="48" customFormat="1">
      <c r="B187" s="246"/>
      <c r="D187" s="53"/>
      <c r="M187" s="242"/>
      <c r="N187" s="242"/>
    </row>
    <row r="188" spans="2:14" s="48" customFormat="1">
      <c r="B188" s="246"/>
      <c r="D188" s="53"/>
      <c r="M188" s="242"/>
      <c r="N188" s="242"/>
    </row>
    <row r="189" spans="2:14" s="48" customFormat="1">
      <c r="B189" s="246"/>
      <c r="D189" s="53"/>
      <c r="M189" s="242"/>
      <c r="N189" s="242"/>
    </row>
    <row r="190" spans="2:14" s="48" customFormat="1">
      <c r="B190" s="246"/>
      <c r="D190" s="53"/>
      <c r="M190" s="242"/>
      <c r="N190" s="242"/>
    </row>
    <row r="191" spans="2:14" s="48" customFormat="1">
      <c r="B191" s="246"/>
      <c r="D191" s="53"/>
      <c r="M191" s="242"/>
      <c r="N191" s="242"/>
    </row>
    <row r="192" spans="2:14" s="48" customFormat="1">
      <c r="B192" s="246"/>
      <c r="D192" s="53"/>
      <c r="M192" s="242"/>
      <c r="N192" s="242"/>
    </row>
    <row r="193" spans="2:14" s="48" customFormat="1">
      <c r="B193" s="246"/>
      <c r="D193" s="53"/>
      <c r="M193" s="242"/>
      <c r="N193" s="242"/>
    </row>
    <row r="194" spans="2:14" s="48" customFormat="1">
      <c r="B194" s="246"/>
      <c r="D194" s="53"/>
      <c r="M194" s="242"/>
      <c r="N194" s="242"/>
    </row>
    <row r="195" spans="2:14" s="48" customFormat="1">
      <c r="B195" s="246"/>
      <c r="D195" s="53"/>
      <c r="M195" s="242"/>
      <c r="N195" s="242"/>
    </row>
    <row r="196" spans="2:14" s="48" customFormat="1">
      <c r="B196" s="246"/>
      <c r="D196" s="53"/>
      <c r="M196" s="242"/>
      <c r="N196" s="242"/>
    </row>
    <row r="197" spans="2:14" s="48" customFormat="1">
      <c r="B197" s="246"/>
      <c r="D197" s="53"/>
      <c r="M197" s="242"/>
      <c r="N197" s="242"/>
    </row>
    <row r="198" spans="2:14" s="48" customFormat="1">
      <c r="B198" s="246"/>
      <c r="D198" s="53"/>
      <c r="M198" s="242"/>
      <c r="N198" s="242"/>
    </row>
    <row r="199" spans="2:14" s="48" customFormat="1">
      <c r="B199" s="246"/>
      <c r="D199" s="53"/>
      <c r="M199" s="242"/>
      <c r="N199" s="242"/>
    </row>
    <row r="200" spans="2:14" s="48" customFormat="1">
      <c r="B200" s="246"/>
      <c r="D200" s="53"/>
      <c r="M200" s="242"/>
      <c r="N200" s="242"/>
    </row>
    <row r="201" spans="2:14" s="48" customFormat="1">
      <c r="B201" s="246"/>
      <c r="D201" s="53"/>
      <c r="M201" s="242"/>
      <c r="N201" s="242"/>
    </row>
    <row r="202" spans="2:14" s="48" customFormat="1">
      <c r="B202" s="246"/>
      <c r="D202" s="53"/>
      <c r="M202" s="242"/>
      <c r="N202" s="242"/>
    </row>
    <row r="203" spans="2:14" s="48" customFormat="1">
      <c r="B203" s="246"/>
      <c r="D203" s="53"/>
      <c r="M203" s="242"/>
      <c r="N203" s="242"/>
    </row>
    <row r="204" spans="2:14" s="48" customFormat="1">
      <c r="B204" s="246"/>
      <c r="D204" s="53"/>
      <c r="M204" s="242"/>
      <c r="N204" s="242"/>
    </row>
    <row r="205" spans="2:14" s="48" customFormat="1">
      <c r="B205" s="246"/>
      <c r="D205" s="53"/>
      <c r="M205" s="242"/>
      <c r="N205" s="242"/>
    </row>
    <row r="206" spans="2:14" s="48" customFormat="1">
      <c r="B206" s="246"/>
      <c r="D206" s="53"/>
      <c r="M206" s="242"/>
      <c r="N206" s="242"/>
    </row>
    <row r="207" spans="2:14" s="48" customFormat="1">
      <c r="B207" s="246"/>
      <c r="D207" s="53"/>
      <c r="M207" s="242"/>
      <c r="N207" s="242"/>
    </row>
    <row r="208" spans="2:14" s="48" customFormat="1">
      <c r="B208" s="246"/>
      <c r="D208" s="53"/>
      <c r="M208" s="242"/>
      <c r="N208" s="242"/>
    </row>
    <row r="209" spans="2:14" s="48" customFormat="1">
      <c r="B209" s="246"/>
      <c r="D209" s="53"/>
      <c r="M209" s="242"/>
      <c r="N209" s="242"/>
    </row>
    <row r="210" spans="2:14" s="48" customFormat="1">
      <c r="B210" s="246"/>
      <c r="D210" s="53"/>
      <c r="M210" s="242"/>
      <c r="N210" s="242"/>
    </row>
    <row r="211" spans="2:14" s="48" customFormat="1">
      <c r="B211" s="246"/>
      <c r="D211" s="53"/>
      <c r="M211" s="242"/>
      <c r="N211" s="242"/>
    </row>
    <row r="212" spans="2:14" s="48" customFormat="1">
      <c r="B212" s="246"/>
      <c r="D212" s="53"/>
      <c r="M212" s="242"/>
      <c r="N212" s="242"/>
    </row>
    <row r="213" spans="2:14" s="48" customFormat="1">
      <c r="B213" s="246"/>
      <c r="D213" s="53"/>
      <c r="M213" s="242"/>
      <c r="N213" s="242"/>
    </row>
    <row r="214" spans="2:14" s="48" customFormat="1">
      <c r="B214" s="246"/>
      <c r="D214" s="53"/>
      <c r="M214" s="242"/>
      <c r="N214" s="242"/>
    </row>
    <row r="215" spans="2:14" s="48" customFormat="1">
      <c r="B215" s="246"/>
      <c r="D215" s="53"/>
      <c r="M215" s="242"/>
      <c r="N215" s="242"/>
    </row>
    <row r="216" spans="2:14" s="48" customFormat="1">
      <c r="B216" s="246"/>
      <c r="D216" s="53"/>
      <c r="M216" s="242"/>
      <c r="N216" s="242"/>
    </row>
    <row r="217" spans="2:14" s="48" customFormat="1">
      <c r="B217" s="246"/>
      <c r="D217" s="53"/>
      <c r="M217" s="242"/>
      <c r="N217" s="242"/>
    </row>
    <row r="218" spans="2:14" s="48" customFormat="1">
      <c r="B218" s="246"/>
      <c r="D218" s="53"/>
      <c r="M218" s="242"/>
      <c r="N218" s="242"/>
    </row>
    <row r="219" spans="2:14" s="48" customFormat="1">
      <c r="B219" s="246"/>
      <c r="D219" s="53"/>
      <c r="M219" s="242"/>
      <c r="N219" s="242"/>
    </row>
    <row r="220" spans="2:14" s="48" customFormat="1">
      <c r="B220" s="246"/>
      <c r="D220" s="53"/>
      <c r="M220" s="242"/>
      <c r="N220" s="242"/>
    </row>
    <row r="221" spans="2:14" s="48" customFormat="1">
      <c r="B221" s="246"/>
      <c r="D221" s="53"/>
      <c r="M221" s="242"/>
      <c r="N221" s="242"/>
    </row>
    <row r="222" spans="2:14" s="48" customFormat="1">
      <c r="B222" s="246"/>
      <c r="D222" s="53"/>
      <c r="M222" s="242"/>
      <c r="N222" s="242"/>
    </row>
    <row r="223" spans="2:14" s="48" customFormat="1">
      <c r="B223" s="246"/>
      <c r="D223" s="53"/>
      <c r="M223" s="242"/>
      <c r="N223" s="242"/>
    </row>
    <row r="224" spans="2:14" s="48" customFormat="1">
      <c r="B224" s="246"/>
      <c r="D224" s="53"/>
      <c r="M224" s="242"/>
      <c r="N224" s="242"/>
    </row>
    <row r="225" spans="2:14" s="48" customFormat="1">
      <c r="B225" s="246"/>
      <c r="D225" s="53"/>
      <c r="M225" s="242"/>
      <c r="N225" s="242"/>
    </row>
    <row r="226" spans="2:14" s="48" customFormat="1">
      <c r="B226" s="246"/>
      <c r="D226" s="53"/>
      <c r="M226" s="242"/>
      <c r="N226" s="242"/>
    </row>
    <row r="227" spans="2:14" s="48" customFormat="1">
      <c r="B227" s="246"/>
      <c r="D227" s="53"/>
      <c r="M227" s="242"/>
      <c r="N227" s="242"/>
    </row>
    <row r="228" spans="2:14" s="48" customFormat="1">
      <c r="B228" s="246"/>
      <c r="D228" s="53"/>
      <c r="M228" s="242"/>
      <c r="N228" s="242"/>
    </row>
    <row r="229" spans="2:14" s="48" customFormat="1">
      <c r="B229" s="246"/>
      <c r="D229" s="53"/>
      <c r="M229" s="242"/>
      <c r="N229" s="242"/>
    </row>
    <row r="230" spans="2:14" s="48" customFormat="1">
      <c r="B230" s="246"/>
      <c r="D230" s="53"/>
      <c r="M230" s="242"/>
      <c r="N230" s="242"/>
    </row>
    <row r="231" spans="2:14" s="48" customFormat="1">
      <c r="B231" s="246"/>
      <c r="D231" s="53"/>
      <c r="M231" s="242"/>
      <c r="N231" s="242"/>
    </row>
    <row r="232" spans="2:14" s="48" customFormat="1">
      <c r="B232" s="246"/>
      <c r="D232" s="53"/>
      <c r="M232" s="242"/>
      <c r="N232" s="242"/>
    </row>
    <row r="233" spans="2:14" s="48" customFormat="1">
      <c r="B233" s="246"/>
      <c r="D233" s="53"/>
      <c r="M233" s="242"/>
      <c r="N233" s="242"/>
    </row>
    <row r="234" spans="2:14" s="48" customFormat="1">
      <c r="B234" s="246"/>
      <c r="D234" s="53"/>
      <c r="M234" s="242"/>
      <c r="N234" s="242"/>
    </row>
    <row r="235" spans="2:14" s="48" customFormat="1">
      <c r="B235" s="246"/>
      <c r="D235" s="53"/>
      <c r="M235" s="242"/>
      <c r="N235" s="242"/>
    </row>
    <row r="236" spans="2:14" s="48" customFormat="1">
      <c r="B236" s="246"/>
      <c r="D236" s="53"/>
      <c r="M236" s="242"/>
      <c r="N236" s="242"/>
    </row>
    <row r="237" spans="2:14" s="48" customFormat="1">
      <c r="B237" s="246"/>
      <c r="D237" s="53"/>
      <c r="M237" s="242"/>
      <c r="N237" s="242"/>
    </row>
    <row r="238" spans="2:14" s="48" customFormat="1">
      <c r="B238" s="246"/>
      <c r="D238" s="53"/>
      <c r="M238" s="242"/>
      <c r="N238" s="242"/>
    </row>
    <row r="239" spans="2:14" s="48" customFormat="1">
      <c r="B239" s="246"/>
      <c r="D239" s="53"/>
      <c r="M239" s="242"/>
      <c r="N239" s="242"/>
    </row>
    <row r="240" spans="2:14" s="48" customFormat="1">
      <c r="B240" s="246"/>
      <c r="D240" s="53"/>
      <c r="M240" s="242"/>
      <c r="N240" s="242"/>
    </row>
    <row r="241" spans="2:14" s="48" customFormat="1">
      <c r="B241" s="246"/>
      <c r="D241" s="53"/>
      <c r="M241" s="242"/>
      <c r="N241" s="242"/>
    </row>
    <row r="242" spans="2:14" s="48" customFormat="1">
      <c r="B242" s="246"/>
      <c r="D242" s="53"/>
      <c r="M242" s="242"/>
      <c r="N242" s="242"/>
    </row>
    <row r="243" spans="2:14" s="48" customFormat="1">
      <c r="B243" s="246"/>
      <c r="D243" s="53"/>
      <c r="M243" s="242"/>
      <c r="N243" s="242"/>
    </row>
    <row r="244" spans="2:14" s="48" customFormat="1">
      <c r="B244" s="246"/>
      <c r="D244" s="53"/>
      <c r="M244" s="242"/>
      <c r="N244" s="242"/>
    </row>
    <row r="245" spans="2:14" s="48" customFormat="1">
      <c r="B245" s="246"/>
      <c r="D245" s="53"/>
      <c r="M245" s="242"/>
      <c r="N245" s="242"/>
    </row>
    <row r="246" spans="2:14" s="48" customFormat="1">
      <c r="B246" s="246"/>
      <c r="D246" s="53"/>
      <c r="M246" s="242"/>
      <c r="N246" s="242"/>
    </row>
    <row r="247" spans="2:14" s="48" customFormat="1">
      <c r="B247" s="246"/>
      <c r="D247" s="53"/>
      <c r="M247" s="242"/>
      <c r="N247" s="242"/>
    </row>
    <row r="248" spans="2:14" s="48" customFormat="1">
      <c r="B248" s="246"/>
      <c r="D248" s="53"/>
      <c r="M248" s="242"/>
      <c r="N248" s="242"/>
    </row>
    <row r="249" spans="2:14" s="48" customFormat="1">
      <c r="B249" s="246"/>
      <c r="D249" s="53"/>
      <c r="M249" s="242"/>
      <c r="N249" s="242"/>
    </row>
    <row r="250" spans="2:14" s="48" customFormat="1">
      <c r="B250" s="246"/>
      <c r="D250" s="53"/>
      <c r="M250" s="242"/>
      <c r="N250" s="242"/>
    </row>
    <row r="251" spans="2:14" s="48" customFormat="1">
      <c r="B251" s="246"/>
      <c r="D251" s="53"/>
      <c r="M251" s="242"/>
      <c r="N251" s="242"/>
    </row>
    <row r="252" spans="2:14" s="48" customFormat="1">
      <c r="B252" s="246"/>
      <c r="D252" s="53"/>
      <c r="M252" s="242"/>
      <c r="N252" s="242"/>
    </row>
    <row r="253" spans="2:14" s="48" customFormat="1">
      <c r="B253" s="246"/>
      <c r="D253" s="53"/>
      <c r="M253" s="242"/>
      <c r="N253" s="242"/>
    </row>
    <row r="254" spans="2:14" s="48" customFormat="1">
      <c r="B254" s="246"/>
      <c r="D254" s="53"/>
      <c r="M254" s="242"/>
      <c r="N254" s="242"/>
    </row>
    <row r="255" spans="2:14" s="48" customFormat="1">
      <c r="B255" s="246"/>
      <c r="D255" s="53"/>
      <c r="M255" s="242"/>
      <c r="N255" s="242"/>
    </row>
    <row r="256" spans="2:14" s="48" customFormat="1">
      <c r="B256" s="246"/>
      <c r="D256" s="53"/>
      <c r="M256" s="242"/>
      <c r="N256" s="242"/>
    </row>
    <row r="257" spans="2:14" s="48" customFormat="1">
      <c r="B257" s="246"/>
      <c r="D257" s="53"/>
      <c r="M257" s="242"/>
      <c r="N257" s="242"/>
    </row>
    <row r="258" spans="2:14" s="48" customFormat="1">
      <c r="B258" s="246"/>
      <c r="D258" s="53"/>
      <c r="M258" s="242"/>
      <c r="N258" s="242"/>
    </row>
    <row r="259" spans="2:14" s="48" customFormat="1">
      <c r="B259" s="246"/>
      <c r="D259" s="53"/>
      <c r="M259" s="242"/>
      <c r="N259" s="242"/>
    </row>
    <row r="260" spans="2:14" s="48" customFormat="1">
      <c r="B260" s="246"/>
      <c r="D260" s="53"/>
      <c r="M260" s="242"/>
      <c r="N260" s="242"/>
    </row>
    <row r="261" spans="2:14" s="48" customFormat="1">
      <c r="B261" s="246"/>
      <c r="D261" s="53"/>
      <c r="M261" s="242"/>
      <c r="N261" s="242"/>
    </row>
    <row r="262" spans="2:14" s="48" customFormat="1">
      <c r="B262" s="246"/>
      <c r="D262" s="53"/>
      <c r="M262" s="242"/>
      <c r="N262" s="242"/>
    </row>
    <row r="263" spans="2:14" s="48" customFormat="1">
      <c r="B263" s="246"/>
      <c r="D263" s="53"/>
      <c r="M263" s="242"/>
      <c r="N263" s="242"/>
    </row>
    <row r="264" spans="2:14" s="48" customFormat="1">
      <c r="B264" s="246"/>
      <c r="D264" s="53"/>
      <c r="M264" s="242"/>
      <c r="N264" s="242"/>
    </row>
    <row r="265" spans="2:14" s="48" customFormat="1">
      <c r="B265" s="246"/>
      <c r="D265" s="53"/>
      <c r="M265" s="242"/>
      <c r="N265" s="242"/>
    </row>
    <row r="266" spans="2:14" s="48" customFormat="1">
      <c r="B266" s="246"/>
      <c r="D266" s="53"/>
      <c r="M266" s="242"/>
      <c r="N266" s="242"/>
    </row>
    <row r="267" spans="2:14" s="48" customFormat="1">
      <c r="B267" s="246"/>
      <c r="D267" s="53"/>
      <c r="M267" s="242"/>
      <c r="N267" s="242"/>
    </row>
    <row r="268" spans="2:14" s="48" customFormat="1">
      <c r="B268" s="246"/>
      <c r="D268" s="53"/>
      <c r="M268" s="242"/>
      <c r="N268" s="242"/>
    </row>
    <row r="269" spans="2:14" s="48" customFormat="1">
      <c r="B269" s="246"/>
      <c r="D269" s="53"/>
      <c r="M269" s="242"/>
      <c r="N269" s="242"/>
    </row>
    <row r="270" spans="2:14" s="48" customFormat="1">
      <c r="B270" s="246"/>
      <c r="D270" s="53"/>
      <c r="M270" s="242"/>
      <c r="N270" s="242"/>
    </row>
    <row r="271" spans="2:14" s="48" customFormat="1">
      <c r="B271" s="246"/>
      <c r="D271" s="53"/>
      <c r="M271" s="242"/>
      <c r="N271" s="242"/>
    </row>
    <row r="272" spans="2:14" s="48" customFormat="1">
      <c r="B272" s="246"/>
      <c r="D272" s="53"/>
      <c r="M272" s="242"/>
      <c r="N272" s="242"/>
    </row>
    <row r="273" spans="2:14" s="48" customFormat="1">
      <c r="B273" s="246"/>
      <c r="D273" s="53"/>
      <c r="M273" s="242"/>
      <c r="N273" s="242"/>
    </row>
    <row r="274" spans="2:14" s="48" customFormat="1">
      <c r="B274" s="246"/>
      <c r="D274" s="53"/>
      <c r="M274" s="242"/>
      <c r="N274" s="242"/>
    </row>
    <row r="275" spans="2:14" s="48" customFormat="1">
      <c r="B275" s="246"/>
      <c r="D275" s="53"/>
      <c r="M275" s="242"/>
      <c r="N275" s="242"/>
    </row>
    <row r="276" spans="2:14" s="48" customFormat="1">
      <c r="B276" s="246"/>
      <c r="D276" s="53"/>
      <c r="M276" s="242"/>
      <c r="N276" s="242"/>
    </row>
    <row r="277" spans="2:14" s="48" customFormat="1">
      <c r="B277" s="246"/>
      <c r="D277" s="53"/>
      <c r="M277" s="242"/>
      <c r="N277" s="242"/>
    </row>
    <row r="278" spans="2:14" s="48" customFormat="1">
      <c r="B278" s="246"/>
      <c r="D278" s="53"/>
      <c r="M278" s="242"/>
      <c r="N278" s="242"/>
    </row>
    <row r="279" spans="2:14" s="48" customFormat="1">
      <c r="B279" s="246"/>
      <c r="D279" s="53"/>
      <c r="M279" s="242"/>
      <c r="N279" s="242"/>
    </row>
    <row r="280" spans="2:14" s="48" customFormat="1">
      <c r="B280" s="246"/>
      <c r="D280" s="53"/>
      <c r="M280" s="242"/>
      <c r="N280" s="242"/>
    </row>
    <row r="281" spans="2:14" s="48" customFormat="1">
      <c r="B281" s="246"/>
      <c r="D281" s="53"/>
      <c r="M281" s="242"/>
      <c r="N281" s="242"/>
    </row>
    <row r="282" spans="2:14" s="48" customFormat="1">
      <c r="B282" s="246"/>
      <c r="D282" s="53"/>
      <c r="M282" s="242"/>
      <c r="N282" s="242"/>
    </row>
    <row r="283" spans="2:14" s="48" customFormat="1">
      <c r="B283" s="246"/>
      <c r="D283" s="53"/>
      <c r="M283" s="242"/>
      <c r="N283" s="242"/>
    </row>
    <row r="284" spans="2:14" s="48" customFormat="1">
      <c r="B284" s="246"/>
      <c r="D284" s="53"/>
      <c r="M284" s="242"/>
      <c r="N284" s="242"/>
    </row>
    <row r="285" spans="2:14" s="48" customFormat="1">
      <c r="B285" s="246"/>
      <c r="D285" s="53"/>
      <c r="M285" s="242"/>
      <c r="N285" s="242"/>
    </row>
    <row r="286" spans="2:14" s="48" customFormat="1">
      <c r="B286" s="246"/>
      <c r="D286" s="53"/>
      <c r="M286" s="242"/>
      <c r="N286" s="242"/>
    </row>
    <row r="287" spans="2:14" s="48" customFormat="1">
      <c r="B287" s="246"/>
      <c r="D287" s="53"/>
      <c r="M287" s="242"/>
      <c r="N287" s="242"/>
    </row>
    <row r="288" spans="2:14" s="48" customFormat="1">
      <c r="B288" s="246"/>
      <c r="D288" s="53"/>
      <c r="M288" s="242"/>
      <c r="N288" s="242"/>
    </row>
    <row r="289" spans="2:14" s="48" customFormat="1">
      <c r="B289" s="246"/>
      <c r="D289" s="53"/>
      <c r="M289" s="242"/>
      <c r="N289" s="242"/>
    </row>
    <row r="290" spans="2:14" s="48" customFormat="1">
      <c r="B290" s="246"/>
      <c r="D290" s="53"/>
      <c r="M290" s="242"/>
      <c r="N290" s="242"/>
    </row>
    <row r="291" spans="2:14" s="48" customFormat="1">
      <c r="B291" s="246"/>
      <c r="D291" s="53"/>
      <c r="M291" s="242"/>
      <c r="N291" s="242"/>
    </row>
    <row r="292" spans="2:14" s="48" customFormat="1">
      <c r="B292" s="246"/>
      <c r="D292" s="53"/>
      <c r="M292" s="242"/>
      <c r="N292" s="242"/>
    </row>
    <row r="293" spans="2:14" s="48" customFormat="1">
      <c r="B293" s="246"/>
      <c r="D293" s="53"/>
      <c r="M293" s="242"/>
      <c r="N293" s="242"/>
    </row>
    <row r="294" spans="2:14" s="48" customFormat="1">
      <c r="B294" s="246"/>
      <c r="D294" s="53"/>
      <c r="M294" s="242"/>
      <c r="N294" s="242"/>
    </row>
    <row r="295" spans="2:14" s="48" customFormat="1">
      <c r="B295" s="246"/>
      <c r="D295" s="53"/>
      <c r="M295" s="242"/>
      <c r="N295" s="242"/>
    </row>
    <row r="296" spans="2:14" s="48" customFormat="1">
      <c r="B296" s="246"/>
      <c r="D296" s="53"/>
      <c r="M296" s="242"/>
      <c r="N296" s="242"/>
    </row>
    <row r="297" spans="2:14" s="48" customFormat="1">
      <c r="B297" s="246"/>
      <c r="D297" s="53"/>
      <c r="M297" s="242"/>
      <c r="N297" s="242"/>
    </row>
    <row r="298" spans="2:14" s="48" customFormat="1">
      <c r="B298" s="246"/>
      <c r="D298" s="53"/>
      <c r="M298" s="242"/>
      <c r="N298" s="242"/>
    </row>
    <row r="299" spans="2:14" s="48" customFormat="1">
      <c r="B299" s="246"/>
      <c r="D299" s="53"/>
      <c r="M299" s="242"/>
      <c r="N299" s="242"/>
    </row>
    <row r="300" spans="2:14" s="48" customFormat="1">
      <c r="B300" s="246"/>
      <c r="D300" s="53"/>
      <c r="M300" s="242"/>
      <c r="N300" s="242"/>
    </row>
    <row r="301" spans="2:14" s="48" customFormat="1">
      <c r="B301" s="246"/>
      <c r="D301" s="53"/>
      <c r="M301" s="242"/>
      <c r="N301" s="242"/>
    </row>
    <row r="302" spans="2:14" s="48" customFormat="1">
      <c r="B302" s="246"/>
      <c r="D302" s="53"/>
      <c r="M302" s="242"/>
      <c r="N302" s="242"/>
    </row>
    <row r="303" spans="2:14" s="48" customFormat="1">
      <c r="B303" s="246"/>
      <c r="D303" s="53"/>
      <c r="M303" s="242"/>
      <c r="N303" s="242"/>
    </row>
    <row r="304" spans="2:14" s="48" customFormat="1">
      <c r="B304" s="246"/>
      <c r="D304" s="53"/>
      <c r="M304" s="242"/>
      <c r="N304" s="242"/>
    </row>
    <row r="305" spans="2:14" s="48" customFormat="1">
      <c r="B305" s="246"/>
      <c r="D305" s="53"/>
      <c r="M305" s="242"/>
      <c r="N305" s="242"/>
    </row>
    <row r="306" spans="2:14" s="48" customFormat="1">
      <c r="B306" s="246"/>
      <c r="D306" s="53"/>
      <c r="M306" s="242"/>
      <c r="N306" s="242"/>
    </row>
    <row r="307" spans="2:14" s="48" customFormat="1">
      <c r="B307" s="246"/>
      <c r="D307" s="53"/>
      <c r="M307" s="242"/>
      <c r="N307" s="242"/>
    </row>
    <row r="308" spans="2:14" s="48" customFormat="1">
      <c r="B308" s="246"/>
      <c r="D308" s="53"/>
      <c r="M308" s="242"/>
      <c r="N308" s="242"/>
    </row>
    <row r="309" spans="2:14" s="48" customFormat="1">
      <c r="B309" s="246"/>
      <c r="D309" s="53"/>
      <c r="M309" s="242"/>
      <c r="N309" s="242"/>
    </row>
    <row r="310" spans="2:14" s="48" customFormat="1">
      <c r="B310" s="246"/>
      <c r="D310" s="53"/>
      <c r="M310" s="242"/>
      <c r="N310" s="242"/>
    </row>
    <row r="311" spans="2:14" s="48" customFormat="1">
      <c r="B311" s="246"/>
      <c r="D311" s="53"/>
      <c r="M311" s="242"/>
      <c r="N311" s="242"/>
    </row>
    <row r="312" spans="2:14" s="48" customFormat="1">
      <c r="B312" s="246"/>
      <c r="D312" s="53"/>
      <c r="M312" s="242"/>
      <c r="N312" s="242"/>
    </row>
    <row r="313" spans="2:14" s="48" customFormat="1">
      <c r="B313" s="246"/>
      <c r="D313" s="53"/>
      <c r="M313" s="242"/>
      <c r="N313" s="242"/>
    </row>
    <row r="314" spans="2:14" s="48" customFormat="1">
      <c r="B314" s="246"/>
      <c r="D314" s="53"/>
      <c r="M314" s="242"/>
      <c r="N314" s="242"/>
    </row>
    <row r="315" spans="2:14" s="48" customFormat="1">
      <c r="B315" s="246"/>
      <c r="D315" s="53"/>
      <c r="M315" s="242"/>
      <c r="N315" s="242"/>
    </row>
    <row r="316" spans="2:14" s="48" customFormat="1">
      <c r="B316" s="246"/>
      <c r="D316" s="53"/>
      <c r="M316" s="242"/>
      <c r="N316" s="242"/>
    </row>
    <row r="317" spans="2:14" s="48" customFormat="1">
      <c r="B317" s="246"/>
      <c r="D317" s="53"/>
      <c r="M317" s="242"/>
      <c r="N317" s="242"/>
    </row>
    <row r="318" spans="2:14" s="48" customFormat="1">
      <c r="B318" s="246"/>
      <c r="D318" s="53"/>
      <c r="M318" s="242"/>
      <c r="N318" s="242"/>
    </row>
    <row r="319" spans="2:14" s="48" customFormat="1">
      <c r="B319" s="246"/>
      <c r="D319" s="53"/>
      <c r="M319" s="242"/>
      <c r="N319" s="242"/>
    </row>
    <row r="320" spans="2:14" s="48" customFormat="1">
      <c r="B320" s="246"/>
      <c r="D320" s="53"/>
      <c r="M320" s="242"/>
      <c r="N320" s="242"/>
    </row>
    <row r="321" spans="2:14" s="48" customFormat="1">
      <c r="B321" s="246"/>
      <c r="D321" s="53"/>
      <c r="M321" s="242"/>
      <c r="N321" s="242"/>
    </row>
    <row r="322" spans="2:14" s="48" customFormat="1">
      <c r="B322" s="246"/>
      <c r="D322" s="53"/>
      <c r="M322" s="242"/>
      <c r="N322" s="242"/>
    </row>
    <row r="323" spans="2:14" s="48" customFormat="1">
      <c r="B323" s="246"/>
      <c r="D323" s="53"/>
      <c r="M323" s="242"/>
      <c r="N323" s="242"/>
    </row>
    <row r="324" spans="2:14" s="48" customFormat="1">
      <c r="B324" s="246"/>
      <c r="D324" s="53"/>
      <c r="M324" s="242"/>
      <c r="N324" s="242"/>
    </row>
    <row r="325" spans="2:14" s="48" customFormat="1">
      <c r="B325" s="246"/>
      <c r="D325" s="53"/>
      <c r="M325" s="242"/>
      <c r="N325" s="242"/>
    </row>
    <row r="326" spans="2:14" s="48" customFormat="1">
      <c r="B326" s="246"/>
      <c r="D326" s="53"/>
      <c r="M326" s="242"/>
      <c r="N326" s="242"/>
    </row>
    <row r="327" spans="2:14" s="48" customFormat="1">
      <c r="B327" s="246"/>
      <c r="D327" s="53"/>
      <c r="M327" s="242"/>
      <c r="N327" s="242"/>
    </row>
    <row r="328" spans="2:14" s="48" customFormat="1">
      <c r="B328" s="246"/>
      <c r="D328" s="53"/>
      <c r="M328" s="242"/>
      <c r="N328" s="242"/>
    </row>
    <row r="329" spans="2:14" s="48" customFormat="1">
      <c r="B329" s="246"/>
      <c r="D329" s="53"/>
      <c r="M329" s="242"/>
      <c r="N329" s="242"/>
    </row>
    <row r="330" spans="2:14" s="48" customFormat="1">
      <c r="B330" s="246"/>
      <c r="D330" s="53"/>
      <c r="M330" s="242"/>
      <c r="N330" s="242"/>
    </row>
    <row r="331" spans="2:14" s="48" customFormat="1">
      <c r="B331" s="246"/>
      <c r="D331" s="53"/>
      <c r="M331" s="242"/>
      <c r="N331" s="242"/>
    </row>
    <row r="332" spans="2:14" s="48" customFormat="1">
      <c r="B332" s="246"/>
      <c r="D332" s="53"/>
      <c r="M332" s="242"/>
      <c r="N332" s="242"/>
    </row>
    <row r="333" spans="2:14" s="48" customFormat="1">
      <c r="B333" s="246"/>
      <c r="D333" s="53"/>
      <c r="M333" s="242"/>
      <c r="N333" s="242"/>
    </row>
    <row r="334" spans="2:14" s="48" customFormat="1">
      <c r="B334" s="246"/>
      <c r="D334" s="53"/>
      <c r="M334" s="242"/>
      <c r="N334" s="242"/>
    </row>
    <row r="335" spans="2:14" s="48" customFormat="1">
      <c r="B335" s="246"/>
      <c r="D335" s="53"/>
      <c r="M335" s="242"/>
      <c r="N335" s="242"/>
    </row>
    <row r="336" spans="2:14" s="48" customFormat="1">
      <c r="B336" s="246"/>
      <c r="D336" s="53"/>
      <c r="M336" s="242"/>
      <c r="N336" s="242"/>
    </row>
    <row r="337" spans="2:14" s="48" customFormat="1">
      <c r="B337" s="246"/>
      <c r="D337" s="53"/>
      <c r="M337" s="242"/>
      <c r="N337" s="242"/>
    </row>
    <row r="338" spans="2:14" s="48" customFormat="1">
      <c r="B338" s="246"/>
      <c r="D338" s="53"/>
      <c r="M338" s="242"/>
      <c r="N338" s="242"/>
    </row>
    <row r="339" spans="2:14" s="48" customFormat="1">
      <c r="B339" s="246"/>
      <c r="D339" s="53"/>
      <c r="M339" s="242"/>
      <c r="N339" s="242"/>
    </row>
    <row r="340" spans="2:14" s="48" customFormat="1">
      <c r="B340" s="246"/>
      <c r="D340" s="53"/>
      <c r="M340" s="242"/>
      <c r="N340" s="242"/>
    </row>
    <row r="341" spans="2:14" s="48" customFormat="1">
      <c r="B341" s="246"/>
      <c r="D341" s="53"/>
      <c r="M341" s="242"/>
      <c r="N341" s="242"/>
    </row>
    <row r="342" spans="2:14" s="48" customFormat="1">
      <c r="B342" s="246"/>
      <c r="D342" s="53"/>
      <c r="M342" s="242"/>
      <c r="N342" s="242"/>
    </row>
    <row r="343" spans="2:14" s="48" customFormat="1">
      <c r="B343" s="246"/>
      <c r="D343" s="53"/>
      <c r="M343" s="242"/>
      <c r="N343" s="242"/>
    </row>
  </sheetData>
  <mergeCells count="5">
    <mergeCell ref="A1:C1"/>
    <mergeCell ref="D4:H4"/>
    <mergeCell ref="A7:K7"/>
    <mergeCell ref="A9:K9"/>
    <mergeCell ref="F6:G6"/>
  </mergeCells>
  <conditionalFormatting sqref="A11:A293 C11:K293 A9:K9 B10:B343">
    <cfRule type="expression" dxfId="5" priority="14" stopIfTrue="1">
      <formula>ISNUMBER(SEARCH("Closed",$J9))</formula>
    </cfRule>
    <cfRule type="expression" dxfId="4" priority="15" stopIfTrue="1">
      <formula>IF($B9="Minor", TRUE, FALSE)</formula>
    </cfRule>
    <cfRule type="expression" dxfId="3" priority="16" stopIfTrue="1">
      <formula>IF(OR($B9="Major",$B9="Pre-Condition"), TRUE, FALSE)</formula>
    </cfRule>
  </conditionalFormatting>
  <dataValidations count="1">
    <dataValidation type="list" allowBlank="1" showInputMessage="1" showErrorMessage="1" sqref="B8 B10:B343" xr:uid="{00000000-0002-0000-0200-000000000000}">
      <formula1>$N$1:$N$3</formula1>
    </dataValidation>
  </dataValidations>
  <pageMargins left="0.74803149606299213" right="0.74803149606299213" top="0.98425196850393704" bottom="0.98425196850393704" header="0.51181102362204722" footer="0.51181102362204722"/>
  <pageSetup paperSize="9" scale="79" orientation="landscape" horizontalDpi="4294967294" r:id="rId1"/>
  <headerFooter alignWithMargins="0"/>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D91"/>
  <sheetViews>
    <sheetView view="pageBreakPreview" topLeftCell="A16" zoomScaleNormal="75" zoomScaleSheetLayoutView="100" workbookViewId="0">
      <selection activeCell="B27" sqref="B27"/>
    </sheetView>
  </sheetViews>
  <sheetFormatPr defaultColWidth="9" defaultRowHeight="14.25"/>
  <cols>
    <col min="1" max="1" width="8.140625" style="131" customWidth="1"/>
    <col min="2" max="2" width="80.7109375" style="51" customWidth="1"/>
    <col min="3" max="3" width="3" style="133" customWidth="1"/>
    <col min="4" max="4" width="19" style="61" customWidth="1"/>
    <col min="5" max="16384" width="9" style="49"/>
  </cols>
  <sheetData>
    <row r="1" spans="1:4" ht="28.5">
      <c r="A1" s="126">
        <v>3</v>
      </c>
      <c r="B1" s="127" t="s">
        <v>369</v>
      </c>
      <c r="C1" s="128"/>
      <c r="D1" s="57"/>
    </row>
    <row r="2" spans="1:4">
      <c r="A2" s="129">
        <v>3.1</v>
      </c>
      <c r="B2" s="130" t="s">
        <v>136</v>
      </c>
      <c r="C2" s="128"/>
      <c r="D2" s="57"/>
    </row>
    <row r="3" spans="1:4">
      <c r="B3" s="132" t="s">
        <v>31</v>
      </c>
      <c r="C3" s="128"/>
      <c r="D3" s="57"/>
    </row>
    <row r="4" spans="1:4">
      <c r="B4" s="87"/>
    </row>
    <row r="5" spans="1:4">
      <c r="B5" s="132" t="s">
        <v>32</v>
      </c>
      <c r="C5" s="128"/>
      <c r="D5" s="57"/>
    </row>
    <row r="6" spans="1:4" s="284" customFormat="1">
      <c r="A6" s="131"/>
      <c r="B6" s="132" t="s">
        <v>1122</v>
      </c>
      <c r="C6" s="128"/>
      <c r="D6" s="57"/>
    </row>
    <row r="7" spans="1:4" s="284" customFormat="1">
      <c r="A7" s="131"/>
      <c r="B7" s="132" t="s">
        <v>566</v>
      </c>
      <c r="C7" s="133"/>
      <c r="D7" s="61"/>
    </row>
    <row r="8" spans="1:4" s="284" customFormat="1">
      <c r="A8" s="131"/>
      <c r="B8" s="87" t="s">
        <v>1123</v>
      </c>
      <c r="C8" s="133"/>
      <c r="D8" s="61"/>
    </row>
    <row r="9" spans="1:4" s="284" customFormat="1" ht="85.5">
      <c r="A9" s="131"/>
      <c r="B9" s="87" t="s">
        <v>1124</v>
      </c>
      <c r="C9" s="133"/>
      <c r="D9" s="61"/>
    </row>
    <row r="10" spans="1:4" s="284" customFormat="1" ht="85.5">
      <c r="A10" s="131"/>
      <c r="B10" s="87" t="s">
        <v>1125</v>
      </c>
      <c r="C10" s="133"/>
      <c r="D10" s="61"/>
    </row>
    <row r="11" spans="1:4" s="284" customFormat="1">
      <c r="A11" s="131"/>
      <c r="B11" s="87" t="s">
        <v>1126</v>
      </c>
      <c r="C11" s="133"/>
      <c r="D11" s="61"/>
    </row>
    <row r="12" spans="1:4" s="284" customFormat="1">
      <c r="A12" s="131"/>
      <c r="B12" s="134"/>
      <c r="C12" s="133"/>
      <c r="D12" s="61"/>
    </row>
    <row r="13" spans="1:4">
      <c r="B13" s="132" t="s">
        <v>173</v>
      </c>
      <c r="C13" s="128"/>
      <c r="D13" s="57"/>
    </row>
    <row r="14" spans="1:4">
      <c r="B14" s="87" t="s">
        <v>1162</v>
      </c>
    </row>
    <row r="15" spans="1:4" s="284" customFormat="1">
      <c r="A15" s="131"/>
      <c r="B15" s="134"/>
      <c r="C15" s="133"/>
      <c r="D15" s="61"/>
    </row>
    <row r="16" spans="1:4" s="284" customFormat="1">
      <c r="A16" s="131"/>
      <c r="B16" s="134"/>
      <c r="C16" s="133"/>
      <c r="D16" s="61"/>
    </row>
    <row r="17" spans="1:4" s="284" customFormat="1">
      <c r="A17" s="136" t="s">
        <v>604</v>
      </c>
      <c r="B17" s="284" t="s">
        <v>603</v>
      </c>
      <c r="C17" s="133"/>
      <c r="D17" s="61"/>
    </row>
    <row r="18" spans="1:4" s="284" customFormat="1">
      <c r="A18" s="136"/>
      <c r="B18" s="284" t="s">
        <v>1127</v>
      </c>
      <c r="C18" s="133"/>
      <c r="D18" s="61"/>
    </row>
    <row r="19" spans="1:4" s="284" customFormat="1">
      <c r="A19" s="136" t="s">
        <v>605</v>
      </c>
      <c r="B19" s="284" t="s">
        <v>602</v>
      </c>
      <c r="C19" s="133"/>
      <c r="D19" s="61"/>
    </row>
    <row r="20" spans="1:4">
      <c r="B20" s="87" t="s">
        <v>1127</v>
      </c>
    </row>
    <row r="21" spans="1:4">
      <c r="A21" s="129">
        <v>3.2</v>
      </c>
      <c r="B21" s="135" t="s">
        <v>504</v>
      </c>
      <c r="C21" s="128"/>
      <c r="D21" s="57"/>
    </row>
    <row r="22" spans="1:4">
      <c r="B22" s="87" t="s">
        <v>33</v>
      </c>
    </row>
    <row r="23" spans="1:4">
      <c r="B23" s="87" t="s">
        <v>1128</v>
      </c>
    </row>
    <row r="24" spans="1:4">
      <c r="B24" s="87" t="s">
        <v>509</v>
      </c>
    </row>
    <row r="25" spans="1:4">
      <c r="B25" s="87"/>
    </row>
    <row r="26" spans="1:4">
      <c r="A26" s="136" t="s">
        <v>198</v>
      </c>
      <c r="B26" s="132" t="s">
        <v>19</v>
      </c>
      <c r="C26" s="128"/>
      <c r="D26" s="57"/>
    </row>
    <row r="27" spans="1:4">
      <c r="A27" s="136"/>
      <c r="B27" s="87" t="s">
        <v>994</v>
      </c>
      <c r="C27" s="128"/>
      <c r="D27" s="57"/>
    </row>
    <row r="28" spans="1:4">
      <c r="B28" s="87"/>
    </row>
    <row r="29" spans="1:4" s="265" customFormat="1">
      <c r="A29" s="129">
        <v>3.3</v>
      </c>
      <c r="B29" s="135" t="s">
        <v>104</v>
      </c>
      <c r="C29" s="263"/>
      <c r="D29" s="264"/>
    </row>
    <row r="30" spans="1:4" s="265" customFormat="1" ht="28.5">
      <c r="A30" s="266"/>
      <c r="B30" s="87" t="s">
        <v>510</v>
      </c>
      <c r="C30" s="268"/>
      <c r="D30" s="269"/>
    </row>
    <row r="31" spans="1:4" s="265" customFormat="1">
      <c r="A31" s="266"/>
      <c r="B31" s="87" t="s">
        <v>370</v>
      </c>
      <c r="C31" s="268"/>
      <c r="D31" s="269"/>
    </row>
    <row r="32" spans="1:4" s="265" customFormat="1">
      <c r="A32" s="266"/>
      <c r="B32" s="87" t="s">
        <v>370</v>
      </c>
      <c r="C32" s="268"/>
      <c r="D32" s="269"/>
    </row>
    <row r="33" spans="1:4" s="265" customFormat="1" ht="28.5">
      <c r="A33" s="266"/>
      <c r="B33" s="87" t="s">
        <v>511</v>
      </c>
      <c r="C33" s="268"/>
      <c r="D33" s="269"/>
    </row>
    <row r="34" spans="1:4" s="265" customFormat="1">
      <c r="A34" s="266"/>
      <c r="B34" s="267"/>
      <c r="C34" s="268"/>
      <c r="D34" s="269"/>
    </row>
    <row r="35" spans="1:4" s="62" customFormat="1">
      <c r="A35" s="129">
        <v>3.4</v>
      </c>
      <c r="B35" s="135" t="s">
        <v>105</v>
      </c>
      <c r="C35" s="128"/>
      <c r="D35" s="50"/>
    </row>
    <row r="36" spans="1:4" s="62" customFormat="1">
      <c r="A36" s="131"/>
      <c r="B36" s="87" t="s">
        <v>186</v>
      </c>
      <c r="C36" s="133"/>
      <c r="D36" s="51"/>
    </row>
    <row r="37" spans="1:4">
      <c r="B37" s="87"/>
    </row>
    <row r="38" spans="1:4">
      <c r="A38" s="129">
        <v>3.5</v>
      </c>
      <c r="B38" s="135" t="s">
        <v>174</v>
      </c>
      <c r="C38" s="128"/>
      <c r="D38" s="57"/>
    </row>
    <row r="39" spans="1:4" ht="99" customHeight="1">
      <c r="B39" s="253" t="s">
        <v>1129</v>
      </c>
      <c r="C39" s="137"/>
      <c r="D39" s="63"/>
    </row>
    <row r="40" spans="1:4">
      <c r="B40" s="138"/>
      <c r="C40" s="139"/>
      <c r="D40" s="64"/>
    </row>
    <row r="41" spans="1:4">
      <c r="A41" s="129">
        <v>3.6</v>
      </c>
      <c r="B41" s="135" t="s">
        <v>197</v>
      </c>
      <c r="C41" s="128"/>
      <c r="D41" s="57"/>
    </row>
    <row r="42" spans="1:4" ht="28.5">
      <c r="B42" s="87" t="s">
        <v>1130</v>
      </c>
      <c r="C42" s="140"/>
      <c r="D42" s="65"/>
    </row>
    <row r="43" spans="1:4">
      <c r="B43" s="87" t="s">
        <v>1131</v>
      </c>
      <c r="C43" s="140"/>
      <c r="D43" s="65"/>
    </row>
    <row r="44" spans="1:4">
      <c r="B44" s="86"/>
      <c r="C44" s="140"/>
      <c r="D44" s="65"/>
    </row>
    <row r="45" spans="1:4">
      <c r="B45" s="87"/>
    </row>
    <row r="46" spans="1:4" s="62" customFormat="1">
      <c r="A46" s="129">
        <v>3.7</v>
      </c>
      <c r="B46" s="135" t="s">
        <v>613</v>
      </c>
      <c r="C46" s="128"/>
      <c r="D46" s="50"/>
    </row>
    <row r="47" spans="1:4" s="62" customFormat="1" ht="171">
      <c r="A47" s="136" t="s">
        <v>371</v>
      </c>
      <c r="B47" s="132" t="s">
        <v>612</v>
      </c>
      <c r="C47" s="128"/>
      <c r="D47" s="50"/>
    </row>
    <row r="48" spans="1:4" s="62" customFormat="1" ht="57">
      <c r="A48" s="136" t="s">
        <v>625</v>
      </c>
      <c r="B48" s="132" t="s">
        <v>614</v>
      </c>
      <c r="C48" s="128"/>
      <c r="D48" s="50"/>
    </row>
    <row r="49" spans="1:4" s="62" customFormat="1">
      <c r="A49" s="136"/>
      <c r="B49" s="120" t="s">
        <v>215</v>
      </c>
      <c r="C49" s="128"/>
      <c r="D49" s="50"/>
    </row>
    <row r="50" spans="1:4" s="66" customFormat="1" ht="30">
      <c r="A50" s="131"/>
      <c r="B50" s="10" t="s">
        <v>1216</v>
      </c>
      <c r="C50" s="140"/>
      <c r="D50" s="65"/>
    </row>
    <row r="51" spans="1:4" s="66" customFormat="1" ht="28.5">
      <c r="A51" s="260" t="s">
        <v>465</v>
      </c>
      <c r="B51" s="650" t="s">
        <v>1207</v>
      </c>
      <c r="C51" s="651"/>
      <c r="D51" s="651"/>
    </row>
    <row r="52" spans="1:4" s="62" customFormat="1" ht="46.5" customHeight="1">
      <c r="A52" s="141" t="s">
        <v>1</v>
      </c>
      <c r="B52" s="274"/>
      <c r="C52" s="140"/>
      <c r="D52" s="52"/>
    </row>
    <row r="53" spans="1:4" s="62" customFormat="1" ht="46.5" customHeight="1">
      <c r="A53" s="141"/>
      <c r="B53" s="274"/>
      <c r="C53" s="140"/>
      <c r="D53" s="52"/>
    </row>
    <row r="54" spans="1:4" s="62" customFormat="1">
      <c r="A54" s="141"/>
      <c r="B54" s="86"/>
      <c r="C54" s="140"/>
      <c r="D54" s="52"/>
    </row>
    <row r="55" spans="1:4" s="62" customFormat="1">
      <c r="A55" s="260" t="s">
        <v>468</v>
      </c>
      <c r="B55" s="275" t="s">
        <v>469</v>
      </c>
      <c r="C55" s="140"/>
      <c r="D55" s="52"/>
    </row>
    <row r="56" spans="1:4">
      <c r="B56" s="87"/>
    </row>
    <row r="57" spans="1:4">
      <c r="A57" s="136" t="s">
        <v>371</v>
      </c>
      <c r="B57" s="132" t="s">
        <v>372</v>
      </c>
      <c r="C57" s="128"/>
      <c r="D57" s="57"/>
    </row>
    <row r="58" spans="1:4">
      <c r="B58" s="87" t="s">
        <v>1000</v>
      </c>
      <c r="C58" s="140"/>
      <c r="D58" s="65"/>
    </row>
    <row r="59" spans="1:4">
      <c r="B59" s="87"/>
    </row>
    <row r="60" spans="1:4">
      <c r="A60" s="129">
        <v>3.8</v>
      </c>
      <c r="B60" s="135" t="s">
        <v>199</v>
      </c>
      <c r="C60" s="128"/>
      <c r="D60" s="50"/>
    </row>
    <row r="61" spans="1:4">
      <c r="A61" s="136" t="s">
        <v>113</v>
      </c>
      <c r="B61" s="132" t="s">
        <v>34</v>
      </c>
      <c r="C61" s="128"/>
      <c r="D61" s="50"/>
    </row>
    <row r="62" spans="1:4">
      <c r="B62" s="87" t="s">
        <v>1132</v>
      </c>
      <c r="C62" s="140"/>
      <c r="D62" s="52"/>
    </row>
    <row r="63" spans="1:4">
      <c r="B63" s="87" t="s">
        <v>1133</v>
      </c>
      <c r="C63" s="140"/>
      <c r="D63" s="52"/>
    </row>
    <row r="64" spans="1:4">
      <c r="B64" s="87" t="s">
        <v>1134</v>
      </c>
      <c r="C64" s="140"/>
      <c r="D64" s="52"/>
    </row>
    <row r="65" spans="1:4">
      <c r="B65" s="87" t="s">
        <v>1135</v>
      </c>
      <c r="C65" s="140"/>
      <c r="D65" s="52"/>
    </row>
    <row r="66" spans="1:4">
      <c r="B66" s="87" t="s">
        <v>512</v>
      </c>
      <c r="D66" s="51"/>
    </row>
    <row r="67" spans="1:4" s="251" customFormat="1">
      <c r="A67" s="131"/>
      <c r="B67" s="86"/>
      <c r="C67" s="133"/>
      <c r="D67" s="51"/>
    </row>
    <row r="68" spans="1:4" s="251" customFormat="1" ht="42.75">
      <c r="A68" s="254" t="s">
        <v>457</v>
      </c>
      <c r="B68" s="273" t="s">
        <v>458</v>
      </c>
      <c r="C68" s="133"/>
      <c r="D68" s="51"/>
    </row>
    <row r="69" spans="1:4" s="251" customFormat="1">
      <c r="A69" s="256"/>
      <c r="B69" s="151" t="s">
        <v>1136</v>
      </c>
      <c r="C69" s="133"/>
      <c r="D69" s="51"/>
    </row>
    <row r="70" spans="1:4">
      <c r="A70" s="255"/>
      <c r="B70" s="157"/>
      <c r="D70" s="51"/>
    </row>
    <row r="71" spans="1:4" s="251" customFormat="1">
      <c r="A71" s="255"/>
      <c r="B71" s="157"/>
      <c r="C71" s="133"/>
      <c r="D71" s="51"/>
    </row>
    <row r="72" spans="1:4" s="251" customFormat="1">
      <c r="A72" s="255"/>
      <c r="B72" s="257"/>
      <c r="C72" s="133"/>
      <c r="D72" s="51"/>
    </row>
    <row r="73" spans="1:4">
      <c r="A73" s="129">
        <v>3.9</v>
      </c>
      <c r="B73" s="135" t="s">
        <v>97</v>
      </c>
      <c r="C73" s="128"/>
      <c r="D73" s="57"/>
    </row>
    <row r="74" spans="1:4" ht="117" customHeight="1">
      <c r="B74" s="9" t="s">
        <v>1209</v>
      </c>
      <c r="C74" s="140"/>
      <c r="D74" s="65"/>
    </row>
    <row r="75" spans="1:4">
      <c r="B75" s="87"/>
    </row>
    <row r="76" spans="1:4">
      <c r="B76" s="87"/>
    </row>
    <row r="77" spans="1:4">
      <c r="A77" s="142">
        <v>3.1</v>
      </c>
      <c r="B77" s="135" t="s">
        <v>180</v>
      </c>
      <c r="C77" s="128"/>
      <c r="D77" s="57"/>
    </row>
    <row r="78" spans="1:4" ht="28.5">
      <c r="A78" s="136"/>
      <c r="B78" s="87" t="s">
        <v>28</v>
      </c>
    </row>
    <row r="79" spans="1:4">
      <c r="A79" s="136" t="s">
        <v>5</v>
      </c>
      <c r="B79" s="132" t="s">
        <v>201</v>
      </c>
      <c r="C79" s="128"/>
      <c r="D79" s="57"/>
    </row>
    <row r="80" spans="1:4" ht="28.5">
      <c r="A80" s="141" t="s">
        <v>29</v>
      </c>
      <c r="B80" s="87" t="s">
        <v>1137</v>
      </c>
    </row>
    <row r="81" spans="1:4">
      <c r="A81" s="141"/>
      <c r="B81" s="87"/>
    </row>
    <row r="82" spans="1:4" ht="28.5">
      <c r="A82" s="141" t="s">
        <v>374</v>
      </c>
      <c r="B82" s="87"/>
    </row>
    <row r="83" spans="1:4">
      <c r="A83" s="141" t="s">
        <v>137</v>
      </c>
      <c r="B83" s="87"/>
    </row>
    <row r="84" spans="1:4">
      <c r="B84" s="87"/>
    </row>
    <row r="85" spans="1:4">
      <c r="A85" s="141"/>
      <c r="B85" s="87"/>
    </row>
    <row r="86" spans="1:4">
      <c r="A86" s="141"/>
      <c r="B86" s="87"/>
    </row>
    <row r="87" spans="1:4">
      <c r="B87" s="87"/>
    </row>
    <row r="88" spans="1:4">
      <c r="A88" s="142">
        <v>3.11</v>
      </c>
      <c r="B88" s="1" t="s">
        <v>202</v>
      </c>
      <c r="C88" s="128"/>
      <c r="D88" s="57"/>
    </row>
    <row r="89" spans="1:4" ht="150">
      <c r="A89" s="136"/>
      <c r="B89" s="454" t="s">
        <v>477</v>
      </c>
    </row>
    <row r="90" spans="1:4" ht="42" customHeight="1">
      <c r="A90" s="136"/>
      <c r="B90" s="454" t="s">
        <v>217</v>
      </c>
    </row>
    <row r="91" spans="1:4" ht="37.5" customHeight="1">
      <c r="A91" s="141"/>
      <c r="B91" s="454"/>
    </row>
  </sheetData>
  <mergeCells count="1">
    <mergeCell ref="B51:D51"/>
  </mergeCells>
  <phoneticPr fontId="7" type="noConversion"/>
  <pageMargins left="0.75" right="0.75" top="1" bottom="1" header="0.5" footer="0.5"/>
  <pageSetup paperSize="9" scale="95" orientation="portrait" horizontalDpi="4294967294" r:id="rId1"/>
  <headerFooter alignWithMargins="0"/>
  <rowBreaks count="1" manualBreakCount="1">
    <brk id="61" max="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C18"/>
  <sheetViews>
    <sheetView view="pageBreakPreview" zoomScaleSheetLayoutView="100" workbookViewId="0">
      <selection activeCell="E17" sqref="E17"/>
    </sheetView>
  </sheetViews>
  <sheetFormatPr defaultColWidth="9.140625" defaultRowHeight="14.25"/>
  <cols>
    <col min="1" max="1" width="6.85546875" style="136" customWidth="1"/>
    <col min="2" max="2" width="79.140625" style="252" customWidth="1"/>
    <col min="3" max="3" width="2.42578125" style="252" customWidth="1"/>
    <col min="4" max="16384" width="9.140625" style="56"/>
  </cols>
  <sheetData>
    <row r="1" spans="1:3">
      <c r="A1" s="126">
        <v>5</v>
      </c>
      <c r="B1" s="144" t="s">
        <v>1138</v>
      </c>
      <c r="C1" s="57"/>
    </row>
    <row r="2" spans="1:3">
      <c r="A2" s="129">
        <v>5.3</v>
      </c>
      <c r="B2" s="135" t="s">
        <v>1139</v>
      </c>
      <c r="C2" s="57"/>
    </row>
    <row r="3" spans="1:3">
      <c r="A3" s="254" t="s">
        <v>467</v>
      </c>
      <c r="B3" s="132" t="s">
        <v>455</v>
      </c>
      <c r="C3" s="61"/>
    </row>
    <row r="4" spans="1:3" ht="199.5">
      <c r="B4" s="87" t="s">
        <v>1140</v>
      </c>
      <c r="C4" s="61"/>
    </row>
    <row r="5" spans="1:3">
      <c r="B5" s="87"/>
      <c r="C5" s="61"/>
    </row>
    <row r="6" spans="1:3">
      <c r="A6" s="254" t="s">
        <v>456</v>
      </c>
      <c r="B6" s="132" t="s">
        <v>454</v>
      </c>
      <c r="C6" s="57"/>
    </row>
    <row r="7" spans="1:3" ht="15">
      <c r="B7" s="515" t="s">
        <v>1141</v>
      </c>
      <c r="C7" s="61"/>
    </row>
    <row r="8" spans="1:3" ht="225">
      <c r="A8" s="131"/>
      <c r="B8" s="516" t="s">
        <v>1142</v>
      </c>
    </row>
    <row r="9" spans="1:3">
      <c r="B9" s="87"/>
      <c r="C9" s="61"/>
    </row>
    <row r="10" spans="1:3" ht="57" hidden="1">
      <c r="A10" s="261">
        <v>5.4</v>
      </c>
      <c r="B10" s="262" t="s">
        <v>481</v>
      </c>
      <c r="C10" s="249"/>
    </row>
    <row r="11" spans="1:3" ht="57" hidden="1">
      <c r="A11" s="254" t="s">
        <v>466</v>
      </c>
      <c r="B11" s="248" t="s">
        <v>480</v>
      </c>
      <c r="C11" s="249"/>
    </row>
    <row r="12" spans="1:3" ht="15" hidden="1">
      <c r="B12" s="517"/>
      <c r="C12" s="249"/>
    </row>
    <row r="13" spans="1:3" hidden="1">
      <c r="B13" s="249"/>
      <c r="C13" s="249"/>
    </row>
    <row r="14" spans="1:3" hidden="1">
      <c r="B14" s="87"/>
      <c r="C14" s="50"/>
    </row>
    <row r="15" spans="1:3" hidden="1">
      <c r="A15" s="254" t="s">
        <v>479</v>
      </c>
      <c r="B15" s="132" t="s">
        <v>455</v>
      </c>
      <c r="C15" s="50"/>
    </row>
    <row r="16" spans="1:3" ht="15" hidden="1">
      <c r="B16" s="518" t="s">
        <v>1143</v>
      </c>
    </row>
    <row r="17" spans="2:2">
      <c r="B17" s="86"/>
    </row>
    <row r="18" spans="2:2">
      <c r="B18" s="87"/>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71"/>
  <sheetViews>
    <sheetView view="pageBreakPreview" topLeftCell="A22" workbookViewId="0">
      <selection activeCell="B36" sqref="B36"/>
    </sheetView>
  </sheetViews>
  <sheetFormatPr defaultColWidth="9" defaultRowHeight="14.25"/>
  <cols>
    <col min="1" max="1" width="7.140625" style="162" customWidth="1"/>
    <col min="2" max="2" width="80.42578125" style="61" customWidth="1"/>
    <col min="3" max="3" width="2" style="61" customWidth="1"/>
    <col min="4" max="16384" width="9" style="49"/>
  </cols>
  <sheetData>
    <row r="1" spans="1:3" ht="28.5">
      <c r="A1" s="143">
        <v>6</v>
      </c>
      <c r="B1" s="144" t="s">
        <v>375</v>
      </c>
      <c r="C1" s="128"/>
    </row>
    <row r="2" spans="1:3">
      <c r="A2" s="145">
        <v>6.1</v>
      </c>
      <c r="B2" s="146" t="s">
        <v>92</v>
      </c>
      <c r="C2" s="128"/>
    </row>
    <row r="3" spans="1:3" s="284" customFormat="1">
      <c r="A3" s="145"/>
      <c r="B3" s="152" t="s">
        <v>566</v>
      </c>
      <c r="C3" s="133"/>
    </row>
    <row r="4" spans="1:3" s="284" customFormat="1">
      <c r="A4" s="145"/>
      <c r="B4" s="151" t="s">
        <v>1252</v>
      </c>
      <c r="C4" s="133"/>
    </row>
    <row r="5" spans="1:3" s="284" customFormat="1" ht="28.5">
      <c r="A5" s="145"/>
      <c r="B5" s="151" t="s">
        <v>1253</v>
      </c>
      <c r="C5" s="133"/>
    </row>
    <row r="6" spans="1:3" s="284" customFormat="1" ht="42.75">
      <c r="A6" s="145"/>
      <c r="B6" s="151" t="s">
        <v>1254</v>
      </c>
      <c r="C6" s="133"/>
    </row>
    <row r="7" spans="1:3" s="284" customFormat="1">
      <c r="A7" s="145"/>
      <c r="B7" s="151" t="s">
        <v>1263</v>
      </c>
      <c r="C7" s="133"/>
    </row>
    <row r="8" spans="1:3" s="284" customFormat="1">
      <c r="A8" s="145"/>
      <c r="B8" s="151" t="s">
        <v>1255</v>
      </c>
      <c r="C8" s="133"/>
    </row>
    <row r="9" spans="1:3" s="284" customFormat="1">
      <c r="A9" s="145"/>
      <c r="B9" s="285"/>
      <c r="C9" s="133"/>
    </row>
    <row r="10" spans="1:3" s="284" customFormat="1">
      <c r="A10" s="145" t="s">
        <v>600</v>
      </c>
      <c r="B10" s="284" t="s">
        <v>1262</v>
      </c>
      <c r="C10" s="133"/>
    </row>
    <row r="11" spans="1:3" s="284" customFormat="1">
      <c r="A11" s="145"/>
      <c r="B11" s="284" t="s">
        <v>1127</v>
      </c>
      <c r="C11" s="133"/>
    </row>
    <row r="12" spans="1:3" s="284" customFormat="1">
      <c r="A12" s="145" t="s">
        <v>601</v>
      </c>
      <c r="B12" s="284" t="s">
        <v>1261</v>
      </c>
      <c r="C12" s="133"/>
    </row>
    <row r="13" spans="1:3">
      <c r="A13" s="145"/>
      <c r="B13" s="284" t="s">
        <v>1127</v>
      </c>
      <c r="C13" s="133"/>
    </row>
    <row r="14" spans="1:3">
      <c r="A14" s="145">
        <v>6.2</v>
      </c>
      <c r="B14" s="149" t="s">
        <v>93</v>
      </c>
      <c r="C14" s="128"/>
    </row>
    <row r="15" spans="1:3" ht="33.75" customHeight="1">
      <c r="A15" s="145"/>
      <c r="B15" s="87" t="s">
        <v>1251</v>
      </c>
      <c r="C15" s="133"/>
    </row>
    <row r="16" spans="1:3">
      <c r="A16" s="145">
        <v>6.3</v>
      </c>
      <c r="B16" s="149" t="s">
        <v>94</v>
      </c>
      <c r="C16" s="128"/>
    </row>
    <row r="17" spans="1:3">
      <c r="A17" s="145"/>
      <c r="B17" s="150" t="s">
        <v>138</v>
      </c>
      <c r="C17" s="128"/>
    </row>
    <row r="18" spans="1:3" ht="28.5">
      <c r="A18" s="145"/>
      <c r="B18" s="151" t="s">
        <v>1300</v>
      </c>
      <c r="C18" s="133"/>
    </row>
    <row r="19" spans="1:3">
      <c r="A19" s="145"/>
      <c r="B19" s="151" t="s">
        <v>95</v>
      </c>
      <c r="C19" s="133"/>
    </row>
    <row r="20" spans="1:3">
      <c r="A20" s="145"/>
      <c r="B20" s="151"/>
      <c r="C20" s="133"/>
    </row>
    <row r="21" spans="1:3">
      <c r="A21" s="145" t="s">
        <v>175</v>
      </c>
      <c r="B21" s="152" t="s">
        <v>19</v>
      </c>
      <c r="C21" s="128"/>
    </row>
    <row r="22" spans="1:3">
      <c r="A22" s="145"/>
      <c r="B22" s="151" t="s">
        <v>1258</v>
      </c>
      <c r="C22" s="133"/>
    </row>
    <row r="23" spans="1:3">
      <c r="A23" s="145"/>
      <c r="B23" s="148"/>
      <c r="C23" s="133"/>
    </row>
    <row r="24" spans="1:3">
      <c r="A24" s="145">
        <v>6.4</v>
      </c>
      <c r="B24" s="149" t="s">
        <v>615</v>
      </c>
      <c r="C24" s="128"/>
    </row>
    <row r="25" spans="1:3" s="284" customFormat="1" ht="156.75">
      <c r="A25" s="145" t="s">
        <v>21</v>
      </c>
      <c r="B25" s="87" t="s">
        <v>612</v>
      </c>
      <c r="C25" s="128"/>
    </row>
    <row r="26" spans="1:3" s="284" customFormat="1" ht="42.75">
      <c r="A26" s="145" t="s">
        <v>616</v>
      </c>
      <c r="B26" s="87" t="s">
        <v>614</v>
      </c>
      <c r="C26" s="128"/>
    </row>
    <row r="27" spans="1:3" s="284" customFormat="1">
      <c r="A27" s="145"/>
      <c r="B27" s="578"/>
      <c r="C27" s="128"/>
    </row>
    <row r="28" spans="1:3" s="284" customFormat="1">
      <c r="A28" s="145"/>
      <c r="B28" s="312"/>
      <c r="C28" s="128"/>
    </row>
    <row r="29" spans="1:3">
      <c r="A29" s="145"/>
      <c r="B29" s="153"/>
      <c r="C29" s="137"/>
    </row>
    <row r="30" spans="1:3">
      <c r="A30" s="145"/>
      <c r="B30" s="154"/>
      <c r="C30" s="137"/>
    </row>
    <row r="31" spans="1:3">
      <c r="A31" s="145"/>
      <c r="B31" s="155" t="s">
        <v>106</v>
      </c>
      <c r="C31" s="156"/>
    </row>
    <row r="32" spans="1:3">
      <c r="A32" s="145"/>
      <c r="B32" s="154"/>
      <c r="C32" s="137"/>
    </row>
    <row r="33" spans="1:3" ht="85.5">
      <c r="A33" s="145"/>
      <c r="B33" s="577" t="s">
        <v>121</v>
      </c>
      <c r="C33" s="137"/>
    </row>
    <row r="34" spans="1:3">
      <c r="A34" s="145"/>
      <c r="B34" s="151" t="s">
        <v>122</v>
      </c>
      <c r="C34" s="140"/>
    </row>
    <row r="35" spans="1:3" s="284" customFormat="1">
      <c r="A35" s="145"/>
      <c r="B35" s="151" t="s">
        <v>1304</v>
      </c>
      <c r="C35" s="140"/>
    </row>
    <row r="36" spans="1:3" s="284" customFormat="1">
      <c r="A36" s="145" t="s">
        <v>617</v>
      </c>
      <c r="B36" s="152" t="s">
        <v>618</v>
      </c>
      <c r="C36" s="140"/>
    </row>
    <row r="37" spans="1:3" ht="99.75">
      <c r="A37" s="145"/>
      <c r="B37" s="148" t="s">
        <v>1260</v>
      </c>
      <c r="C37" s="133"/>
    </row>
    <row r="38" spans="1:3">
      <c r="A38" s="145">
        <v>6.5</v>
      </c>
      <c r="B38" s="149" t="s">
        <v>96</v>
      </c>
      <c r="C38" s="128"/>
    </row>
    <row r="39" spans="1:3">
      <c r="A39" s="145"/>
      <c r="B39" s="147" t="s">
        <v>1305</v>
      </c>
      <c r="C39" s="128"/>
    </row>
    <row r="40" spans="1:3">
      <c r="A40" s="145"/>
      <c r="B40" s="151" t="s">
        <v>1264</v>
      </c>
      <c r="C40" s="128"/>
    </row>
    <row r="41" spans="1:3">
      <c r="A41" s="145"/>
      <c r="B41" s="151" t="s">
        <v>1265</v>
      </c>
      <c r="C41" s="128"/>
    </row>
    <row r="42" spans="1:3" ht="28.5">
      <c r="A42" s="145"/>
      <c r="B42" s="151" t="s">
        <v>1266</v>
      </c>
      <c r="C42" s="128"/>
    </row>
    <row r="43" spans="1:3">
      <c r="A43" s="145"/>
      <c r="B43" s="151" t="s">
        <v>514</v>
      </c>
      <c r="C43" s="133"/>
    </row>
    <row r="44" spans="1:3">
      <c r="A44" s="145"/>
      <c r="B44" s="151"/>
      <c r="C44" s="133"/>
    </row>
    <row r="45" spans="1:3" s="62" customFormat="1">
      <c r="A45" s="145">
        <v>6.6</v>
      </c>
      <c r="B45" s="149" t="s">
        <v>98</v>
      </c>
      <c r="C45" s="128"/>
    </row>
    <row r="46" spans="1:3" s="62" customFormat="1" ht="28.5">
      <c r="A46" s="145"/>
      <c r="B46" s="151" t="s">
        <v>169</v>
      </c>
      <c r="C46" s="133"/>
    </row>
    <row r="47" spans="1:3" s="62" customFormat="1">
      <c r="A47" s="145"/>
      <c r="B47" s="148"/>
      <c r="C47" s="133"/>
    </row>
    <row r="48" spans="1:3">
      <c r="A48" s="145">
        <v>6.7</v>
      </c>
      <c r="B48" s="149" t="s">
        <v>197</v>
      </c>
      <c r="C48" s="128"/>
    </row>
    <row r="49" spans="1:3">
      <c r="A49" s="145"/>
      <c r="B49" s="144" t="s">
        <v>380</v>
      </c>
      <c r="C49" s="128"/>
    </row>
    <row r="50" spans="1:3">
      <c r="A50" s="145"/>
      <c r="B50" s="147" t="s">
        <v>1279</v>
      </c>
      <c r="C50" s="140"/>
    </row>
    <row r="51" spans="1:3" ht="28.5">
      <c r="A51" s="145"/>
      <c r="B51" s="151" t="s">
        <v>1280</v>
      </c>
      <c r="C51" s="140"/>
    </row>
    <row r="52" spans="1:3">
      <c r="A52" s="145"/>
      <c r="B52" s="151" t="s">
        <v>1281</v>
      </c>
      <c r="C52" s="140"/>
    </row>
    <row r="53" spans="1:3">
      <c r="A53" s="145"/>
      <c r="B53" s="151" t="s">
        <v>1282</v>
      </c>
      <c r="C53" s="133"/>
    </row>
    <row r="54" spans="1:3">
      <c r="A54" s="145"/>
      <c r="B54" s="151" t="s">
        <v>1283</v>
      </c>
      <c r="C54" s="133"/>
    </row>
    <row r="55" spans="1:3">
      <c r="A55" s="145"/>
      <c r="B55" s="148"/>
      <c r="C55" s="133"/>
    </row>
    <row r="56" spans="1:3">
      <c r="A56" s="159" t="s">
        <v>218</v>
      </c>
      <c r="B56" s="149" t="s">
        <v>99</v>
      </c>
      <c r="C56" s="128"/>
    </row>
    <row r="57" spans="1:3" ht="42.75">
      <c r="A57" s="145"/>
      <c r="B57" s="147" t="s">
        <v>552</v>
      </c>
      <c r="C57" s="140"/>
    </row>
    <row r="58" spans="1:3">
      <c r="A58" s="145"/>
      <c r="B58" s="148"/>
      <c r="C58" s="133"/>
    </row>
    <row r="59" spans="1:3" ht="57">
      <c r="A59" s="145">
        <v>6.9</v>
      </c>
      <c r="B59" s="149" t="s">
        <v>471</v>
      </c>
      <c r="C59" s="128"/>
    </row>
    <row r="60" spans="1:3" ht="28.5">
      <c r="A60" s="145"/>
      <c r="B60" s="147" t="s">
        <v>170</v>
      </c>
      <c r="C60" s="140"/>
    </row>
    <row r="61" spans="1:3">
      <c r="A61" s="145"/>
      <c r="B61" s="148"/>
      <c r="C61" s="133"/>
    </row>
    <row r="62" spans="1:3">
      <c r="A62" s="145" t="s">
        <v>219</v>
      </c>
      <c r="B62" s="149" t="s">
        <v>171</v>
      </c>
      <c r="C62" s="128"/>
    </row>
    <row r="63" spans="1:3" ht="57">
      <c r="A63" s="145"/>
      <c r="B63" s="147" t="s">
        <v>478</v>
      </c>
      <c r="C63" s="133"/>
    </row>
    <row r="64" spans="1:3">
      <c r="A64" s="145"/>
      <c r="B64" s="148"/>
      <c r="C64" s="133"/>
    </row>
    <row r="65" spans="1:3">
      <c r="A65" s="145">
        <v>6.11</v>
      </c>
      <c r="B65" s="149" t="s">
        <v>470</v>
      </c>
      <c r="C65" s="128"/>
    </row>
    <row r="66" spans="1:3" ht="28.5">
      <c r="A66" s="145"/>
      <c r="B66" s="147" t="s">
        <v>172</v>
      </c>
      <c r="C66" s="133"/>
    </row>
    <row r="67" spans="1:3">
      <c r="A67" s="145" t="s">
        <v>5</v>
      </c>
      <c r="B67" s="152" t="s">
        <v>201</v>
      </c>
      <c r="C67" s="128"/>
    </row>
    <row r="68" spans="1:3" ht="25.5">
      <c r="A68" s="160" t="s">
        <v>29</v>
      </c>
      <c r="B68" s="151" t="s">
        <v>1000</v>
      </c>
      <c r="C68" s="133"/>
    </row>
    <row r="69" spans="1:3">
      <c r="A69" s="160" t="s">
        <v>373</v>
      </c>
      <c r="B69" s="151"/>
      <c r="C69" s="133"/>
    </row>
    <row r="70" spans="1:3">
      <c r="A70" s="160"/>
      <c r="B70" s="151"/>
      <c r="C70" s="133"/>
    </row>
    <row r="71" spans="1:3">
      <c r="A71" s="161" t="s">
        <v>137</v>
      </c>
      <c r="B71" s="148"/>
      <c r="C71" s="133"/>
    </row>
  </sheetData>
  <phoneticPr fontId="7" type="noConversion"/>
  <pageMargins left="0.75" right="0.75" top="1" bottom="1" header="0.5" footer="0.5"/>
  <pageSetup paperSize="9" scale="9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79"/>
  <sheetViews>
    <sheetView view="pageBreakPreview" workbookViewId="0">
      <selection activeCell="A21" sqref="A21:IV23"/>
    </sheetView>
  </sheetViews>
  <sheetFormatPr defaultColWidth="9" defaultRowHeight="14.25"/>
  <cols>
    <col min="1" max="1" width="7.140625" style="162" customWidth="1"/>
    <col min="2" max="2" width="80.42578125" style="61" customWidth="1"/>
    <col min="3" max="3" width="2.42578125" style="61" customWidth="1"/>
    <col min="4" max="16384" width="9" style="49"/>
  </cols>
  <sheetData>
    <row r="1" spans="1:3" ht="28.5">
      <c r="A1" s="143">
        <v>7</v>
      </c>
      <c r="B1" s="144" t="s">
        <v>381</v>
      </c>
      <c r="C1" s="57"/>
    </row>
    <row r="2" spans="1:3">
      <c r="A2" s="145">
        <v>7.1</v>
      </c>
      <c r="B2" s="146" t="s">
        <v>92</v>
      </c>
      <c r="C2" s="57"/>
    </row>
    <row r="3" spans="1:3">
      <c r="A3" s="145"/>
      <c r="B3" s="147"/>
    </row>
    <row r="4" spans="1:3" s="284" customFormat="1">
      <c r="A4" s="145"/>
      <c r="B4" s="132" t="s">
        <v>566</v>
      </c>
      <c r="C4" s="61"/>
    </row>
    <row r="5" spans="1:3" s="284" customFormat="1">
      <c r="A5" s="145"/>
      <c r="B5" s="134" t="s">
        <v>627</v>
      </c>
      <c r="C5" s="61"/>
    </row>
    <row r="6" spans="1:3" s="284" customFormat="1">
      <c r="A6" s="145"/>
      <c r="B6" s="134" t="s">
        <v>567</v>
      </c>
      <c r="C6" s="61"/>
    </row>
    <row r="7" spans="1:3" s="284" customFormat="1">
      <c r="A7" s="145"/>
      <c r="B7" s="134" t="s">
        <v>568</v>
      </c>
      <c r="C7" s="61"/>
    </row>
    <row r="8" spans="1:3" s="284" customFormat="1">
      <c r="A8" s="145"/>
      <c r="B8" s="134" t="s">
        <v>569</v>
      </c>
      <c r="C8" s="61"/>
    </row>
    <row r="9" spans="1:3" s="284" customFormat="1">
      <c r="A9" s="145"/>
      <c r="B9" s="134" t="s">
        <v>569</v>
      </c>
      <c r="C9" s="61"/>
    </row>
    <row r="10" spans="1:3" s="284" customFormat="1">
      <c r="A10" s="145"/>
      <c r="B10" s="134" t="s">
        <v>570</v>
      </c>
      <c r="C10" s="61"/>
    </row>
    <row r="11" spans="1:3" s="284" customFormat="1">
      <c r="A11" s="145"/>
      <c r="B11" s="134" t="s">
        <v>571</v>
      </c>
      <c r="C11" s="61"/>
    </row>
    <row r="12" spans="1:3" s="284" customFormat="1">
      <c r="A12" s="145"/>
      <c r="B12" s="134" t="s">
        <v>626</v>
      </c>
      <c r="C12" s="61"/>
    </row>
    <row r="13" spans="1:3" s="284" customFormat="1">
      <c r="A13" s="145"/>
      <c r="B13" s="134"/>
      <c r="C13" s="61"/>
    </row>
    <row r="14" spans="1:3" s="284" customFormat="1">
      <c r="A14" s="145" t="s">
        <v>606</v>
      </c>
      <c r="B14" s="284" t="s">
        <v>603</v>
      </c>
      <c r="C14" s="61"/>
    </row>
    <row r="15" spans="1:3" s="284" customFormat="1">
      <c r="A15" s="145"/>
      <c r="C15" s="61"/>
    </row>
    <row r="16" spans="1:3" s="284" customFormat="1">
      <c r="A16" s="145" t="s">
        <v>607</v>
      </c>
      <c r="B16" s="284" t="s">
        <v>602</v>
      </c>
      <c r="C16" s="61"/>
    </row>
    <row r="17" spans="1:3">
      <c r="A17" s="145"/>
      <c r="B17" s="151"/>
    </row>
    <row r="18" spans="1:3">
      <c r="A18" s="145">
        <v>7.2</v>
      </c>
      <c r="B18" s="149" t="s">
        <v>93</v>
      </c>
      <c r="C18" s="57"/>
    </row>
    <row r="19" spans="1:3" ht="48.75" customHeight="1">
      <c r="A19" s="145"/>
      <c r="B19" s="163" t="s">
        <v>535</v>
      </c>
    </row>
    <row r="20" spans="1:3" s="284" customFormat="1" ht="15.75" customHeight="1">
      <c r="A20" s="145"/>
      <c r="B20" s="285"/>
      <c r="C20" s="61"/>
    </row>
    <row r="21" spans="1:3">
      <c r="A21" s="145"/>
      <c r="B21" s="148"/>
    </row>
    <row r="22" spans="1:3">
      <c r="A22" s="145">
        <v>7.3</v>
      </c>
      <c r="B22" s="149" t="s">
        <v>94</v>
      </c>
      <c r="C22" s="57"/>
    </row>
    <row r="23" spans="1:3">
      <c r="A23" s="145"/>
      <c r="B23" s="150" t="s">
        <v>138</v>
      </c>
      <c r="C23" s="57"/>
    </row>
    <row r="24" spans="1:3">
      <c r="A24" s="145"/>
      <c r="B24" s="151" t="s">
        <v>376</v>
      </c>
    </row>
    <row r="25" spans="1:3">
      <c r="A25" s="145"/>
      <c r="B25" s="151" t="s">
        <v>377</v>
      </c>
    </row>
    <row r="26" spans="1:3">
      <c r="A26" s="145"/>
      <c r="B26" s="151" t="s">
        <v>378</v>
      </c>
    </row>
    <row r="27" spans="1:3">
      <c r="A27" s="145"/>
      <c r="B27" s="151" t="s">
        <v>95</v>
      </c>
    </row>
    <row r="28" spans="1:3">
      <c r="A28" s="145"/>
      <c r="B28" s="151"/>
    </row>
    <row r="29" spans="1:3">
      <c r="A29" s="145" t="s">
        <v>22</v>
      </c>
      <c r="B29" s="152" t="s">
        <v>19</v>
      </c>
      <c r="C29" s="57"/>
    </row>
    <row r="30" spans="1:3">
      <c r="A30" s="145"/>
      <c r="B30" s="151"/>
    </row>
    <row r="31" spans="1:3">
      <c r="A31" s="145"/>
      <c r="B31" s="148"/>
    </row>
    <row r="32" spans="1:3">
      <c r="A32" s="145">
        <v>7.4</v>
      </c>
      <c r="B32" s="149" t="s">
        <v>613</v>
      </c>
      <c r="C32" s="57"/>
    </row>
    <row r="33" spans="1:3" ht="171">
      <c r="A33" s="145" t="s">
        <v>176</v>
      </c>
      <c r="B33" s="132" t="s">
        <v>612</v>
      </c>
      <c r="C33" s="63"/>
    </row>
    <row r="34" spans="1:3" ht="57">
      <c r="A34" s="145" t="s">
        <v>619</v>
      </c>
      <c r="B34" s="314" t="s">
        <v>614</v>
      </c>
      <c r="C34" s="166"/>
    </row>
    <row r="35" spans="1:3">
      <c r="A35" s="145"/>
      <c r="B35" s="132"/>
      <c r="C35" s="63"/>
    </row>
    <row r="36" spans="1:3">
      <c r="A36" s="145"/>
      <c r="B36" s="155" t="s">
        <v>106</v>
      </c>
      <c r="C36" s="57"/>
    </row>
    <row r="37" spans="1:3">
      <c r="A37" s="145"/>
      <c r="B37" s="154"/>
    </row>
    <row r="38" spans="1:3" ht="85.5">
      <c r="A38" s="145"/>
      <c r="B38" s="154" t="s">
        <v>121</v>
      </c>
    </row>
    <row r="39" spans="1:3">
      <c r="A39" s="145"/>
      <c r="B39" s="157" t="s">
        <v>122</v>
      </c>
    </row>
    <row r="40" spans="1:3">
      <c r="A40" s="145"/>
      <c r="B40" s="157"/>
    </row>
    <row r="41" spans="1:3">
      <c r="A41" s="145" t="s">
        <v>620</v>
      </c>
      <c r="B41" s="152" t="s">
        <v>618</v>
      </c>
    </row>
    <row r="42" spans="1:3" ht="99.75">
      <c r="A42" s="145"/>
      <c r="B42" s="313" t="s">
        <v>513</v>
      </c>
    </row>
    <row r="43" spans="1:3">
      <c r="A43" s="164"/>
      <c r="B43" s="165"/>
      <c r="C43" s="50"/>
    </row>
    <row r="44" spans="1:3">
      <c r="A44" s="145" t="s">
        <v>176</v>
      </c>
      <c r="B44" s="155" t="s">
        <v>106</v>
      </c>
      <c r="C44" s="51"/>
    </row>
    <row r="45" spans="1:3">
      <c r="A45" s="145"/>
      <c r="B45" s="154"/>
      <c r="C45" s="51"/>
    </row>
    <row r="46" spans="1:3" ht="85.5">
      <c r="A46" s="145"/>
      <c r="B46" s="154" t="s">
        <v>121</v>
      </c>
      <c r="C46" s="57"/>
    </row>
    <row r="47" spans="1:3">
      <c r="A47" s="145"/>
      <c r="B47" s="157" t="s">
        <v>122</v>
      </c>
      <c r="C47" s="65"/>
    </row>
    <row r="48" spans="1:3">
      <c r="A48" s="145"/>
      <c r="B48" s="148"/>
      <c r="C48" s="65"/>
    </row>
    <row r="49" spans="1:3">
      <c r="A49" s="145">
        <v>7.5</v>
      </c>
      <c r="B49" s="149" t="s">
        <v>96</v>
      </c>
      <c r="C49" s="65"/>
    </row>
    <row r="50" spans="1:3">
      <c r="A50" s="145"/>
      <c r="B50" s="158" t="s">
        <v>110</v>
      </c>
      <c r="C50" s="51"/>
    </row>
    <row r="51" spans="1:3">
      <c r="A51" s="145"/>
      <c r="B51" s="157" t="s">
        <v>111</v>
      </c>
      <c r="C51" s="50"/>
    </row>
    <row r="52" spans="1:3">
      <c r="A52" s="145"/>
      <c r="B52" s="157" t="s">
        <v>112</v>
      </c>
      <c r="C52" s="52"/>
    </row>
    <row r="53" spans="1:3">
      <c r="A53" s="145"/>
      <c r="B53" s="157" t="s">
        <v>379</v>
      </c>
      <c r="C53" s="51"/>
    </row>
    <row r="54" spans="1:3">
      <c r="A54" s="145"/>
      <c r="B54" s="157" t="s">
        <v>515</v>
      </c>
      <c r="C54" s="57"/>
    </row>
    <row r="55" spans="1:3">
      <c r="A55" s="145"/>
      <c r="B55" s="151"/>
      <c r="C55" s="65"/>
    </row>
    <row r="56" spans="1:3">
      <c r="A56" s="145">
        <v>7.6</v>
      </c>
      <c r="B56" s="167" t="s">
        <v>98</v>
      </c>
    </row>
    <row r="57" spans="1:3" ht="28.5">
      <c r="A57" s="145"/>
      <c r="B57" s="151" t="s">
        <v>169</v>
      </c>
      <c r="C57" s="50"/>
    </row>
    <row r="58" spans="1:3">
      <c r="A58" s="145"/>
      <c r="B58" s="148"/>
      <c r="C58" s="51"/>
    </row>
    <row r="59" spans="1:3">
      <c r="A59" s="145">
        <v>7.7</v>
      </c>
      <c r="B59" s="149" t="s">
        <v>197</v>
      </c>
      <c r="C59" s="51"/>
    </row>
    <row r="60" spans="1:3" ht="28.5">
      <c r="A60" s="145"/>
      <c r="B60" s="158" t="s">
        <v>101</v>
      </c>
      <c r="C60" s="50"/>
    </row>
    <row r="61" spans="1:3" ht="28.5">
      <c r="A61" s="145"/>
      <c r="B61" s="157" t="s">
        <v>45</v>
      </c>
      <c r="C61" s="51"/>
    </row>
    <row r="62" spans="1:3">
      <c r="A62" s="145"/>
      <c r="B62" s="157" t="s">
        <v>102</v>
      </c>
      <c r="C62" s="50"/>
    </row>
    <row r="63" spans="1:3">
      <c r="A63" s="145"/>
      <c r="B63" s="151"/>
      <c r="C63" s="51"/>
    </row>
    <row r="64" spans="1:3">
      <c r="A64" s="168" t="s">
        <v>384</v>
      </c>
      <c r="B64" s="149" t="s">
        <v>99</v>
      </c>
      <c r="C64" s="51"/>
    </row>
    <row r="65" spans="1:3" ht="42.75">
      <c r="A65" s="145"/>
      <c r="B65" s="158" t="s">
        <v>553</v>
      </c>
      <c r="C65" s="51"/>
    </row>
    <row r="66" spans="1:3">
      <c r="A66" s="145"/>
      <c r="B66" s="148"/>
      <c r="C66" s="51"/>
    </row>
    <row r="67" spans="1:3" ht="57">
      <c r="A67" s="145">
        <v>7.9</v>
      </c>
      <c r="B67" s="149" t="s">
        <v>471</v>
      </c>
    </row>
    <row r="68" spans="1:3" ht="28.5">
      <c r="A68" s="145"/>
      <c r="B68" s="158" t="s">
        <v>170</v>
      </c>
    </row>
    <row r="69" spans="1:3">
      <c r="A69" s="145"/>
      <c r="B69" s="148"/>
    </row>
    <row r="70" spans="1:3">
      <c r="A70" s="145" t="s">
        <v>385</v>
      </c>
      <c r="B70" s="149" t="s">
        <v>171</v>
      </c>
    </row>
    <row r="71" spans="1:3" ht="57">
      <c r="A71" s="145"/>
      <c r="B71" s="147" t="s">
        <v>478</v>
      </c>
    </row>
    <row r="72" spans="1:3">
      <c r="A72" s="145"/>
      <c r="B72" s="148"/>
    </row>
    <row r="73" spans="1:3">
      <c r="A73" s="145">
        <v>7.11</v>
      </c>
      <c r="B73" s="149" t="s">
        <v>470</v>
      </c>
    </row>
    <row r="74" spans="1:3" ht="28.5">
      <c r="A74" s="145"/>
      <c r="B74" s="147" t="s">
        <v>172</v>
      </c>
    </row>
    <row r="75" spans="1:3">
      <c r="A75" s="145" t="s">
        <v>5</v>
      </c>
      <c r="B75" s="152" t="s">
        <v>201</v>
      </c>
    </row>
    <row r="76" spans="1:3" ht="25.5">
      <c r="A76" s="160" t="s">
        <v>29</v>
      </c>
      <c r="B76" s="151"/>
    </row>
    <row r="77" spans="1:3">
      <c r="A77" s="160" t="s">
        <v>382</v>
      </c>
      <c r="B77" s="151"/>
    </row>
    <row r="78" spans="1:3" ht="25.5">
      <c r="A78" s="160" t="s">
        <v>220</v>
      </c>
      <c r="B78" s="151"/>
    </row>
    <row r="79" spans="1:3">
      <c r="A79" s="161" t="s">
        <v>137</v>
      </c>
      <c r="B79" s="148"/>
    </row>
  </sheetData>
  <phoneticPr fontId="7"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75"/>
  <sheetViews>
    <sheetView view="pageBreakPreview" workbookViewId="0">
      <selection activeCell="A21" sqref="A21:IV23"/>
    </sheetView>
  </sheetViews>
  <sheetFormatPr defaultColWidth="9" defaultRowHeight="14.25"/>
  <cols>
    <col min="1" max="1" width="7.140625" style="162" customWidth="1"/>
    <col min="2" max="2" width="80.42578125" style="61" customWidth="1"/>
    <col min="3" max="3" width="1.42578125" style="61" customWidth="1"/>
    <col min="4" max="16384" width="9" style="49"/>
  </cols>
  <sheetData>
    <row r="1" spans="1:3" ht="28.5">
      <c r="A1" s="143">
        <v>8</v>
      </c>
      <c r="B1" s="144" t="s">
        <v>383</v>
      </c>
      <c r="C1" s="128"/>
    </row>
    <row r="2" spans="1:3">
      <c r="A2" s="145">
        <v>8.1</v>
      </c>
      <c r="B2" s="146" t="s">
        <v>92</v>
      </c>
      <c r="C2" s="128"/>
    </row>
    <row r="3" spans="1:3">
      <c r="A3" s="145"/>
      <c r="B3" s="147"/>
      <c r="C3" s="133"/>
    </row>
    <row r="4" spans="1:3" s="284" customFormat="1">
      <c r="A4" s="145"/>
      <c r="B4" s="132" t="s">
        <v>566</v>
      </c>
      <c r="C4" s="133"/>
    </row>
    <row r="5" spans="1:3" s="284" customFormat="1">
      <c r="A5" s="145"/>
      <c r="B5" s="134" t="s">
        <v>627</v>
      </c>
      <c r="C5" s="133"/>
    </row>
    <row r="6" spans="1:3" s="284" customFormat="1">
      <c r="A6" s="145"/>
      <c r="B6" s="134" t="s">
        <v>567</v>
      </c>
      <c r="C6" s="133"/>
    </row>
    <row r="7" spans="1:3" s="284" customFormat="1">
      <c r="A7" s="145"/>
      <c r="B7" s="134" t="s">
        <v>568</v>
      </c>
      <c r="C7" s="133"/>
    </row>
    <row r="8" spans="1:3" s="284" customFormat="1">
      <c r="A8" s="145"/>
      <c r="B8" s="134" t="s">
        <v>569</v>
      </c>
      <c r="C8" s="133"/>
    </row>
    <row r="9" spans="1:3" s="284" customFormat="1">
      <c r="A9" s="145"/>
      <c r="B9" s="134" t="s">
        <v>569</v>
      </c>
      <c r="C9" s="133"/>
    </row>
    <row r="10" spans="1:3" s="284" customFormat="1">
      <c r="A10" s="145"/>
      <c r="B10" s="134" t="s">
        <v>570</v>
      </c>
      <c r="C10" s="133"/>
    </row>
    <row r="11" spans="1:3" s="284" customFormat="1">
      <c r="A11" s="145"/>
      <c r="B11" s="134" t="s">
        <v>571</v>
      </c>
      <c r="C11" s="133"/>
    </row>
    <row r="12" spans="1:3" s="284" customFormat="1">
      <c r="A12" s="145"/>
      <c r="B12" s="134" t="s">
        <v>626</v>
      </c>
      <c r="C12" s="133"/>
    </row>
    <row r="13" spans="1:3" s="284" customFormat="1">
      <c r="A13" s="145"/>
      <c r="B13" s="134"/>
      <c r="C13" s="133"/>
    </row>
    <row r="14" spans="1:3" s="284" customFormat="1">
      <c r="A14" s="145" t="s">
        <v>608</v>
      </c>
      <c r="B14" s="284" t="s">
        <v>603</v>
      </c>
      <c r="C14" s="133"/>
    </row>
    <row r="15" spans="1:3" s="284" customFormat="1">
      <c r="A15" s="145"/>
      <c r="C15" s="133"/>
    </row>
    <row r="16" spans="1:3" s="284" customFormat="1">
      <c r="A16" s="145" t="s">
        <v>609</v>
      </c>
      <c r="B16" s="284" t="s">
        <v>602</v>
      </c>
      <c r="C16" s="133"/>
    </row>
    <row r="17" spans="1:3">
      <c r="A17" s="145"/>
      <c r="B17" s="148"/>
      <c r="C17" s="133"/>
    </row>
    <row r="18" spans="1:3">
      <c r="A18" s="145">
        <v>8.1999999999999993</v>
      </c>
      <c r="B18" s="149" t="s">
        <v>93</v>
      </c>
      <c r="C18" s="128"/>
    </row>
    <row r="19" spans="1:3" ht="54.75" customHeight="1">
      <c r="A19" s="145"/>
      <c r="B19" s="163" t="s">
        <v>535</v>
      </c>
      <c r="C19" s="133"/>
    </row>
    <row r="20" spans="1:3" s="284" customFormat="1" ht="15" customHeight="1">
      <c r="A20" s="145"/>
      <c r="B20" s="285"/>
      <c r="C20" s="133"/>
    </row>
    <row r="21" spans="1:3">
      <c r="A21" s="145"/>
      <c r="B21" s="148"/>
      <c r="C21" s="133"/>
    </row>
    <row r="22" spans="1:3">
      <c r="A22" s="145">
        <v>8.3000000000000007</v>
      </c>
      <c r="B22" s="149" t="s">
        <v>94</v>
      </c>
      <c r="C22" s="128"/>
    </row>
    <row r="23" spans="1:3">
      <c r="A23" s="145"/>
      <c r="B23" s="150" t="s">
        <v>138</v>
      </c>
      <c r="C23" s="128"/>
    </row>
    <row r="24" spans="1:3">
      <c r="A24" s="145"/>
      <c r="B24" s="151" t="s">
        <v>376</v>
      </c>
      <c r="C24" s="133"/>
    </row>
    <row r="25" spans="1:3">
      <c r="A25" s="145"/>
      <c r="B25" s="151" t="s">
        <v>377</v>
      </c>
      <c r="C25" s="133"/>
    </row>
    <row r="26" spans="1:3">
      <c r="A26" s="145"/>
      <c r="B26" s="151" t="s">
        <v>378</v>
      </c>
      <c r="C26" s="133"/>
    </row>
    <row r="27" spans="1:3">
      <c r="A27" s="145"/>
      <c r="B27" s="151" t="s">
        <v>95</v>
      </c>
      <c r="C27" s="133"/>
    </row>
    <row r="28" spans="1:3">
      <c r="A28" s="145"/>
      <c r="B28" s="151"/>
      <c r="C28" s="133"/>
    </row>
    <row r="29" spans="1:3">
      <c r="A29" s="145" t="s">
        <v>200</v>
      </c>
      <c r="B29" s="152" t="s">
        <v>19</v>
      </c>
      <c r="C29" s="128"/>
    </row>
    <row r="30" spans="1:3">
      <c r="A30" s="145"/>
      <c r="B30" s="151"/>
      <c r="C30" s="133"/>
    </row>
    <row r="31" spans="1:3">
      <c r="A31" s="145"/>
      <c r="B31" s="148"/>
      <c r="C31" s="133"/>
    </row>
    <row r="32" spans="1:3">
      <c r="A32" s="145">
        <v>8.4</v>
      </c>
      <c r="B32" s="149" t="s">
        <v>613</v>
      </c>
      <c r="C32" s="137"/>
    </row>
    <row r="33" spans="1:3" ht="171">
      <c r="A33" s="145" t="s">
        <v>190</v>
      </c>
      <c r="B33" s="132" t="s">
        <v>612</v>
      </c>
      <c r="C33" s="156"/>
    </row>
    <row r="34" spans="1:3" ht="57">
      <c r="A34" s="145" t="s">
        <v>621</v>
      </c>
      <c r="B34" s="314" t="s">
        <v>614</v>
      </c>
      <c r="C34" s="137"/>
    </row>
    <row r="35" spans="1:3">
      <c r="A35" s="145"/>
      <c r="B35" s="132"/>
      <c r="C35" s="137"/>
    </row>
    <row r="36" spans="1:3">
      <c r="A36" s="145"/>
      <c r="B36" s="155" t="s">
        <v>106</v>
      </c>
      <c r="C36" s="140"/>
    </row>
    <row r="37" spans="1:3">
      <c r="A37" s="145"/>
      <c r="B37" s="154"/>
      <c r="C37" s="133"/>
    </row>
    <row r="38" spans="1:3" ht="85.5">
      <c r="A38" s="145"/>
      <c r="B38" s="154" t="s">
        <v>121</v>
      </c>
      <c r="C38" s="128"/>
    </row>
    <row r="39" spans="1:3">
      <c r="A39" s="145"/>
      <c r="B39" s="157" t="s">
        <v>122</v>
      </c>
      <c r="C39" s="133"/>
    </row>
    <row r="40" spans="1:3">
      <c r="A40" s="145"/>
      <c r="B40" s="157"/>
      <c r="C40" s="133"/>
    </row>
    <row r="41" spans="1:3">
      <c r="A41" s="145" t="s">
        <v>622</v>
      </c>
      <c r="B41" s="152" t="s">
        <v>618</v>
      </c>
      <c r="C41" s="133"/>
    </row>
    <row r="42" spans="1:3" ht="99.75">
      <c r="A42" s="145"/>
      <c r="B42" s="315" t="s">
        <v>513</v>
      </c>
      <c r="C42" s="133"/>
    </row>
    <row r="43" spans="1:3">
      <c r="A43" s="145"/>
      <c r="B43" s="148"/>
      <c r="C43" s="128"/>
    </row>
    <row r="44" spans="1:3">
      <c r="A44" s="145">
        <v>8.5</v>
      </c>
      <c r="B44" s="149" t="s">
        <v>96</v>
      </c>
      <c r="C44" s="140"/>
    </row>
    <row r="45" spans="1:3">
      <c r="A45" s="145"/>
      <c r="B45" s="158" t="s">
        <v>110</v>
      </c>
      <c r="C45" s="133"/>
    </row>
    <row r="46" spans="1:3">
      <c r="A46" s="145"/>
      <c r="B46" s="157" t="s">
        <v>111</v>
      </c>
      <c r="C46" s="128"/>
    </row>
    <row r="47" spans="1:3">
      <c r="A47" s="145"/>
      <c r="B47" s="157" t="s">
        <v>112</v>
      </c>
      <c r="C47" s="140"/>
    </row>
    <row r="48" spans="1:3">
      <c r="A48" s="145"/>
      <c r="B48" s="157" t="s">
        <v>379</v>
      </c>
      <c r="C48" s="133"/>
    </row>
    <row r="49" spans="1:3">
      <c r="A49" s="145"/>
      <c r="B49" s="157" t="s">
        <v>514</v>
      </c>
      <c r="C49" s="128"/>
    </row>
    <row r="50" spans="1:3">
      <c r="A50" s="145"/>
      <c r="B50" s="148"/>
      <c r="C50" s="133"/>
    </row>
    <row r="51" spans="1:3">
      <c r="A51" s="145">
        <v>8.6</v>
      </c>
      <c r="B51" s="149" t="s">
        <v>98</v>
      </c>
      <c r="C51" s="133"/>
    </row>
    <row r="52" spans="1:3" ht="28.5">
      <c r="A52" s="145"/>
      <c r="B52" s="147" t="s">
        <v>169</v>
      </c>
      <c r="C52" s="128"/>
    </row>
    <row r="53" spans="1:3">
      <c r="A53" s="145"/>
      <c r="B53" s="148"/>
      <c r="C53" s="133"/>
    </row>
    <row r="54" spans="1:3">
      <c r="A54" s="145">
        <v>8.6999999999999993</v>
      </c>
      <c r="B54" s="149" t="s">
        <v>197</v>
      </c>
      <c r="C54" s="128"/>
    </row>
    <row r="55" spans="1:3" ht="28.5">
      <c r="A55" s="145"/>
      <c r="B55" s="158" t="s">
        <v>101</v>
      </c>
      <c r="C55" s="133"/>
    </row>
    <row r="56" spans="1:3" ht="28.5">
      <c r="A56" s="145"/>
      <c r="B56" s="157" t="s">
        <v>45</v>
      </c>
      <c r="C56" s="133"/>
    </row>
    <row r="57" spans="1:3">
      <c r="A57" s="145"/>
      <c r="B57" s="157" t="s">
        <v>102</v>
      </c>
      <c r="C57" s="133"/>
    </row>
    <row r="58" spans="1:3">
      <c r="A58" s="145"/>
      <c r="B58" s="151"/>
      <c r="C58" s="133"/>
    </row>
    <row r="59" spans="1:3">
      <c r="A59" s="145"/>
      <c r="B59" s="148"/>
    </row>
    <row r="60" spans="1:3">
      <c r="A60" s="159" t="s">
        <v>386</v>
      </c>
      <c r="B60" s="149" t="s">
        <v>99</v>
      </c>
    </row>
    <row r="61" spans="1:3" ht="42.75">
      <c r="A61" s="145"/>
      <c r="B61" s="158" t="s">
        <v>553</v>
      </c>
    </row>
    <row r="62" spans="1:3">
      <c r="A62" s="145"/>
      <c r="B62" s="148"/>
    </row>
    <row r="63" spans="1:3" ht="57">
      <c r="A63" s="145" t="s">
        <v>387</v>
      </c>
      <c r="B63" s="149" t="s">
        <v>471</v>
      </c>
    </row>
    <row r="64" spans="1:3" ht="28.5">
      <c r="A64" s="145"/>
      <c r="B64" s="158" t="s">
        <v>170</v>
      </c>
    </row>
    <row r="65" spans="1:2">
      <c r="A65" s="145"/>
      <c r="B65" s="148"/>
    </row>
    <row r="66" spans="1:2">
      <c r="A66" s="145" t="s">
        <v>388</v>
      </c>
      <c r="B66" s="149" t="s">
        <v>171</v>
      </c>
    </row>
    <row r="67" spans="1:2" ht="57">
      <c r="A67" s="145"/>
      <c r="B67" s="147" t="s">
        <v>478</v>
      </c>
    </row>
    <row r="68" spans="1:2">
      <c r="A68" s="145"/>
      <c r="B68" s="148"/>
    </row>
    <row r="69" spans="1:2">
      <c r="A69" s="145">
        <v>8.11</v>
      </c>
      <c r="B69" s="149" t="s">
        <v>470</v>
      </c>
    </row>
    <row r="70" spans="1:2" ht="28.5">
      <c r="A70" s="145"/>
      <c r="B70" s="147" t="s">
        <v>172</v>
      </c>
    </row>
    <row r="71" spans="1:2">
      <c r="A71" s="145" t="s">
        <v>5</v>
      </c>
      <c r="B71" s="152" t="s">
        <v>201</v>
      </c>
    </row>
    <row r="72" spans="1:2" ht="25.5">
      <c r="A72" s="160" t="s">
        <v>29</v>
      </c>
      <c r="B72" s="151"/>
    </row>
    <row r="73" spans="1:2">
      <c r="A73" s="160"/>
      <c r="B73" s="151"/>
    </row>
    <row r="74" spans="1:2" ht="25.5">
      <c r="A74" s="160" t="s">
        <v>374</v>
      </c>
      <c r="B74" s="151"/>
    </row>
    <row r="75" spans="1:2">
      <c r="A75" s="161" t="s">
        <v>137</v>
      </c>
      <c r="B75" s="148"/>
    </row>
  </sheetData>
  <phoneticPr fontId="7"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75"/>
  <sheetViews>
    <sheetView view="pageBreakPreview" workbookViewId="0">
      <selection activeCell="A21" sqref="A21:IV23"/>
    </sheetView>
  </sheetViews>
  <sheetFormatPr defaultColWidth="9" defaultRowHeight="14.25"/>
  <cols>
    <col min="1" max="1" width="7.140625" style="162" customWidth="1"/>
    <col min="2" max="2" width="80.42578125" style="61" customWidth="1"/>
    <col min="3" max="3" width="2" style="61" customWidth="1"/>
    <col min="4" max="16384" width="9" style="49"/>
  </cols>
  <sheetData>
    <row r="1" spans="1:3" ht="28.5">
      <c r="A1" s="143">
        <v>9</v>
      </c>
      <c r="B1" s="144" t="s">
        <v>389</v>
      </c>
      <c r="C1" s="57"/>
    </row>
    <row r="2" spans="1:3">
      <c r="A2" s="145">
        <v>9.1</v>
      </c>
      <c r="B2" s="146" t="s">
        <v>92</v>
      </c>
      <c r="C2" s="57"/>
    </row>
    <row r="3" spans="1:3">
      <c r="A3" s="145"/>
      <c r="B3" s="147"/>
    </row>
    <row r="4" spans="1:3" s="284" customFormat="1">
      <c r="A4" s="145"/>
      <c r="B4" s="132" t="s">
        <v>566</v>
      </c>
      <c r="C4" s="61"/>
    </row>
    <row r="5" spans="1:3" s="284" customFormat="1">
      <c r="A5" s="145"/>
      <c r="B5" s="134" t="s">
        <v>627</v>
      </c>
      <c r="C5" s="61"/>
    </row>
    <row r="6" spans="1:3" s="284" customFormat="1">
      <c r="A6" s="145"/>
      <c r="B6" s="134" t="s">
        <v>567</v>
      </c>
      <c r="C6" s="61"/>
    </row>
    <row r="7" spans="1:3" s="284" customFormat="1">
      <c r="A7" s="145"/>
      <c r="B7" s="134" t="s">
        <v>568</v>
      </c>
      <c r="C7" s="61"/>
    </row>
    <row r="8" spans="1:3" s="284" customFormat="1">
      <c r="A8" s="145"/>
      <c r="B8" s="134" t="s">
        <v>569</v>
      </c>
      <c r="C8" s="61"/>
    </row>
    <row r="9" spans="1:3" s="284" customFormat="1">
      <c r="A9" s="145"/>
      <c r="B9" s="134" t="s">
        <v>569</v>
      </c>
      <c r="C9" s="61"/>
    </row>
    <row r="10" spans="1:3" s="284" customFormat="1">
      <c r="A10" s="145"/>
      <c r="B10" s="134" t="s">
        <v>570</v>
      </c>
      <c r="C10" s="61"/>
    </row>
    <row r="11" spans="1:3" s="284" customFormat="1">
      <c r="A11" s="145"/>
      <c r="B11" s="134" t="s">
        <v>571</v>
      </c>
      <c r="C11" s="61"/>
    </row>
    <row r="12" spans="1:3" s="284" customFormat="1">
      <c r="A12" s="145"/>
      <c r="B12" s="134" t="s">
        <v>626</v>
      </c>
      <c r="C12" s="61"/>
    </row>
    <row r="13" spans="1:3" s="284" customFormat="1">
      <c r="A13" s="145"/>
      <c r="B13" s="134"/>
      <c r="C13" s="61"/>
    </row>
    <row r="14" spans="1:3" s="284" customFormat="1">
      <c r="A14" s="145" t="s">
        <v>610</v>
      </c>
      <c r="B14" s="284" t="s">
        <v>603</v>
      </c>
      <c r="C14" s="61"/>
    </row>
    <row r="15" spans="1:3" s="284" customFormat="1">
      <c r="A15" s="145"/>
      <c r="C15" s="61"/>
    </row>
    <row r="16" spans="1:3" s="284" customFormat="1">
      <c r="A16" s="145" t="s">
        <v>611</v>
      </c>
      <c r="B16" s="284" t="s">
        <v>602</v>
      </c>
      <c r="C16" s="61"/>
    </row>
    <row r="17" spans="1:3">
      <c r="A17" s="145"/>
      <c r="B17" s="148"/>
    </row>
    <row r="18" spans="1:3">
      <c r="A18" s="145">
        <v>9.1999999999999993</v>
      </c>
      <c r="B18" s="149" t="s">
        <v>93</v>
      </c>
      <c r="C18" s="57"/>
    </row>
    <row r="19" spans="1:3" ht="56.25" customHeight="1">
      <c r="A19" s="145"/>
      <c r="B19" s="163" t="s">
        <v>535</v>
      </c>
    </row>
    <row r="20" spans="1:3" s="284" customFormat="1" ht="15.75" customHeight="1">
      <c r="A20" s="145"/>
      <c r="B20" s="285"/>
      <c r="C20" s="61"/>
    </row>
    <row r="21" spans="1:3">
      <c r="A21" s="145"/>
      <c r="B21" s="148"/>
    </row>
    <row r="22" spans="1:3">
      <c r="A22" s="145">
        <v>9.3000000000000007</v>
      </c>
      <c r="B22" s="149" t="s">
        <v>94</v>
      </c>
      <c r="C22" s="57"/>
    </row>
    <row r="23" spans="1:3">
      <c r="A23" s="145"/>
      <c r="B23" s="150" t="s">
        <v>138</v>
      </c>
      <c r="C23" s="57"/>
    </row>
    <row r="24" spans="1:3">
      <c r="A24" s="145"/>
      <c r="B24" s="151" t="s">
        <v>376</v>
      </c>
    </row>
    <row r="25" spans="1:3">
      <c r="A25" s="145"/>
      <c r="B25" s="151" t="s">
        <v>377</v>
      </c>
    </row>
    <row r="26" spans="1:3">
      <c r="A26" s="145"/>
      <c r="B26" s="151" t="s">
        <v>378</v>
      </c>
    </row>
    <row r="27" spans="1:3">
      <c r="A27" s="145"/>
      <c r="B27" s="151" t="s">
        <v>95</v>
      </c>
    </row>
    <row r="28" spans="1:3">
      <c r="A28" s="145"/>
      <c r="B28" s="151"/>
    </row>
    <row r="29" spans="1:3">
      <c r="A29" s="145" t="s">
        <v>9</v>
      </c>
      <c r="B29" s="152" t="s">
        <v>19</v>
      </c>
      <c r="C29" s="57"/>
    </row>
    <row r="30" spans="1:3">
      <c r="A30" s="145"/>
      <c r="B30" s="151"/>
    </row>
    <row r="31" spans="1:3">
      <c r="A31" s="145"/>
      <c r="B31" s="148"/>
    </row>
    <row r="32" spans="1:3">
      <c r="A32" s="145">
        <v>9.4</v>
      </c>
      <c r="B32" s="149" t="s">
        <v>613</v>
      </c>
      <c r="C32" s="63"/>
    </row>
    <row r="33" spans="1:3" ht="171">
      <c r="A33" s="145" t="s">
        <v>196</v>
      </c>
      <c r="B33" s="132" t="s">
        <v>612</v>
      </c>
      <c r="C33" s="166"/>
    </row>
    <row r="34" spans="1:3" ht="57">
      <c r="A34" s="145" t="s">
        <v>623</v>
      </c>
      <c r="B34" s="314" t="s">
        <v>614</v>
      </c>
      <c r="C34" s="63"/>
    </row>
    <row r="35" spans="1:3">
      <c r="A35" s="145"/>
      <c r="B35" s="132"/>
      <c r="C35" s="63"/>
    </row>
    <row r="36" spans="1:3">
      <c r="A36" s="145"/>
      <c r="B36" s="155" t="s">
        <v>106</v>
      </c>
      <c r="C36" s="65"/>
    </row>
    <row r="37" spans="1:3">
      <c r="A37" s="145"/>
      <c r="B37" s="154"/>
    </row>
    <row r="38" spans="1:3" ht="85.5">
      <c r="A38" s="145"/>
      <c r="B38" s="154" t="s">
        <v>121</v>
      </c>
      <c r="C38" s="57"/>
    </row>
    <row r="39" spans="1:3">
      <c r="A39" s="145"/>
      <c r="B39" s="157" t="s">
        <v>122</v>
      </c>
    </row>
    <row r="40" spans="1:3">
      <c r="A40" s="145"/>
      <c r="B40" s="157"/>
    </row>
    <row r="41" spans="1:3">
      <c r="A41" s="145" t="s">
        <v>624</v>
      </c>
      <c r="B41" s="152" t="s">
        <v>618</v>
      </c>
    </row>
    <row r="42" spans="1:3" ht="99.75">
      <c r="A42" s="145"/>
      <c r="B42" s="315" t="s">
        <v>513</v>
      </c>
    </row>
    <row r="43" spans="1:3">
      <c r="A43" s="145"/>
      <c r="B43" s="148"/>
      <c r="C43" s="57"/>
    </row>
    <row r="44" spans="1:3">
      <c r="A44" s="145">
        <v>9.5</v>
      </c>
      <c r="B44" s="149" t="s">
        <v>96</v>
      </c>
      <c r="C44" s="65"/>
    </row>
    <row r="45" spans="1:3">
      <c r="A45" s="145"/>
      <c r="B45" s="158" t="s">
        <v>110</v>
      </c>
      <c r="C45" s="65"/>
    </row>
    <row r="46" spans="1:3">
      <c r="A46" s="145"/>
      <c r="B46" s="157" t="s">
        <v>111</v>
      </c>
      <c r="C46" s="65"/>
    </row>
    <row r="47" spans="1:3">
      <c r="A47" s="145"/>
      <c r="B47" s="157" t="s">
        <v>112</v>
      </c>
      <c r="C47" s="51"/>
    </row>
    <row r="48" spans="1:3">
      <c r="A48" s="145"/>
      <c r="B48" s="157" t="s">
        <v>379</v>
      </c>
      <c r="C48" s="50"/>
    </row>
    <row r="49" spans="1:3">
      <c r="A49" s="145"/>
      <c r="B49" s="157" t="s">
        <v>515</v>
      </c>
      <c r="C49" s="52"/>
    </row>
    <row r="50" spans="1:3">
      <c r="A50" s="145"/>
      <c r="B50" s="151"/>
      <c r="C50" s="51"/>
    </row>
    <row r="51" spans="1:3">
      <c r="A51" s="145"/>
      <c r="B51" s="148"/>
      <c r="C51" s="57"/>
    </row>
    <row r="52" spans="1:3">
      <c r="A52" s="145">
        <v>9.6</v>
      </c>
      <c r="B52" s="149" t="s">
        <v>98</v>
      </c>
      <c r="C52" s="65"/>
    </row>
    <row r="53" spans="1:3" ht="28.5">
      <c r="A53" s="145"/>
      <c r="B53" s="147" t="s">
        <v>169</v>
      </c>
      <c r="C53" s="133"/>
    </row>
    <row r="54" spans="1:3">
      <c r="A54" s="145"/>
      <c r="B54" s="148"/>
      <c r="C54" s="128"/>
    </row>
    <row r="55" spans="1:3">
      <c r="A55" s="145">
        <v>9.6999999999999993</v>
      </c>
      <c r="B55" s="149" t="s">
        <v>197</v>
      </c>
      <c r="C55" s="133"/>
    </row>
    <row r="56" spans="1:3" ht="28.5">
      <c r="A56" s="145"/>
      <c r="B56" s="158" t="s">
        <v>101</v>
      </c>
      <c r="C56" s="133"/>
    </row>
    <row r="57" spans="1:3" ht="28.5">
      <c r="A57" s="145"/>
      <c r="B57" s="157" t="s">
        <v>45</v>
      </c>
      <c r="C57" s="128"/>
    </row>
    <row r="58" spans="1:3">
      <c r="A58" s="145"/>
      <c r="B58" s="157" t="s">
        <v>102</v>
      </c>
      <c r="C58" s="133"/>
    </row>
    <row r="59" spans="1:3">
      <c r="A59" s="145"/>
      <c r="B59" s="151"/>
      <c r="C59" s="128"/>
    </row>
    <row r="60" spans="1:3">
      <c r="A60" s="159" t="s">
        <v>390</v>
      </c>
      <c r="B60" s="149" t="s">
        <v>99</v>
      </c>
      <c r="C60" s="133"/>
    </row>
    <row r="61" spans="1:3" ht="42.75">
      <c r="A61" s="145"/>
      <c r="B61" s="158" t="s">
        <v>553</v>
      </c>
      <c r="C61" s="133"/>
    </row>
    <row r="62" spans="1:3">
      <c r="A62" s="145"/>
      <c r="B62" s="148"/>
      <c r="C62" s="133"/>
    </row>
    <row r="63" spans="1:3" ht="57">
      <c r="A63" s="145" t="s">
        <v>391</v>
      </c>
      <c r="B63" s="149" t="s">
        <v>471</v>
      </c>
      <c r="C63" s="133"/>
    </row>
    <row r="64" spans="1:3" ht="28.5">
      <c r="A64" s="145"/>
      <c r="B64" s="158" t="s">
        <v>170</v>
      </c>
    </row>
    <row r="65" spans="1:2">
      <c r="A65" s="145"/>
      <c r="B65" s="148"/>
    </row>
    <row r="66" spans="1:2">
      <c r="A66" s="145" t="s">
        <v>221</v>
      </c>
      <c r="B66" s="149" t="s">
        <v>171</v>
      </c>
    </row>
    <row r="67" spans="1:2" ht="57">
      <c r="A67" s="145"/>
      <c r="B67" s="147" t="s">
        <v>478</v>
      </c>
    </row>
    <row r="68" spans="1:2">
      <c r="A68" s="145"/>
      <c r="B68" s="148"/>
    </row>
    <row r="69" spans="1:2">
      <c r="A69" s="145">
        <v>9.11</v>
      </c>
      <c r="B69" s="149" t="s">
        <v>470</v>
      </c>
    </row>
    <row r="70" spans="1:2" ht="28.5">
      <c r="A70" s="145"/>
      <c r="B70" s="147" t="s">
        <v>172</v>
      </c>
    </row>
    <row r="71" spans="1:2">
      <c r="A71" s="145" t="s">
        <v>5</v>
      </c>
      <c r="B71" s="152" t="s">
        <v>201</v>
      </c>
    </row>
    <row r="72" spans="1:2" ht="25.5">
      <c r="A72" s="160" t="s">
        <v>29</v>
      </c>
      <c r="B72" s="151"/>
    </row>
    <row r="73" spans="1:2">
      <c r="A73" s="160"/>
      <c r="B73" s="151"/>
    </row>
    <row r="74" spans="1:2" ht="25.5">
      <c r="A74" s="160" t="s">
        <v>374</v>
      </c>
      <c r="B74" s="151"/>
    </row>
    <row r="75" spans="1:2">
      <c r="A75" s="161" t="s">
        <v>137</v>
      </c>
      <c r="B75" s="148"/>
    </row>
  </sheetData>
  <phoneticPr fontId="7"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10</vt:i4>
      </vt:variant>
    </vt:vector>
  </HeadingPairs>
  <TitlesOfParts>
    <vt:vector size="31" baseType="lpstr">
      <vt:lpstr>Cover</vt:lpstr>
      <vt:lpstr>1 Basic info</vt:lpstr>
      <vt:lpstr>2 Findings</vt:lpstr>
      <vt:lpstr>3 MA Cert process</vt:lpstr>
      <vt:lpstr>5 MA Org Structure+Management</vt:lpstr>
      <vt:lpstr>6 S1</vt:lpstr>
      <vt:lpstr>7 S2</vt:lpstr>
      <vt:lpstr>8 S3</vt:lpstr>
      <vt:lpstr>9 S4</vt:lpstr>
      <vt:lpstr>A1 Checklist</vt:lpstr>
      <vt:lpstr>Audit Programme</vt:lpstr>
      <vt:lpstr>A2 Stakeholder Summary</vt:lpstr>
      <vt:lpstr>A3 Species list</vt:lpstr>
      <vt:lpstr>A6 Group checklist</vt:lpstr>
      <vt:lpstr>A6a Multisite checklist</vt:lpstr>
      <vt:lpstr>A7 Members &amp; FMUs</vt:lpstr>
      <vt:lpstr>A8a Sampling</vt:lpstr>
      <vt:lpstr>A11a Cert Decsn</vt:lpstr>
      <vt:lpstr>A12a Product schedule</vt:lpstr>
      <vt:lpstr>A14a Product Codes</vt:lpstr>
      <vt:lpstr>A15 Opening and Closing Meeting</vt:lpstr>
      <vt:lpstr>'1 Basic info'!Print_Area</vt:lpstr>
      <vt:lpstr>'2 Findings'!Print_Area</vt:lpstr>
      <vt:lpstr>'3 MA Cert process'!Print_Area</vt:lpstr>
      <vt:lpstr>'5 MA Org Structure+Management'!Print_Area</vt:lpstr>
      <vt:lpstr>'6 S1'!Print_Area</vt:lpstr>
      <vt:lpstr>'7 S2'!Print_Area</vt:lpstr>
      <vt:lpstr>'8 S3'!Print_Area</vt:lpstr>
      <vt:lpstr>'9 S4'!Print_Area</vt:lpstr>
      <vt:lpstr>'A12a Product schedule'!Print_Area</vt:lpstr>
      <vt:lpstr>'A7 Members &amp; FMUs'!Print_Area</vt:lpstr>
    </vt:vector>
  </TitlesOfParts>
  <Company>Soil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 Hellier</dc:creator>
  <cp:lastModifiedBy>Kirsty Laing</cp:lastModifiedBy>
  <cp:lastPrinted>2023-06-29T16:05:40Z</cp:lastPrinted>
  <dcterms:created xsi:type="dcterms:W3CDTF">2005-01-24T17:03:19Z</dcterms:created>
  <dcterms:modified xsi:type="dcterms:W3CDTF">2023-06-29T16:11:02Z</dcterms:modified>
</cp:coreProperties>
</file>